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61171\Desktop\2022-01-21\人事委員会\提出用（統計）\（分割）諸手当の支給状況\R3 4 teate\"/>
    </mc:Choice>
  </mc:AlternateContent>
  <bookViews>
    <workbookView xWindow="0" yWindow="0" windowWidth="14952" windowHeight="7212"/>
  </bookViews>
  <sheets>
    <sheet name="sheet1" sheetId="1" r:id="rId1"/>
  </sheets>
  <definedNames>
    <definedName name="_xlnm.Print_Area" localSheetId="0">sheet1!$A$1:$W$33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32" i="1" l="1"/>
  <c r="W32" i="1" s="1"/>
  <c r="T32" i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U30" i="1" s="1"/>
  <c r="W30" i="1" s="1"/>
  <c r="D30" i="1"/>
  <c r="T30" i="1" s="1"/>
  <c r="U29" i="1"/>
  <c r="W29" i="1" s="1"/>
  <c r="T29" i="1"/>
  <c r="W28" i="1"/>
  <c r="U28" i="1"/>
  <c r="T28" i="1"/>
  <c r="U27" i="1"/>
  <c r="T27" i="1"/>
  <c r="W27" i="1" s="1"/>
  <c r="U26" i="1"/>
  <c r="W26" i="1" s="1"/>
  <c r="T26" i="1"/>
  <c r="U25" i="1"/>
  <c r="W25" i="1" s="1"/>
  <c r="T25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U24" i="1" s="1"/>
  <c r="D24" i="1"/>
  <c r="T24" i="1" s="1"/>
  <c r="U23" i="1"/>
  <c r="W23" i="1" s="1"/>
  <c r="T23" i="1"/>
  <c r="U22" i="1"/>
  <c r="W22" i="1" s="1"/>
  <c r="T22" i="1"/>
  <c r="U21" i="1"/>
  <c r="W21" i="1" s="1"/>
  <c r="T21" i="1"/>
  <c r="W20" i="1"/>
  <c r="U20" i="1"/>
  <c r="T20" i="1"/>
  <c r="U19" i="1"/>
  <c r="T19" i="1"/>
  <c r="W19" i="1" s="1"/>
  <c r="U18" i="1"/>
  <c r="W18" i="1" s="1"/>
  <c r="T18" i="1"/>
  <c r="U17" i="1"/>
  <c r="W17" i="1" s="1"/>
  <c r="T17" i="1"/>
  <c r="U16" i="1"/>
  <c r="W16" i="1" s="1"/>
  <c r="T16" i="1"/>
  <c r="S15" i="1"/>
  <c r="S31" i="1" s="1"/>
  <c r="S33" i="1" s="1"/>
  <c r="R15" i="1"/>
  <c r="R31" i="1" s="1"/>
  <c r="R33" i="1" s="1"/>
  <c r="Q15" i="1"/>
  <c r="Q31" i="1" s="1"/>
  <c r="Q33" i="1" s="1"/>
  <c r="P15" i="1"/>
  <c r="P31" i="1" s="1"/>
  <c r="P33" i="1" s="1"/>
  <c r="O15" i="1"/>
  <c r="O31" i="1" s="1"/>
  <c r="O33" i="1" s="1"/>
  <c r="N15" i="1"/>
  <c r="N31" i="1" s="1"/>
  <c r="N33" i="1" s="1"/>
  <c r="M15" i="1"/>
  <c r="M31" i="1" s="1"/>
  <c r="M33" i="1" s="1"/>
  <c r="L15" i="1"/>
  <c r="L31" i="1" s="1"/>
  <c r="L33" i="1" s="1"/>
  <c r="K15" i="1"/>
  <c r="K31" i="1" s="1"/>
  <c r="K33" i="1" s="1"/>
  <c r="J15" i="1"/>
  <c r="J31" i="1" s="1"/>
  <c r="J33" i="1" s="1"/>
  <c r="I15" i="1"/>
  <c r="I31" i="1" s="1"/>
  <c r="I33" i="1" s="1"/>
  <c r="H15" i="1"/>
  <c r="H31" i="1" s="1"/>
  <c r="H33" i="1" s="1"/>
  <c r="G15" i="1"/>
  <c r="G31" i="1" s="1"/>
  <c r="G33" i="1" s="1"/>
  <c r="F15" i="1"/>
  <c r="F31" i="1" s="1"/>
  <c r="F33" i="1" s="1"/>
  <c r="E15" i="1"/>
  <c r="E31" i="1" s="1"/>
  <c r="E33" i="1" s="1"/>
  <c r="D15" i="1"/>
  <c r="D31" i="1" s="1"/>
  <c r="D33" i="1" s="1"/>
  <c r="U14" i="1"/>
  <c r="W14" i="1" s="1"/>
  <c r="T14" i="1"/>
  <c r="U13" i="1"/>
  <c r="W13" i="1" s="1"/>
  <c r="T13" i="1"/>
  <c r="W12" i="1"/>
  <c r="U12" i="1"/>
  <c r="T12" i="1"/>
  <c r="U11" i="1"/>
  <c r="T11" i="1"/>
  <c r="W11" i="1" s="1"/>
  <c r="U10" i="1"/>
  <c r="W10" i="1" s="1"/>
  <c r="T10" i="1"/>
  <c r="U9" i="1"/>
  <c r="W9" i="1" s="1"/>
  <c r="T9" i="1"/>
  <c r="U8" i="1"/>
  <c r="W8" i="1" s="1"/>
  <c r="T8" i="1"/>
  <c r="W24" i="1" l="1"/>
  <c r="U15" i="1"/>
  <c r="T15" i="1"/>
  <c r="T31" i="1" s="1"/>
  <c r="T33" i="1" s="1"/>
  <c r="W15" i="1" l="1"/>
  <c r="U31" i="1"/>
  <c r="W31" i="1" l="1"/>
  <c r="U33" i="1"/>
  <c r="W33" i="1" s="1"/>
</calcChain>
</file>

<file path=xl/comments1.xml><?xml version="1.0" encoding="utf-8"?>
<comments xmlns="http://schemas.openxmlformats.org/spreadsheetml/2006/main">
  <authors>
    <author>清水</author>
  </authors>
  <commentList>
    <comment ref="C28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給与統計作成後追加（他の手当にならう）
</t>
        </r>
      </text>
    </comment>
  </commentList>
</comments>
</file>

<file path=xl/sharedStrings.xml><?xml version="1.0" encoding="utf-8"?>
<sst xmlns="http://schemas.openxmlformats.org/spreadsheetml/2006/main" count="86" uniqueCount="40">
  <si>
    <t>（１）　給料の調整額</t>
    <rPh sb="4" eb="6">
      <t>キュウリョウ</t>
    </rPh>
    <rPh sb="7" eb="10">
      <t>チョウセイガク</t>
    </rPh>
    <phoneticPr fontId="4"/>
  </si>
  <si>
    <t>(一般職員)</t>
    <rPh sb="1" eb="3">
      <t>イッパン</t>
    </rPh>
    <rPh sb="3" eb="5">
      <t>ショクイン</t>
    </rPh>
    <phoneticPr fontId="4"/>
  </si>
  <si>
    <t>区　　　　分</t>
    <rPh sb="0" eb="1">
      <t>ク</t>
    </rPh>
    <rPh sb="5" eb="6">
      <t>ブン</t>
    </rPh>
    <phoneticPr fontId="4"/>
  </si>
  <si>
    <t>調整数０．５</t>
    <rPh sb="0" eb="2">
      <t>チョウセイ</t>
    </rPh>
    <rPh sb="2" eb="3">
      <t>スウ</t>
    </rPh>
    <phoneticPr fontId="4"/>
  </si>
  <si>
    <t>調整数０．７５</t>
    <rPh sb="0" eb="2">
      <t>チョウセイ</t>
    </rPh>
    <rPh sb="2" eb="3">
      <t>スウ</t>
    </rPh>
    <phoneticPr fontId="4"/>
  </si>
  <si>
    <t>調整数１．０</t>
    <rPh sb="0" eb="2">
      <t>チョウセイ</t>
    </rPh>
    <rPh sb="2" eb="3">
      <t>スウ</t>
    </rPh>
    <phoneticPr fontId="4"/>
  </si>
  <si>
    <t>調整数１．２５</t>
    <rPh sb="0" eb="2">
      <t>チョウセイ</t>
    </rPh>
    <rPh sb="2" eb="3">
      <t>スウ</t>
    </rPh>
    <phoneticPr fontId="4"/>
  </si>
  <si>
    <t>調整数１．５</t>
    <rPh sb="0" eb="2">
      <t>チョウセイ</t>
    </rPh>
    <rPh sb="2" eb="3">
      <t>スウ</t>
    </rPh>
    <phoneticPr fontId="4"/>
  </si>
  <si>
    <t>調整数２．０</t>
    <rPh sb="0" eb="2">
      <t>チョウセイ</t>
    </rPh>
    <rPh sb="2" eb="3">
      <t>スウ</t>
    </rPh>
    <phoneticPr fontId="4"/>
  </si>
  <si>
    <t>調整数２．５</t>
    <rPh sb="0" eb="2">
      <t>チョウセイ</t>
    </rPh>
    <rPh sb="2" eb="3">
      <t>スウ</t>
    </rPh>
    <phoneticPr fontId="4"/>
  </si>
  <si>
    <t>調整数３．０</t>
    <rPh sb="0" eb="2">
      <t>チョウセイ</t>
    </rPh>
    <rPh sb="2" eb="3">
      <t>スウ</t>
    </rPh>
    <phoneticPr fontId="4"/>
  </si>
  <si>
    <t>計</t>
    <rPh sb="0" eb="1">
      <t>ケイ</t>
    </rPh>
    <phoneticPr fontId="4"/>
  </si>
  <si>
    <t>１人当たり支給額</t>
    <rPh sb="1" eb="2">
      <t>ニン</t>
    </rPh>
    <rPh sb="2" eb="3">
      <t>ア</t>
    </rPh>
    <rPh sb="5" eb="8">
      <t>シキュウガク</t>
    </rPh>
    <phoneticPr fontId="4"/>
  </si>
  <si>
    <t>支給人員</t>
    <rPh sb="0" eb="2">
      <t>シキュウ</t>
    </rPh>
    <rPh sb="2" eb="4">
      <t>ジンイン</t>
    </rPh>
    <phoneticPr fontId="4"/>
  </si>
  <si>
    <t>支給総額</t>
    <rPh sb="0" eb="2">
      <t>シキュウ</t>
    </rPh>
    <rPh sb="2" eb="4">
      <t>ソウガク</t>
    </rPh>
    <phoneticPr fontId="4"/>
  </si>
  <si>
    <t>全 職 員</t>
    <rPh sb="0" eb="1">
      <t>ゼン</t>
    </rPh>
    <rPh sb="2" eb="3">
      <t>ショク</t>
    </rPh>
    <rPh sb="4" eb="5">
      <t>イン</t>
    </rPh>
    <phoneticPr fontId="4"/>
  </si>
  <si>
    <t>受 給 者</t>
    <rPh sb="0" eb="1">
      <t>ウケ</t>
    </rPh>
    <rPh sb="2" eb="3">
      <t>キュウ</t>
    </rPh>
    <rPh sb="4" eb="5">
      <t>シャ</t>
    </rPh>
    <phoneticPr fontId="4"/>
  </si>
  <si>
    <t>人</t>
    <rPh sb="0" eb="1">
      <t>ヒト</t>
    </rPh>
    <phoneticPr fontId="4"/>
  </si>
  <si>
    <t>円</t>
    <rPh sb="0" eb="1">
      <t>エン</t>
    </rPh>
    <phoneticPr fontId="4"/>
  </si>
  <si>
    <t>知事</t>
    <rPh sb="0" eb="2">
      <t>チジ</t>
    </rPh>
    <phoneticPr fontId="4"/>
  </si>
  <si>
    <t>行政職</t>
    <rPh sb="0" eb="3">
      <t>ギョウセイショク</t>
    </rPh>
    <phoneticPr fontId="4"/>
  </si>
  <si>
    <t>教育職（一）</t>
    <rPh sb="4" eb="5">
      <t>イチ</t>
    </rPh>
    <phoneticPr fontId="4"/>
  </si>
  <si>
    <t>教育職（四）</t>
    <rPh sb="0" eb="2">
      <t>キョウイク</t>
    </rPh>
    <rPh sb="2" eb="3">
      <t>ショク</t>
    </rPh>
    <rPh sb="4" eb="5">
      <t>ヨン</t>
    </rPh>
    <phoneticPr fontId="4"/>
  </si>
  <si>
    <t>研究職</t>
    <rPh sb="0" eb="3">
      <t>ケンキュウショク</t>
    </rPh>
    <phoneticPr fontId="4"/>
  </si>
  <si>
    <t>医療職（一）</t>
    <rPh sb="0" eb="3">
      <t>イリョウショク</t>
    </rPh>
    <rPh sb="4" eb="5">
      <t>イチ</t>
    </rPh>
    <phoneticPr fontId="4"/>
  </si>
  <si>
    <t>医療職（二）</t>
    <rPh sb="0" eb="3">
      <t>イリョウショク</t>
    </rPh>
    <rPh sb="4" eb="5">
      <t>ニ</t>
    </rPh>
    <phoneticPr fontId="4"/>
  </si>
  <si>
    <t>医療職（三）</t>
    <rPh sb="0" eb="3">
      <t>イリョウショク</t>
    </rPh>
    <rPh sb="4" eb="5">
      <t>サン</t>
    </rPh>
    <phoneticPr fontId="4"/>
  </si>
  <si>
    <t>議長</t>
    <rPh sb="0" eb="2">
      <t>ギチョウ</t>
    </rPh>
    <phoneticPr fontId="4"/>
  </si>
  <si>
    <t>人事委員会</t>
    <rPh sb="0" eb="2">
      <t>ジンジ</t>
    </rPh>
    <rPh sb="2" eb="5">
      <t>イインカイ</t>
    </rPh>
    <phoneticPr fontId="4"/>
  </si>
  <si>
    <t>選挙管理委員会</t>
    <rPh sb="0" eb="2">
      <t>センキョ</t>
    </rPh>
    <rPh sb="2" eb="4">
      <t>カンリ</t>
    </rPh>
    <rPh sb="4" eb="7">
      <t>イインカイ</t>
    </rPh>
    <phoneticPr fontId="4"/>
  </si>
  <si>
    <t>代表監査委員</t>
    <rPh sb="0" eb="2">
      <t>ダイヒョウ</t>
    </rPh>
    <rPh sb="2" eb="4">
      <t>カンサ</t>
    </rPh>
    <rPh sb="4" eb="6">
      <t>イイン</t>
    </rPh>
    <phoneticPr fontId="4"/>
  </si>
  <si>
    <t>教育委員会</t>
    <rPh sb="0" eb="2">
      <t>キョウイク</t>
    </rPh>
    <rPh sb="2" eb="5">
      <t>イインカイ</t>
    </rPh>
    <phoneticPr fontId="4"/>
  </si>
  <si>
    <t>教育職（二）</t>
    <rPh sb="0" eb="2">
      <t>キョウイク</t>
    </rPh>
    <rPh sb="2" eb="3">
      <t>ショク</t>
    </rPh>
    <rPh sb="4" eb="5">
      <t>ニ</t>
    </rPh>
    <phoneticPr fontId="4"/>
  </si>
  <si>
    <t>教育職（三）</t>
    <rPh sb="0" eb="2">
      <t>キョウイク</t>
    </rPh>
    <rPh sb="2" eb="3">
      <t>ショク</t>
    </rPh>
    <rPh sb="4" eb="5">
      <t>サン</t>
    </rPh>
    <phoneticPr fontId="4"/>
  </si>
  <si>
    <t>警察本部長</t>
    <rPh sb="0" eb="2">
      <t>ケイサツ</t>
    </rPh>
    <rPh sb="2" eb="5">
      <t>ホンブチョウ</t>
    </rPh>
    <phoneticPr fontId="4"/>
  </si>
  <si>
    <t>公安職</t>
    <rPh sb="0" eb="3">
      <t>コウアンショク</t>
    </rPh>
    <phoneticPr fontId="4"/>
  </si>
  <si>
    <t>医療職（二）</t>
    <rPh sb="0" eb="2">
      <t>イリョウ</t>
    </rPh>
    <rPh sb="2" eb="3">
      <t>ショク</t>
    </rPh>
    <rPh sb="4" eb="5">
      <t>２</t>
    </rPh>
    <phoneticPr fontId="4"/>
  </si>
  <si>
    <t>医療職（三）</t>
    <rPh sb="0" eb="2">
      <t>イリョウ</t>
    </rPh>
    <rPh sb="2" eb="3">
      <t>ショク</t>
    </rPh>
    <rPh sb="4" eb="5">
      <t>３</t>
    </rPh>
    <phoneticPr fontId="4"/>
  </si>
  <si>
    <t>技能職員等</t>
    <rPh sb="0" eb="2">
      <t>ギノウ</t>
    </rPh>
    <rPh sb="2" eb="4">
      <t>ショクイン</t>
    </rPh>
    <rPh sb="4" eb="5">
      <t>トウ</t>
    </rPh>
    <phoneticPr fontId="4"/>
  </si>
  <si>
    <t>全職員</t>
    <rPh sb="0" eb="3">
      <t>ゼンショクイン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</si>
</sst>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5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2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9"/>
      <color indexed="8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2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6" fillId="0" borderId="0" xfId="0" applyFont="1">
      <alignment vertical="center"/>
    </xf>
    <xf numFmtId="0" fontId="0" fillId="0" borderId="0" xfId="0" applyFont="1" applyAlignment="1">
      <alignment horizontal="right" vertical="center"/>
    </xf>
    <xf numFmtId="0" fontId="0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7" fillId="0" borderId="7" xfId="0" applyFont="1" applyBorder="1" applyAlignment="1">
      <alignment horizontal="center" vertical="center" shrinkToFit="1"/>
    </xf>
    <xf numFmtId="0" fontId="7" fillId="0" borderId="8" xfId="0" applyFont="1" applyBorder="1" applyAlignment="1">
      <alignment horizontal="center" vertical="center" shrinkToFit="1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8" fillId="0" borderId="10" xfId="0" applyFont="1" applyBorder="1" applyAlignment="1">
      <alignment horizontal="right" vertical="center"/>
    </xf>
    <xf numFmtId="0" fontId="8" fillId="0" borderId="11" xfId="0" applyFont="1" applyBorder="1" applyAlignment="1">
      <alignment horizontal="right" vertical="center"/>
    </xf>
    <xf numFmtId="0" fontId="0" fillId="0" borderId="12" xfId="0" applyBorder="1" applyAlignment="1">
      <alignment horizontal="distributed" vertical="center"/>
    </xf>
    <xf numFmtId="0" fontId="0" fillId="0" borderId="13" xfId="0" applyBorder="1" applyAlignment="1">
      <alignment horizontal="distributed" vertical="center"/>
    </xf>
    <xf numFmtId="38" fontId="5" fillId="0" borderId="13" xfId="1" applyFont="1" applyBorder="1" applyAlignment="1">
      <alignment vertical="center" shrinkToFit="1"/>
    </xf>
    <xf numFmtId="38" fontId="5" fillId="0" borderId="14" xfId="1" applyFont="1" applyBorder="1" applyAlignment="1">
      <alignment vertical="center" shrinkToFit="1"/>
    </xf>
    <xf numFmtId="0" fontId="0" fillId="0" borderId="0" xfId="0" applyAlignment="1">
      <alignment vertical="center"/>
    </xf>
    <xf numFmtId="0" fontId="0" fillId="0" borderId="6" xfId="0" applyBorder="1" applyAlignment="1">
      <alignment horizontal="distributed" vertical="center"/>
    </xf>
    <xf numFmtId="0" fontId="0" fillId="0" borderId="7" xfId="0" applyBorder="1" applyAlignment="1">
      <alignment horizontal="distributed" vertical="center"/>
    </xf>
    <xf numFmtId="38" fontId="5" fillId="0" borderId="7" xfId="1" applyFont="1" applyBorder="1" applyAlignment="1">
      <alignment vertical="center" shrinkToFit="1"/>
    </xf>
    <xf numFmtId="38" fontId="5" fillId="0" borderId="8" xfId="1" applyFont="1" applyBorder="1" applyAlignment="1">
      <alignment vertical="center" shrinkToFit="1"/>
    </xf>
    <xf numFmtId="38" fontId="5" fillId="0" borderId="7" xfId="1" applyFont="1" applyFill="1" applyBorder="1" applyAlignment="1">
      <alignment vertical="center" shrinkToFit="1"/>
    </xf>
    <xf numFmtId="0" fontId="0" fillId="0" borderId="6" xfId="0" applyBorder="1" applyAlignment="1">
      <alignment horizontal="distributed" vertical="center"/>
    </xf>
    <xf numFmtId="0" fontId="0" fillId="0" borderId="7" xfId="0" applyBorder="1" applyAlignment="1">
      <alignment horizontal="distributed" vertical="center"/>
    </xf>
    <xf numFmtId="0" fontId="0" fillId="0" borderId="15" xfId="0" applyBorder="1" applyAlignment="1">
      <alignment horizontal="distributed" vertical="center"/>
    </xf>
    <xf numFmtId="0" fontId="0" fillId="0" borderId="16" xfId="0" applyBorder="1" applyAlignment="1">
      <alignment horizontal="distributed" vertical="center"/>
    </xf>
    <xf numFmtId="38" fontId="5" fillId="0" borderId="16" xfId="1" applyFont="1" applyBorder="1" applyAlignment="1">
      <alignment vertical="center" shrinkToFit="1"/>
    </xf>
    <xf numFmtId="38" fontId="5" fillId="0" borderId="17" xfId="1" applyFont="1" applyBorder="1" applyAlignment="1">
      <alignment vertical="center" shrinkToFit="1"/>
    </xf>
    <xf numFmtId="0" fontId="0" fillId="0" borderId="18" xfId="0" applyBorder="1" applyAlignment="1">
      <alignment vertical="center"/>
    </xf>
    <xf numFmtId="0" fontId="0" fillId="0" borderId="0" xfId="0" applyBorder="1">
      <alignment vertical="center"/>
    </xf>
  </cellXfs>
  <cellStyles count="2">
    <cellStyle name="桁区切り" xfId="1" builtinId="6"/>
    <cellStyle name="標準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B1:X37"/>
  <sheetViews>
    <sheetView showZeros="0" tabSelected="1" view="pageBreakPreview" zoomScale="90" zoomScaleNormal="85" zoomScaleSheetLayoutView="90"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D1" sqref="D1:E1"/>
    </sheetView>
  </sheetViews>
  <sheetFormatPr defaultRowHeight="18" x14ac:dyDescent="0.45"/>
  <cols>
    <col min="1" max="1" width="1.5" customWidth="1"/>
    <col min="2" max="2" width="14.09765625" customWidth="1"/>
    <col min="3" max="3" width="12.296875" customWidth="1"/>
    <col min="4" max="4" width="7.296875" customWidth="1"/>
    <col min="5" max="5" width="9.296875" customWidth="1"/>
    <col min="6" max="6" width="7.296875" customWidth="1"/>
    <col min="7" max="7" width="9.296875" customWidth="1"/>
    <col min="8" max="8" width="7.296875" customWidth="1"/>
    <col min="9" max="9" width="9.296875" customWidth="1"/>
    <col min="10" max="10" width="7.296875" customWidth="1"/>
    <col min="11" max="11" width="9.296875" customWidth="1"/>
    <col min="12" max="12" width="7.296875" customWidth="1"/>
    <col min="13" max="13" width="9.296875" customWidth="1"/>
    <col min="14" max="14" width="7.296875" customWidth="1"/>
    <col min="15" max="15" width="9.296875" customWidth="1"/>
    <col min="16" max="16" width="7.296875" customWidth="1"/>
    <col min="17" max="17" width="9.296875" customWidth="1"/>
    <col min="18" max="18" width="7.296875" customWidth="1"/>
    <col min="19" max="19" width="9.296875" customWidth="1"/>
    <col min="20" max="20" width="7.796875" customWidth="1"/>
    <col min="21" max="21" width="10.5" customWidth="1"/>
    <col min="22" max="22" width="7.796875" customWidth="1"/>
    <col min="23" max="23" width="10.5" customWidth="1"/>
  </cols>
  <sheetData>
    <row r="1" spans="2:23" ht="25.2" x14ac:dyDescent="0.45">
      <c r="B1" s="1" t="s">
        <v>0</v>
      </c>
      <c r="C1" s="2"/>
      <c r="D1" s="3"/>
      <c r="E1" s="3"/>
      <c r="F1" s="3"/>
      <c r="G1" s="3"/>
      <c r="H1" s="3"/>
      <c r="I1" s="3"/>
      <c r="J1" s="4"/>
      <c r="L1" s="4"/>
      <c r="N1" s="3"/>
      <c r="O1" s="3"/>
    </row>
    <row r="2" spans="2:23" ht="11.25" customHeight="1" x14ac:dyDescent="0.45">
      <c r="B2" s="5"/>
      <c r="C2" s="2"/>
      <c r="D2" s="6"/>
      <c r="E2" s="7"/>
      <c r="F2" s="6"/>
      <c r="G2" s="7"/>
      <c r="H2" s="6"/>
      <c r="I2" s="7"/>
      <c r="N2" s="6"/>
      <c r="O2" s="7"/>
    </row>
    <row r="3" spans="2:23" ht="17.25" customHeight="1" x14ac:dyDescent="0.45">
      <c r="B3" s="8" t="s">
        <v>1</v>
      </c>
      <c r="C3" s="2"/>
      <c r="D3" s="6"/>
      <c r="E3" s="7"/>
      <c r="F3" s="6"/>
      <c r="G3" s="7"/>
      <c r="H3" s="6"/>
      <c r="I3" s="7"/>
      <c r="N3" s="6"/>
      <c r="O3" s="7"/>
    </row>
    <row r="4" spans="2:23" ht="9" customHeight="1" thickBot="1" x14ac:dyDescent="0.5"/>
    <row r="5" spans="2:23" ht="28.5" customHeight="1" x14ac:dyDescent="0.45">
      <c r="B5" s="9" t="s">
        <v>2</v>
      </c>
      <c r="C5" s="10"/>
      <c r="D5" s="10" t="s">
        <v>3</v>
      </c>
      <c r="E5" s="10"/>
      <c r="F5" s="11" t="s">
        <v>4</v>
      </c>
      <c r="G5" s="12"/>
      <c r="H5" s="11" t="s">
        <v>5</v>
      </c>
      <c r="I5" s="12"/>
      <c r="J5" s="11" t="s">
        <v>6</v>
      </c>
      <c r="K5" s="12"/>
      <c r="L5" s="11" t="s">
        <v>7</v>
      </c>
      <c r="M5" s="12"/>
      <c r="N5" s="11" t="s">
        <v>8</v>
      </c>
      <c r="O5" s="12"/>
      <c r="P5" s="10" t="s">
        <v>9</v>
      </c>
      <c r="Q5" s="10"/>
      <c r="R5" s="10" t="s">
        <v>10</v>
      </c>
      <c r="S5" s="10"/>
      <c r="T5" s="10" t="s">
        <v>11</v>
      </c>
      <c r="U5" s="10"/>
      <c r="V5" s="10" t="s">
        <v>12</v>
      </c>
      <c r="W5" s="13"/>
    </row>
    <row r="6" spans="2:23" ht="24.75" customHeight="1" x14ac:dyDescent="0.45">
      <c r="B6" s="14"/>
      <c r="C6" s="15"/>
      <c r="D6" s="16" t="s">
        <v>13</v>
      </c>
      <c r="E6" s="16" t="s">
        <v>14</v>
      </c>
      <c r="F6" s="16" t="s">
        <v>13</v>
      </c>
      <c r="G6" s="16" t="s">
        <v>14</v>
      </c>
      <c r="H6" s="16" t="s">
        <v>13</v>
      </c>
      <c r="I6" s="16" t="s">
        <v>14</v>
      </c>
      <c r="J6" s="16" t="s">
        <v>13</v>
      </c>
      <c r="K6" s="16" t="s">
        <v>14</v>
      </c>
      <c r="L6" s="16" t="s">
        <v>13</v>
      </c>
      <c r="M6" s="16" t="s">
        <v>14</v>
      </c>
      <c r="N6" s="16" t="s">
        <v>13</v>
      </c>
      <c r="O6" s="16" t="s">
        <v>14</v>
      </c>
      <c r="P6" s="16" t="s">
        <v>13</v>
      </c>
      <c r="Q6" s="16" t="s">
        <v>14</v>
      </c>
      <c r="R6" s="16" t="s">
        <v>13</v>
      </c>
      <c r="S6" s="16" t="s">
        <v>14</v>
      </c>
      <c r="T6" s="16" t="s">
        <v>13</v>
      </c>
      <c r="U6" s="16" t="s">
        <v>14</v>
      </c>
      <c r="V6" s="16" t="s">
        <v>15</v>
      </c>
      <c r="W6" s="17" t="s">
        <v>16</v>
      </c>
    </row>
    <row r="7" spans="2:23" ht="15" customHeight="1" x14ac:dyDescent="0.45">
      <c r="B7" s="18"/>
      <c r="C7" s="19"/>
      <c r="D7" s="20" t="s">
        <v>17</v>
      </c>
      <c r="E7" s="20" t="s">
        <v>18</v>
      </c>
      <c r="F7" s="20" t="s">
        <v>17</v>
      </c>
      <c r="G7" s="20" t="s">
        <v>18</v>
      </c>
      <c r="H7" s="20" t="s">
        <v>17</v>
      </c>
      <c r="I7" s="20" t="s">
        <v>18</v>
      </c>
      <c r="J7" s="20" t="s">
        <v>17</v>
      </c>
      <c r="K7" s="20" t="s">
        <v>18</v>
      </c>
      <c r="L7" s="20" t="s">
        <v>17</v>
      </c>
      <c r="M7" s="20" t="s">
        <v>18</v>
      </c>
      <c r="N7" s="20" t="s">
        <v>17</v>
      </c>
      <c r="O7" s="20" t="s">
        <v>18</v>
      </c>
      <c r="P7" s="20" t="s">
        <v>17</v>
      </c>
      <c r="Q7" s="20" t="s">
        <v>18</v>
      </c>
      <c r="R7" s="20" t="s">
        <v>17</v>
      </c>
      <c r="S7" s="20" t="s">
        <v>18</v>
      </c>
      <c r="T7" s="20" t="s">
        <v>17</v>
      </c>
      <c r="U7" s="20" t="s">
        <v>18</v>
      </c>
      <c r="V7" s="20" t="s">
        <v>18</v>
      </c>
      <c r="W7" s="21" t="s">
        <v>18</v>
      </c>
    </row>
    <row r="8" spans="2:23" s="26" customFormat="1" ht="30" customHeight="1" x14ac:dyDescent="0.45">
      <c r="B8" s="22" t="s">
        <v>19</v>
      </c>
      <c r="C8" s="23" t="s">
        <v>20</v>
      </c>
      <c r="D8" s="24"/>
      <c r="E8" s="24"/>
      <c r="F8" s="24"/>
      <c r="G8" s="24"/>
      <c r="H8" s="24">
        <v>10</v>
      </c>
      <c r="I8" s="24">
        <v>102800</v>
      </c>
      <c r="J8" s="24"/>
      <c r="K8" s="24"/>
      <c r="L8" s="24">
        <v>89</v>
      </c>
      <c r="M8" s="24">
        <v>1202550</v>
      </c>
      <c r="N8" s="24">
        <v>4</v>
      </c>
      <c r="O8" s="24">
        <v>70800</v>
      </c>
      <c r="P8" s="24"/>
      <c r="Q8" s="24"/>
      <c r="R8" s="24">
        <v>24</v>
      </c>
      <c r="S8" s="24">
        <v>662400</v>
      </c>
      <c r="T8" s="24">
        <f>D8+F8+H8+J8+L8+N8+P8+R8</f>
        <v>127</v>
      </c>
      <c r="U8" s="24">
        <f>E8+G8+I8+K8+M8+O8+Q8+S8</f>
        <v>2038550</v>
      </c>
      <c r="V8" s="24"/>
      <c r="W8" s="25">
        <f>ROUND(U8/T8,0)</f>
        <v>16052</v>
      </c>
    </row>
    <row r="9" spans="2:23" s="26" customFormat="1" ht="30" customHeight="1" x14ac:dyDescent="0.45">
      <c r="B9" s="27"/>
      <c r="C9" s="28" t="s">
        <v>21</v>
      </c>
      <c r="D9" s="29"/>
      <c r="E9" s="29"/>
      <c r="F9" s="29"/>
      <c r="G9" s="29"/>
      <c r="H9" s="29">
        <v>18</v>
      </c>
      <c r="I9" s="29">
        <v>256200</v>
      </c>
      <c r="J9" s="29"/>
      <c r="K9" s="29"/>
      <c r="L9" s="29"/>
      <c r="M9" s="29"/>
      <c r="N9" s="29"/>
      <c r="O9" s="29"/>
      <c r="P9" s="29"/>
      <c r="Q9" s="29"/>
      <c r="R9" s="29"/>
      <c r="S9" s="29"/>
      <c r="T9" s="24">
        <f t="shared" ref="T9:U30" si="0">D9+F9+H9+J9+L9+N9+P9+R9</f>
        <v>18</v>
      </c>
      <c r="U9" s="24">
        <f t="shared" si="0"/>
        <v>256200</v>
      </c>
      <c r="V9" s="29"/>
      <c r="W9" s="30">
        <f>ROUND(U9/T9,0)</f>
        <v>14233</v>
      </c>
    </row>
    <row r="10" spans="2:23" s="26" customFormat="1" ht="30" customHeight="1" x14ac:dyDescent="0.45">
      <c r="B10" s="27"/>
      <c r="C10" s="28" t="s">
        <v>22</v>
      </c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4">
        <f t="shared" si="0"/>
        <v>0</v>
      </c>
      <c r="U10" s="24">
        <f t="shared" si="0"/>
        <v>0</v>
      </c>
      <c r="V10" s="29"/>
      <c r="W10" s="30" t="e">
        <f t="shared" ref="W10:W29" si="1">ROUND(U10/T10,0)</f>
        <v>#DIV/0!</v>
      </c>
    </row>
    <row r="11" spans="2:23" s="26" customFormat="1" ht="30" customHeight="1" x14ac:dyDescent="0.45">
      <c r="B11" s="27"/>
      <c r="C11" s="28" t="s">
        <v>23</v>
      </c>
      <c r="D11" s="29"/>
      <c r="E11" s="29"/>
      <c r="F11" s="29"/>
      <c r="G11" s="29"/>
      <c r="H11" s="29">
        <v>2</v>
      </c>
      <c r="I11" s="29">
        <v>23400</v>
      </c>
      <c r="J11" s="29"/>
      <c r="K11" s="29"/>
      <c r="L11" s="29"/>
      <c r="M11" s="29"/>
      <c r="N11" s="29">
        <v>17</v>
      </c>
      <c r="O11" s="29">
        <v>322600</v>
      </c>
      <c r="P11" s="29"/>
      <c r="Q11" s="29"/>
      <c r="R11" s="29"/>
      <c r="S11" s="29"/>
      <c r="T11" s="24">
        <f t="shared" si="0"/>
        <v>19</v>
      </c>
      <c r="U11" s="24">
        <f t="shared" si="0"/>
        <v>346000</v>
      </c>
      <c r="V11" s="29"/>
      <c r="W11" s="30">
        <f t="shared" si="1"/>
        <v>18211</v>
      </c>
    </row>
    <row r="12" spans="2:23" s="26" customFormat="1" ht="30" customHeight="1" x14ac:dyDescent="0.45">
      <c r="B12" s="27"/>
      <c r="C12" s="28" t="s">
        <v>24</v>
      </c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4">
        <f t="shared" si="0"/>
        <v>0</v>
      </c>
      <c r="U12" s="24">
        <f t="shared" si="0"/>
        <v>0</v>
      </c>
      <c r="V12" s="29"/>
      <c r="W12" s="30" t="e">
        <f t="shared" si="1"/>
        <v>#DIV/0!</v>
      </c>
    </row>
    <row r="13" spans="2:23" s="26" customFormat="1" ht="30" customHeight="1" x14ac:dyDescent="0.45">
      <c r="B13" s="27"/>
      <c r="C13" s="28" t="s">
        <v>25</v>
      </c>
      <c r="D13" s="29"/>
      <c r="E13" s="29"/>
      <c r="F13" s="29"/>
      <c r="G13" s="29"/>
      <c r="H13" s="29">
        <v>16</v>
      </c>
      <c r="I13" s="29">
        <v>184400</v>
      </c>
      <c r="J13" s="29">
        <v>3</v>
      </c>
      <c r="K13" s="29">
        <v>44625</v>
      </c>
      <c r="L13" s="29">
        <v>6</v>
      </c>
      <c r="M13" s="29">
        <v>75000</v>
      </c>
      <c r="N13" s="29">
        <v>91</v>
      </c>
      <c r="O13" s="29">
        <v>1680200</v>
      </c>
      <c r="P13" s="29">
        <v>15</v>
      </c>
      <c r="Q13" s="29">
        <v>350250</v>
      </c>
      <c r="R13" s="29"/>
      <c r="S13" s="29"/>
      <c r="T13" s="24">
        <f t="shared" si="0"/>
        <v>131</v>
      </c>
      <c r="U13" s="24">
        <f t="shared" si="0"/>
        <v>2334475</v>
      </c>
      <c r="V13" s="29"/>
      <c r="W13" s="30">
        <f t="shared" si="1"/>
        <v>17820</v>
      </c>
    </row>
    <row r="14" spans="2:23" s="26" customFormat="1" ht="30" customHeight="1" x14ac:dyDescent="0.45">
      <c r="B14" s="27"/>
      <c r="C14" s="28" t="s">
        <v>26</v>
      </c>
      <c r="D14" s="29"/>
      <c r="E14" s="31"/>
      <c r="F14" s="29">
        <v>5</v>
      </c>
      <c r="G14" s="31">
        <v>43500</v>
      </c>
      <c r="H14" s="29">
        <v>11</v>
      </c>
      <c r="I14" s="29">
        <v>108200</v>
      </c>
      <c r="J14" s="29"/>
      <c r="K14" s="29"/>
      <c r="L14" s="29">
        <v>36</v>
      </c>
      <c r="M14" s="31">
        <v>533400</v>
      </c>
      <c r="N14" s="29">
        <v>20</v>
      </c>
      <c r="O14" s="31">
        <v>388400</v>
      </c>
      <c r="P14" s="29"/>
      <c r="Q14" s="29"/>
      <c r="R14" s="29"/>
      <c r="S14" s="29"/>
      <c r="T14" s="24">
        <f t="shared" si="0"/>
        <v>72</v>
      </c>
      <c r="U14" s="24">
        <f t="shared" si="0"/>
        <v>1073500</v>
      </c>
      <c r="V14" s="29"/>
      <c r="W14" s="30">
        <f t="shared" si="1"/>
        <v>14910</v>
      </c>
    </row>
    <row r="15" spans="2:23" s="26" customFormat="1" ht="30" customHeight="1" x14ac:dyDescent="0.45">
      <c r="B15" s="27"/>
      <c r="C15" s="28" t="s">
        <v>11</v>
      </c>
      <c r="D15" s="29">
        <f t="shared" ref="D15:S15" si="2">SUM(D8:D14)</f>
        <v>0</v>
      </c>
      <c r="E15" s="29">
        <f t="shared" si="2"/>
        <v>0</v>
      </c>
      <c r="F15" s="29">
        <f t="shared" si="2"/>
        <v>5</v>
      </c>
      <c r="G15" s="29">
        <f t="shared" si="2"/>
        <v>43500</v>
      </c>
      <c r="H15" s="29">
        <f t="shared" si="2"/>
        <v>57</v>
      </c>
      <c r="I15" s="29">
        <f t="shared" si="2"/>
        <v>675000</v>
      </c>
      <c r="J15" s="29">
        <f t="shared" si="2"/>
        <v>3</v>
      </c>
      <c r="K15" s="29">
        <f t="shared" si="2"/>
        <v>44625</v>
      </c>
      <c r="L15" s="29">
        <f t="shared" si="2"/>
        <v>131</v>
      </c>
      <c r="M15" s="29">
        <f t="shared" si="2"/>
        <v>1810950</v>
      </c>
      <c r="N15" s="29">
        <f t="shared" si="2"/>
        <v>132</v>
      </c>
      <c r="O15" s="29">
        <f t="shared" si="2"/>
        <v>2462000</v>
      </c>
      <c r="P15" s="29">
        <f t="shared" si="2"/>
        <v>15</v>
      </c>
      <c r="Q15" s="29">
        <f t="shared" si="2"/>
        <v>350250</v>
      </c>
      <c r="R15" s="29">
        <f t="shared" si="2"/>
        <v>24</v>
      </c>
      <c r="S15" s="29">
        <f t="shared" si="2"/>
        <v>662400</v>
      </c>
      <c r="T15" s="29">
        <f t="shared" si="0"/>
        <v>367</v>
      </c>
      <c r="U15" s="29">
        <f t="shared" si="0"/>
        <v>6048725</v>
      </c>
      <c r="V15" s="29"/>
      <c r="W15" s="30">
        <f t="shared" si="1"/>
        <v>16482</v>
      </c>
    </row>
    <row r="16" spans="2:23" s="26" customFormat="1" ht="30" customHeight="1" x14ac:dyDescent="0.45">
      <c r="B16" s="32" t="s">
        <v>27</v>
      </c>
      <c r="C16" s="28" t="s">
        <v>20</v>
      </c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>
        <f t="shared" si="0"/>
        <v>0</v>
      </c>
      <c r="U16" s="29">
        <f t="shared" si="0"/>
        <v>0</v>
      </c>
      <c r="V16" s="29"/>
      <c r="W16" s="30" t="e">
        <f t="shared" si="1"/>
        <v>#DIV/0!</v>
      </c>
    </row>
    <row r="17" spans="2:23" s="26" customFormat="1" ht="30" customHeight="1" x14ac:dyDescent="0.45">
      <c r="B17" s="32" t="s">
        <v>28</v>
      </c>
      <c r="C17" s="28" t="s">
        <v>20</v>
      </c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>
        <f t="shared" si="0"/>
        <v>0</v>
      </c>
      <c r="U17" s="29">
        <f t="shared" si="0"/>
        <v>0</v>
      </c>
      <c r="V17" s="29"/>
      <c r="W17" s="30" t="e">
        <f t="shared" si="1"/>
        <v>#DIV/0!</v>
      </c>
    </row>
    <row r="18" spans="2:23" s="26" customFormat="1" ht="30" customHeight="1" x14ac:dyDescent="0.45">
      <c r="B18" s="32" t="s">
        <v>29</v>
      </c>
      <c r="C18" s="28" t="s">
        <v>20</v>
      </c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>
        <f t="shared" si="0"/>
        <v>0</v>
      </c>
      <c r="U18" s="29">
        <f t="shared" si="0"/>
        <v>0</v>
      </c>
      <c r="V18" s="29"/>
      <c r="W18" s="30" t="e">
        <f t="shared" si="1"/>
        <v>#DIV/0!</v>
      </c>
    </row>
    <row r="19" spans="2:23" s="26" customFormat="1" ht="30" customHeight="1" x14ac:dyDescent="0.45">
      <c r="B19" s="32" t="s">
        <v>30</v>
      </c>
      <c r="C19" s="28" t="s">
        <v>20</v>
      </c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>
        <f t="shared" si="0"/>
        <v>0</v>
      </c>
      <c r="U19" s="29">
        <f t="shared" si="0"/>
        <v>0</v>
      </c>
      <c r="V19" s="29"/>
      <c r="W19" s="30" t="e">
        <f t="shared" si="1"/>
        <v>#DIV/0!</v>
      </c>
    </row>
    <row r="20" spans="2:23" s="26" customFormat="1" ht="30" customHeight="1" x14ac:dyDescent="0.45">
      <c r="B20" s="27" t="s">
        <v>31</v>
      </c>
      <c r="C20" s="28" t="s">
        <v>20</v>
      </c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>
        <f t="shared" si="0"/>
        <v>0</v>
      </c>
      <c r="U20" s="29">
        <f t="shared" si="0"/>
        <v>0</v>
      </c>
      <c r="V20" s="29"/>
      <c r="W20" s="30" t="e">
        <f t="shared" si="1"/>
        <v>#DIV/0!</v>
      </c>
    </row>
    <row r="21" spans="2:23" s="26" customFormat="1" ht="30" customHeight="1" x14ac:dyDescent="0.45">
      <c r="B21" s="27"/>
      <c r="C21" s="28" t="s">
        <v>32</v>
      </c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>
        <f t="shared" si="0"/>
        <v>0</v>
      </c>
      <c r="U21" s="29">
        <f t="shared" si="0"/>
        <v>0</v>
      </c>
      <c r="V21" s="29"/>
      <c r="W21" s="30" t="e">
        <f t="shared" si="1"/>
        <v>#DIV/0!</v>
      </c>
    </row>
    <row r="22" spans="2:23" s="26" customFormat="1" ht="30" customHeight="1" x14ac:dyDescent="0.45">
      <c r="B22" s="27"/>
      <c r="C22" s="28" t="s">
        <v>33</v>
      </c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>
        <f t="shared" si="0"/>
        <v>0</v>
      </c>
      <c r="U22" s="29">
        <f t="shared" si="0"/>
        <v>0</v>
      </c>
      <c r="V22" s="29"/>
      <c r="W22" s="30" t="e">
        <f t="shared" si="1"/>
        <v>#DIV/0!</v>
      </c>
    </row>
    <row r="23" spans="2:23" s="26" customFormat="1" ht="30" customHeight="1" x14ac:dyDescent="0.45">
      <c r="B23" s="27"/>
      <c r="C23" s="28" t="s">
        <v>25</v>
      </c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>
        <f t="shared" si="0"/>
        <v>0</v>
      </c>
      <c r="U23" s="29">
        <f t="shared" si="0"/>
        <v>0</v>
      </c>
      <c r="V23" s="29"/>
      <c r="W23" s="30" t="e">
        <f t="shared" si="1"/>
        <v>#DIV/0!</v>
      </c>
    </row>
    <row r="24" spans="2:23" s="26" customFormat="1" ht="30" customHeight="1" x14ac:dyDescent="0.45">
      <c r="B24" s="27"/>
      <c r="C24" s="28" t="s">
        <v>11</v>
      </c>
      <c r="D24" s="29">
        <f>SUM(D20:D23)</f>
        <v>0</v>
      </c>
      <c r="E24" s="29">
        <f t="shared" ref="E24:S24" si="3">SUM(E20:E23)</f>
        <v>0</v>
      </c>
      <c r="F24" s="29">
        <f t="shared" si="3"/>
        <v>0</v>
      </c>
      <c r="G24" s="29">
        <f t="shared" si="3"/>
        <v>0</v>
      </c>
      <c r="H24" s="29">
        <f t="shared" si="3"/>
        <v>0</v>
      </c>
      <c r="I24" s="29">
        <f t="shared" si="3"/>
        <v>0</v>
      </c>
      <c r="J24" s="29">
        <f t="shared" si="3"/>
        <v>0</v>
      </c>
      <c r="K24" s="29">
        <f t="shared" si="3"/>
        <v>0</v>
      </c>
      <c r="L24" s="29">
        <f t="shared" si="3"/>
        <v>0</v>
      </c>
      <c r="M24" s="29">
        <f t="shared" si="3"/>
        <v>0</v>
      </c>
      <c r="N24" s="29">
        <f t="shared" si="3"/>
        <v>0</v>
      </c>
      <c r="O24" s="29">
        <f t="shared" si="3"/>
        <v>0</v>
      </c>
      <c r="P24" s="29">
        <f t="shared" si="3"/>
        <v>0</v>
      </c>
      <c r="Q24" s="29">
        <f t="shared" si="3"/>
        <v>0</v>
      </c>
      <c r="R24" s="29">
        <f t="shared" si="3"/>
        <v>0</v>
      </c>
      <c r="S24" s="29">
        <f t="shared" si="3"/>
        <v>0</v>
      </c>
      <c r="T24" s="29">
        <f t="shared" si="0"/>
        <v>0</v>
      </c>
      <c r="U24" s="29">
        <f t="shared" si="0"/>
        <v>0</v>
      </c>
      <c r="V24" s="29"/>
      <c r="W24" s="30" t="e">
        <f t="shared" si="1"/>
        <v>#DIV/0!</v>
      </c>
    </row>
    <row r="25" spans="2:23" s="26" customFormat="1" ht="30" customHeight="1" x14ac:dyDescent="0.45">
      <c r="B25" s="27" t="s">
        <v>34</v>
      </c>
      <c r="C25" s="28" t="s">
        <v>20</v>
      </c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>
        <f t="shared" si="0"/>
        <v>0</v>
      </c>
      <c r="U25" s="29">
        <f t="shared" si="0"/>
        <v>0</v>
      </c>
      <c r="V25" s="29"/>
      <c r="W25" s="30" t="e">
        <f t="shared" si="1"/>
        <v>#DIV/0!</v>
      </c>
    </row>
    <row r="26" spans="2:23" s="26" customFormat="1" ht="30" customHeight="1" x14ac:dyDescent="0.45">
      <c r="B26" s="27"/>
      <c r="C26" s="28" t="s">
        <v>35</v>
      </c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>
        <v>4</v>
      </c>
      <c r="S26" s="29">
        <v>135300</v>
      </c>
      <c r="T26" s="29">
        <f t="shared" si="0"/>
        <v>4</v>
      </c>
      <c r="U26" s="29">
        <f t="shared" si="0"/>
        <v>135300</v>
      </c>
      <c r="V26" s="29"/>
      <c r="W26" s="30">
        <f t="shared" si="1"/>
        <v>33825</v>
      </c>
    </row>
    <row r="27" spans="2:23" s="26" customFormat="1" ht="30" customHeight="1" x14ac:dyDescent="0.45">
      <c r="B27" s="27"/>
      <c r="C27" s="28" t="s">
        <v>23</v>
      </c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>
        <f t="shared" si="0"/>
        <v>0</v>
      </c>
      <c r="U27" s="29">
        <f t="shared" si="0"/>
        <v>0</v>
      </c>
      <c r="V27" s="29"/>
      <c r="W27" s="30" t="e">
        <f t="shared" si="1"/>
        <v>#DIV/0!</v>
      </c>
    </row>
    <row r="28" spans="2:23" s="26" customFormat="1" ht="30" customHeight="1" x14ac:dyDescent="0.45">
      <c r="B28" s="27"/>
      <c r="C28" s="28" t="s">
        <v>36</v>
      </c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>
        <f t="shared" si="0"/>
        <v>0</v>
      </c>
      <c r="U28" s="29">
        <f t="shared" si="0"/>
        <v>0</v>
      </c>
      <c r="V28" s="29"/>
      <c r="W28" s="30" t="e">
        <f t="shared" si="1"/>
        <v>#DIV/0!</v>
      </c>
    </row>
    <row r="29" spans="2:23" s="26" customFormat="1" ht="30" customHeight="1" x14ac:dyDescent="0.45">
      <c r="B29" s="27"/>
      <c r="C29" s="28" t="s">
        <v>37</v>
      </c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>
        <f t="shared" si="0"/>
        <v>0</v>
      </c>
      <c r="U29" s="29">
        <f t="shared" si="0"/>
        <v>0</v>
      </c>
      <c r="V29" s="29"/>
      <c r="W29" s="30" t="e">
        <f t="shared" si="1"/>
        <v>#DIV/0!</v>
      </c>
    </row>
    <row r="30" spans="2:23" s="26" customFormat="1" ht="30" customHeight="1" x14ac:dyDescent="0.45">
      <c r="B30" s="27"/>
      <c r="C30" s="28" t="s">
        <v>11</v>
      </c>
      <c r="D30" s="29">
        <f>SUM(D25:D29)</f>
        <v>0</v>
      </c>
      <c r="E30" s="29">
        <f>SUM(E25:E29)</f>
        <v>0</v>
      </c>
      <c r="F30" s="29">
        <f t="shared" ref="F30:S30" si="4">SUM(F25:F29)</f>
        <v>0</v>
      </c>
      <c r="G30" s="29">
        <f t="shared" si="4"/>
        <v>0</v>
      </c>
      <c r="H30" s="29">
        <f t="shared" si="4"/>
        <v>0</v>
      </c>
      <c r="I30" s="29">
        <f t="shared" si="4"/>
        <v>0</v>
      </c>
      <c r="J30" s="29">
        <f t="shared" si="4"/>
        <v>0</v>
      </c>
      <c r="K30" s="29">
        <f t="shared" si="4"/>
        <v>0</v>
      </c>
      <c r="L30" s="29">
        <f t="shared" si="4"/>
        <v>0</v>
      </c>
      <c r="M30" s="29">
        <f t="shared" si="4"/>
        <v>0</v>
      </c>
      <c r="N30" s="29">
        <f t="shared" si="4"/>
        <v>0</v>
      </c>
      <c r="O30" s="29">
        <f t="shared" si="4"/>
        <v>0</v>
      </c>
      <c r="P30" s="29">
        <f t="shared" si="4"/>
        <v>0</v>
      </c>
      <c r="Q30" s="29">
        <f t="shared" si="4"/>
        <v>0</v>
      </c>
      <c r="R30" s="29">
        <f t="shared" si="4"/>
        <v>4</v>
      </c>
      <c r="S30" s="29">
        <f t="shared" si="4"/>
        <v>135300</v>
      </c>
      <c r="T30" s="29">
        <f t="shared" si="0"/>
        <v>4</v>
      </c>
      <c r="U30" s="29">
        <f t="shared" si="0"/>
        <v>135300</v>
      </c>
      <c r="V30" s="29"/>
      <c r="W30" s="30">
        <f>ROUND(U30/T30,0)</f>
        <v>33825</v>
      </c>
    </row>
    <row r="31" spans="2:23" s="26" customFormat="1" ht="30" customHeight="1" x14ac:dyDescent="0.45">
      <c r="B31" s="27" t="s">
        <v>11</v>
      </c>
      <c r="C31" s="33"/>
      <c r="D31" s="29">
        <f>D15+D16+D17+D18+D19+D24+D30</f>
        <v>0</v>
      </c>
      <c r="E31" s="29">
        <f t="shared" ref="E31:Q31" si="5">E15+E16+E17+E18+E19+E24+E30</f>
        <v>0</v>
      </c>
      <c r="F31" s="29">
        <f>F15+F16+F17+F18+F19+F24+F30</f>
        <v>5</v>
      </c>
      <c r="G31" s="29">
        <f>G15+G16+G17+G18+G19+G24+G30</f>
        <v>43500</v>
      </c>
      <c r="H31" s="29">
        <f>H15+H16+H17+H18+H19+H24+H30</f>
        <v>57</v>
      </c>
      <c r="I31" s="29">
        <f t="shared" si="5"/>
        <v>675000</v>
      </c>
      <c r="J31" s="29">
        <f t="shared" si="5"/>
        <v>3</v>
      </c>
      <c r="K31" s="29">
        <f t="shared" si="5"/>
        <v>44625</v>
      </c>
      <c r="L31" s="29">
        <f>L15+L16+L17+L18+L19+L24+L30</f>
        <v>131</v>
      </c>
      <c r="M31" s="29">
        <f>M15+M16+M17+M18+M19+M24+M30</f>
        <v>1810950</v>
      </c>
      <c r="N31" s="29">
        <f t="shared" si="5"/>
        <v>132</v>
      </c>
      <c r="O31" s="29">
        <f t="shared" si="5"/>
        <v>2462000</v>
      </c>
      <c r="P31" s="29">
        <f t="shared" si="5"/>
        <v>15</v>
      </c>
      <c r="Q31" s="29">
        <f t="shared" si="5"/>
        <v>350250</v>
      </c>
      <c r="R31" s="29">
        <f>R15+R16+R17+R18+R19+R24+R30</f>
        <v>28</v>
      </c>
      <c r="S31" s="29">
        <f>S15+S16+S17+S18+S19+S24+S30</f>
        <v>797700</v>
      </c>
      <c r="T31" s="29">
        <f>T15+T16+T17+T18+T19+T24+T30</f>
        <v>371</v>
      </c>
      <c r="U31" s="29">
        <f>U15+U16+U17+U18+U19+U24+U30</f>
        <v>6184025</v>
      </c>
      <c r="V31" s="29"/>
      <c r="W31" s="30">
        <f>ROUND(U31/T31,0)</f>
        <v>16669</v>
      </c>
    </row>
    <row r="32" spans="2:23" s="26" customFormat="1" ht="30" customHeight="1" x14ac:dyDescent="0.45">
      <c r="B32" s="27" t="s">
        <v>38</v>
      </c>
      <c r="C32" s="33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>
        <f>D32+J32+P32+N32</f>
        <v>0</v>
      </c>
      <c r="U32" s="29">
        <f>E32+K32+Q32+O32</f>
        <v>0</v>
      </c>
      <c r="V32" s="29"/>
      <c r="W32" s="30" t="e">
        <f>ROUND(U32/T32,0)</f>
        <v>#DIV/0!</v>
      </c>
    </row>
    <row r="33" spans="2:24" s="26" customFormat="1" ht="30" customHeight="1" thickBot="1" x14ac:dyDescent="0.5">
      <c r="B33" s="34" t="s">
        <v>39</v>
      </c>
      <c r="C33" s="35"/>
      <c r="D33" s="36">
        <f t="shared" ref="D33:U33" si="6">SUM(D31:D32)</f>
        <v>0</v>
      </c>
      <c r="E33" s="36">
        <f t="shared" si="6"/>
        <v>0</v>
      </c>
      <c r="F33" s="36">
        <f t="shared" si="6"/>
        <v>5</v>
      </c>
      <c r="G33" s="36">
        <f t="shared" si="6"/>
        <v>43500</v>
      </c>
      <c r="H33" s="36">
        <f t="shared" si="6"/>
        <v>57</v>
      </c>
      <c r="I33" s="36">
        <f t="shared" si="6"/>
        <v>675000</v>
      </c>
      <c r="J33" s="36">
        <f t="shared" si="6"/>
        <v>3</v>
      </c>
      <c r="K33" s="36">
        <f t="shared" si="6"/>
        <v>44625</v>
      </c>
      <c r="L33" s="36">
        <f t="shared" si="6"/>
        <v>131</v>
      </c>
      <c r="M33" s="36">
        <f t="shared" si="6"/>
        <v>1810950</v>
      </c>
      <c r="N33" s="36">
        <f t="shared" si="6"/>
        <v>132</v>
      </c>
      <c r="O33" s="36">
        <f t="shared" si="6"/>
        <v>2462000</v>
      </c>
      <c r="P33" s="36">
        <f t="shared" si="6"/>
        <v>15</v>
      </c>
      <c r="Q33" s="36">
        <f t="shared" si="6"/>
        <v>350250</v>
      </c>
      <c r="R33" s="36">
        <f t="shared" si="6"/>
        <v>28</v>
      </c>
      <c r="S33" s="36">
        <f t="shared" si="6"/>
        <v>797700</v>
      </c>
      <c r="T33" s="36">
        <f t="shared" si="6"/>
        <v>371</v>
      </c>
      <c r="U33" s="36">
        <f t="shared" si="6"/>
        <v>6184025</v>
      </c>
      <c r="V33" s="36"/>
      <c r="W33" s="37">
        <f>ROUND(U33/T33,0)</f>
        <v>16669</v>
      </c>
      <c r="X33" s="38"/>
    </row>
    <row r="36" spans="2:24" x14ac:dyDescent="0.45">
      <c r="W36" s="39"/>
    </row>
    <row r="37" spans="2:24" x14ac:dyDescent="0.45">
      <c r="W37" s="39"/>
    </row>
  </sheetData>
  <mergeCells count="21">
    <mergeCell ref="B20:B24"/>
    <mergeCell ref="B25:B30"/>
    <mergeCell ref="B31:C31"/>
    <mergeCell ref="B32:C32"/>
    <mergeCell ref="B33:C33"/>
    <mergeCell ref="N5:O5"/>
    <mergeCell ref="P5:Q5"/>
    <mergeCell ref="R5:S5"/>
    <mergeCell ref="T5:U5"/>
    <mergeCell ref="V5:W5"/>
    <mergeCell ref="B8:B15"/>
    <mergeCell ref="D1:E1"/>
    <mergeCell ref="F1:G1"/>
    <mergeCell ref="H1:I1"/>
    <mergeCell ref="N1:O1"/>
    <mergeCell ref="B5:C6"/>
    <mergeCell ref="D5:E5"/>
    <mergeCell ref="F5:G5"/>
    <mergeCell ref="H5:I5"/>
    <mergeCell ref="J5:K5"/>
    <mergeCell ref="L5:M5"/>
  </mergeCells>
  <phoneticPr fontId="3"/>
  <conditionalFormatting sqref="W8:W33">
    <cfRule type="containsErrors" dxfId="0" priority="1" stopIfTrue="1">
      <formula>ISERROR(W8)</formula>
    </cfRule>
  </conditionalFormatting>
  <pageMargins left="0.74803149606299213" right="0.74803149606299213" top="0.74803149606299213" bottom="0.74803149606299213" header="0.31496062992125984" footer="0.31496062992125984"/>
  <pageSetup paperSize="9" scale="52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gifu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Gifu</dc:creator>
  <cp:lastModifiedBy>Gifu</cp:lastModifiedBy>
  <dcterms:created xsi:type="dcterms:W3CDTF">2022-01-20T23:53:39Z</dcterms:created>
  <dcterms:modified xsi:type="dcterms:W3CDTF">2022-01-20T23:53:40Z</dcterms:modified>
</cp:coreProperties>
</file>