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諸手当の支給状況\R3 4 teate\"/>
    </mc:Choice>
  </mc:AlternateContent>
  <bookViews>
    <workbookView xWindow="0" yWindow="0" windowWidth="14952" windowHeight="7212"/>
  </bookViews>
  <sheets>
    <sheet name="sheet1" sheetId="1" r:id="rId1"/>
  </sheets>
  <definedNames>
    <definedName name="_xlnm.Print_Area" localSheetId="0">sheet1!$A$1:$K$35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5" i="1"/>
  <c r="K34" i="1"/>
  <c r="K33" i="1"/>
  <c r="K32" i="1"/>
  <c r="J32" i="1"/>
  <c r="G32" i="1"/>
  <c r="F32" i="1"/>
  <c r="E32" i="1"/>
  <c r="D32" i="1"/>
  <c r="K31" i="1"/>
  <c r="K30" i="1"/>
  <c r="K29" i="1"/>
  <c r="K28" i="1"/>
  <c r="K27" i="1"/>
  <c r="K26" i="1"/>
  <c r="J26" i="1"/>
  <c r="G26" i="1"/>
  <c r="F26" i="1"/>
  <c r="E26" i="1"/>
  <c r="D26" i="1"/>
  <c r="K25" i="1"/>
  <c r="K24" i="1"/>
  <c r="K23" i="1"/>
  <c r="K22" i="1"/>
  <c r="K21" i="1"/>
  <c r="K20" i="1"/>
  <c r="K19" i="1"/>
  <c r="K18" i="1"/>
  <c r="K17" i="1"/>
  <c r="J17" i="1"/>
  <c r="G17" i="1"/>
  <c r="G33" i="1" s="1"/>
  <c r="G35" i="1" s="1"/>
  <c r="F17" i="1"/>
  <c r="F33" i="1" s="1"/>
  <c r="F35" i="1" s="1"/>
  <c r="E17" i="1"/>
  <c r="E33" i="1" s="1"/>
  <c r="E35" i="1" s="1"/>
  <c r="D17" i="1"/>
  <c r="D33" i="1" s="1"/>
  <c r="D35" i="1" s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<sst xmlns="http://schemas.openxmlformats.org/spreadsheetml/2006/main" count="59" uniqueCount="35">
  <si>
    <t>ア　支給額段階別支給人員、支給総額</t>
    <rPh sb="2" eb="5">
      <t>シキュウガク</t>
    </rPh>
    <rPh sb="5" eb="8">
      <t>ダンカイベツ</t>
    </rPh>
    <rPh sb="8" eb="10">
      <t>シキュウ</t>
    </rPh>
    <rPh sb="10" eb="12">
      <t>ジンイン</t>
    </rPh>
    <rPh sb="13" eb="15">
      <t>シキュウ</t>
    </rPh>
    <rPh sb="15" eb="17">
      <t>ソウガク</t>
    </rPh>
    <phoneticPr fontId="6"/>
  </si>
  <si>
    <t>　(一般職員)</t>
    <rPh sb="2" eb="4">
      <t>イッパン</t>
    </rPh>
    <rPh sb="4" eb="6">
      <t>ショクイン</t>
    </rPh>
    <phoneticPr fontId="6"/>
  </si>
  <si>
    <t>区　　　分</t>
    <rPh sb="0" eb="1">
      <t>ク</t>
    </rPh>
    <rPh sb="4" eb="5">
      <t>ブン</t>
    </rPh>
    <phoneticPr fontId="6"/>
  </si>
  <si>
    <t>64,000円以上　　　　　　　65,000円未満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</si>
  <si>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65,000円以上</t>
    <rPh sb="6" eb="7">
      <t>エン</t>
    </rPh>
    <rPh sb="7" eb="9">
      <t>イジョウ</t>
    </rPh>
    <phoneticPr fontId="6"/>
  </si>
  <si>
    <t>計</t>
    <rPh sb="0" eb="1">
      <t>ケイ</t>
    </rPh>
    <phoneticPr fontId="6"/>
  </si>
  <si>
    <t>１人当たり支給額</t>
    <rPh sb="1" eb="2">
      <t>ニン</t>
    </rPh>
    <rPh sb="2" eb="3">
      <t>ア</t>
    </rPh>
    <rPh sb="5" eb="8">
      <t>シキュウガク</t>
    </rPh>
    <phoneticPr fontId="6"/>
  </si>
  <si>
    <t>支給人員</t>
    <rPh sb="0" eb="2">
      <t>シキュウ</t>
    </rPh>
    <rPh sb="2" eb="4">
      <t>ジンイン</t>
    </rPh>
    <phoneticPr fontId="6"/>
  </si>
  <si>
    <t>支給総額</t>
    <rPh sb="0" eb="2">
      <t>シキュウ</t>
    </rPh>
    <rPh sb="2" eb="4">
      <t>ソウガク</t>
    </rPh>
    <phoneticPr fontId="6"/>
  </si>
  <si>
    <t>全職員</t>
    <rPh sb="0" eb="3">
      <t>ゼンショクイン</t>
    </rPh>
    <phoneticPr fontId="6"/>
  </si>
  <si>
    <t>受　給　者</t>
    <rPh sb="0" eb="1">
      <t>ウケ</t>
    </rPh>
    <rPh sb="2" eb="3">
      <t>キュウ</t>
    </rPh>
    <rPh sb="4" eb="5">
      <t>シャ</t>
    </rPh>
    <phoneticPr fontId="6"/>
  </si>
  <si>
    <t>人</t>
    <rPh sb="0" eb="1">
      <t>ヒト</t>
    </rPh>
    <phoneticPr fontId="6"/>
  </si>
  <si>
    <t>円</t>
    <rPh sb="0" eb="1">
      <t>エン</t>
    </rPh>
    <phoneticPr fontId="6"/>
  </si>
  <si>
    <t>知事</t>
    <rPh sb="0" eb="2">
      <t>チジ</t>
    </rPh>
    <phoneticPr fontId="6"/>
  </si>
  <si>
    <t>行政職</t>
    <rPh sb="0" eb="3">
      <t>ギョウセイショク</t>
    </rPh>
    <phoneticPr fontId="6"/>
  </si>
  <si>
    <t>教育職（一）</t>
    <rPh sb="4" eb="5">
      <t>イチ</t>
    </rPh>
    <phoneticPr fontId="6"/>
  </si>
  <si>
    <t>教育職（四）</t>
    <rPh sb="0" eb="2">
      <t>キョウイク</t>
    </rPh>
    <rPh sb="2" eb="3">
      <t>ショク</t>
    </rPh>
    <rPh sb="4" eb="5">
      <t>ヨン</t>
    </rPh>
    <phoneticPr fontId="6"/>
  </si>
  <si>
    <t>研究職</t>
    <rPh sb="0" eb="3">
      <t>ケンキュウショク</t>
    </rPh>
    <phoneticPr fontId="6"/>
  </si>
  <si>
    <t>医療職（一）</t>
    <rPh sb="0" eb="3">
      <t>イリョウショク</t>
    </rPh>
    <rPh sb="4" eb="5">
      <t>イチ</t>
    </rPh>
    <phoneticPr fontId="6"/>
  </si>
  <si>
    <t>医療職（二）</t>
    <rPh sb="0" eb="3">
      <t>イリョウショク</t>
    </rPh>
    <rPh sb="4" eb="5">
      <t>ニ</t>
    </rPh>
    <phoneticPr fontId="6"/>
  </si>
  <si>
    <t>医療職（三）</t>
    <rPh sb="0" eb="3">
      <t>イリョウショク</t>
    </rPh>
    <rPh sb="4" eb="5">
      <t>サン</t>
    </rPh>
    <phoneticPr fontId="6"/>
  </si>
  <si>
    <t>第一号任期付研究員</t>
    <rPh sb="0" eb="1">
      <t>ダイ</t>
    </rPh>
    <rPh sb="1" eb="2">
      <t>イチ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</si>
  <si>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第二号任期付研究員</t>
    <rPh sb="0" eb="1">
      <t>ダイ</t>
    </rPh>
    <rPh sb="1" eb="2">
      <t>ニ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</si>
  <si>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特定任期付　　　　　　職員</t>
    <rPh sb="0" eb="2">
      <t>トクテイ</t>
    </rPh>
    <rPh sb="2" eb="4">
      <t>ニンキ</t>
    </rPh>
    <rPh sb="4" eb="5">
      <t>ツ</t>
    </rPh>
    <rPh sb="11" eb="13">
      <t>ショクイン</t>
    </rPh>
    <phoneticPr fontId="6"/>
  </si>
  <si>
    <t>議長</t>
    <rPh sb="0" eb="2">
      <t>ギチョウ</t>
    </rPh>
    <phoneticPr fontId="6"/>
  </si>
  <si>
    <t>人事委員会</t>
    <rPh sb="0" eb="2">
      <t>ジンジ</t>
    </rPh>
    <rPh sb="2" eb="5">
      <t>イインカイ</t>
    </rPh>
    <phoneticPr fontId="6"/>
  </si>
  <si>
    <t>選挙管理委員会</t>
    <rPh sb="0" eb="2">
      <t>センキョ</t>
    </rPh>
    <rPh sb="2" eb="4">
      <t>カンリ</t>
    </rPh>
    <rPh sb="4" eb="7">
      <t>イインカイ</t>
    </rPh>
    <phoneticPr fontId="6"/>
  </si>
  <si>
    <t>代表監査委員</t>
    <rPh sb="0" eb="2">
      <t>ダイヒョウ</t>
    </rPh>
    <rPh sb="2" eb="4">
      <t>カンサ</t>
    </rPh>
    <rPh sb="4" eb="6">
      <t>イイン</t>
    </rPh>
    <phoneticPr fontId="6"/>
  </si>
  <si>
    <t>教育委員会</t>
    <rPh sb="0" eb="2">
      <t>キョウイク</t>
    </rPh>
    <rPh sb="2" eb="5">
      <t>イインカイ</t>
    </rPh>
    <phoneticPr fontId="6"/>
  </si>
  <si>
    <t>教育職（二）</t>
    <rPh sb="0" eb="2">
      <t>キョウイク</t>
    </rPh>
    <rPh sb="2" eb="3">
      <t>ショク</t>
    </rPh>
    <rPh sb="4" eb="5">
      <t>ニ</t>
    </rPh>
    <phoneticPr fontId="6"/>
  </si>
  <si>
    <t>教育職（三）</t>
    <rPh sb="0" eb="2">
      <t>キョウイク</t>
    </rPh>
    <rPh sb="2" eb="3">
      <t>ショク</t>
    </rPh>
    <rPh sb="4" eb="5">
      <t>サン</t>
    </rPh>
    <phoneticPr fontId="6"/>
  </si>
  <si>
    <t>警察本部長</t>
    <rPh sb="0" eb="2">
      <t>ケイサツ</t>
    </rPh>
    <rPh sb="2" eb="5">
      <t>ホンブチョウ</t>
    </rPh>
    <phoneticPr fontId="6"/>
  </si>
  <si>
    <t>公安職</t>
    <rPh sb="0" eb="3">
      <t>コウアンショク</t>
    </rPh>
    <phoneticPr fontId="6"/>
  </si>
  <si>
    <t>医療職（二）</t>
    <rPh sb="0" eb="3">
      <t>イリョウショク</t>
    </rPh>
    <rPh sb="4" eb="5">
      <t>２</t>
    </rPh>
    <phoneticPr fontId="6"/>
  </si>
  <si>
    <t>技能職員等</t>
    <rPh sb="0" eb="2">
      <t>ギノウ</t>
    </rPh>
    <rPh sb="2" eb="4">
      <t>ショクイン</t>
    </rPh>
    <rPh sb="4" eb="5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</si>
</sst>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&quot;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8" fillId="0" borderId="16" xfId="1" applyFont="1" applyBorder="1" applyAlignment="1">
      <alignment vertical="center"/>
    </xf>
    <xf numFmtId="176" fontId="8" fillId="0" borderId="16" xfId="1" applyNumberFormat="1" applyFont="1" applyBorder="1">
      <alignment vertical="center"/>
    </xf>
    <xf numFmtId="38" fontId="8" fillId="0" borderId="16" xfId="1" applyFont="1" applyBorder="1">
      <alignment vertical="center"/>
    </xf>
    <xf numFmtId="38" fontId="8" fillId="0" borderId="17" xfId="1" applyFont="1" applyBorder="1">
      <alignment vertical="center"/>
    </xf>
    <xf numFmtId="0" fontId="0" fillId="0" borderId="8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6" fontId="8" fillId="0" borderId="8" xfId="1" applyNumberFormat="1" applyFont="1" applyBorder="1">
      <alignment vertical="center"/>
    </xf>
    <xf numFmtId="38" fontId="8" fillId="0" borderId="9" xfId="1" applyFont="1" applyBorder="1">
      <alignment vertical="center"/>
    </xf>
    <xf numFmtId="0" fontId="0" fillId="0" borderId="19" xfId="0" applyBorder="1" applyAlignment="1">
      <alignment horizontal="distributed" vertical="center"/>
    </xf>
    <xf numFmtId="38" fontId="8" fillId="0" borderId="8" xfId="1" applyFont="1" applyBorder="1">
      <alignment vertical="center"/>
    </xf>
    <xf numFmtId="176" fontId="8" fillId="0" borderId="18" xfId="1" applyNumberFormat="1" applyFont="1" applyBorder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6" fontId="8" fillId="0" borderId="22" xfId="1" applyNumberFormat="1" applyFont="1" applyBorder="1">
      <alignment vertical="center"/>
    </xf>
    <xf numFmtId="38" fontId="8" fillId="0" borderId="23" xfId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K35"/>
  <sheetViews>
    <sheetView tabSelected="1" view="pageBreakPreview" zoomScale="70" zoomScaleNormal="100" zoomScaleSheetLayoutView="70" workbookViewId="0">
      <selection activeCell="L1" sqref="L1:M65536"/>
    </sheetView>
  </sheetViews>
  <sheetFormatPr defaultRowHeight="18" x14ac:dyDescent="0.45"/>
  <cols>
    <col min="1" max="1" width="1.5" customWidth="1"/>
    <col min="2" max="2" width="14.09765625" customWidth="1"/>
    <col min="3" max="3" width="10.5" customWidth="1"/>
    <col min="4" max="4" width="6.8984375" customWidth="1"/>
    <col min="5" max="5" width="11.796875" customWidth="1"/>
    <col min="6" max="6" width="6.8984375" customWidth="1"/>
    <col min="7" max="7" width="11.796875" customWidth="1"/>
    <col min="8" max="8" width="9.19921875" customWidth="1"/>
    <col min="9" max="9" width="14.296875" customWidth="1"/>
    <col min="10" max="10" width="9.09765625" customWidth="1"/>
    <col min="11" max="11" width="14.19921875" customWidth="1"/>
  </cols>
  <sheetData>
    <row r="1" spans="2:11" ht="8.25" customHeight="1" x14ac:dyDescent="0.45">
      <c r="B1" s="1"/>
      <c r="C1" s="2"/>
      <c r="D1" s="3"/>
      <c r="E1" s="4"/>
    </row>
    <row r="2" spans="2:11" ht="23.25" customHeight="1" x14ac:dyDescent="0.45">
      <c r="B2" s="5" t="s">
        <v>0</v>
      </c>
    </row>
    <row r="3" spans="2:11" ht="15.75" customHeight="1" thickBot="1" x14ac:dyDescent="0.5">
      <c r="B3" s="6" t="s">
        <v>1</v>
      </c>
    </row>
    <row r="4" spans="2:11" ht="33" customHeight="1" x14ac:dyDescent="0.45">
      <c r="B4" s="7" t="s">
        <v>2</v>
      </c>
      <c r="C4" s="8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1"/>
    </row>
    <row r="5" spans="2:11" ht="27.75" customHeight="1" x14ac:dyDescent="0.45">
      <c r="B5" s="12"/>
      <c r="C5" s="13"/>
      <c r="D5" s="14" t="s">
        <v>7</v>
      </c>
      <c r="E5" s="14" t="s">
        <v>8</v>
      </c>
      <c r="F5" s="14" t="s">
        <v>7</v>
      </c>
      <c r="G5" s="14" t="s">
        <v>8</v>
      </c>
      <c r="H5" s="14" t="s">
        <v>7</v>
      </c>
      <c r="I5" s="14" t="s">
        <v>8</v>
      </c>
      <c r="J5" s="14" t="s">
        <v>9</v>
      </c>
      <c r="K5" s="15" t="s">
        <v>10</v>
      </c>
    </row>
    <row r="6" spans="2:11" ht="15.75" customHeight="1" x14ac:dyDescent="0.45">
      <c r="B6" s="16"/>
      <c r="C6" s="17"/>
      <c r="D6" s="18" t="s">
        <v>11</v>
      </c>
      <c r="E6" s="19" t="s">
        <v>12</v>
      </c>
      <c r="F6" s="18" t="s">
        <v>11</v>
      </c>
      <c r="G6" s="19" t="s">
        <v>12</v>
      </c>
      <c r="H6" s="18" t="s">
        <v>11</v>
      </c>
      <c r="I6" s="19" t="s">
        <v>12</v>
      </c>
      <c r="J6" s="19" t="s">
        <v>12</v>
      </c>
      <c r="K6" s="20" t="s">
        <v>12</v>
      </c>
    </row>
    <row r="7" spans="2:11" ht="27.75" customHeight="1" x14ac:dyDescent="0.45">
      <c r="B7" s="21" t="s">
        <v>13</v>
      </c>
      <c r="C7" s="22" t="s">
        <v>14</v>
      </c>
      <c r="D7" s="23"/>
      <c r="E7" s="23"/>
      <c r="F7" s="23"/>
      <c r="G7" s="23"/>
      <c r="H7" s="24">
        <v>3315</v>
      </c>
      <c r="I7" s="24">
        <v>33469747</v>
      </c>
      <c r="J7" s="25"/>
      <c r="K7" s="26">
        <f>ROUND(I7/H7,0)</f>
        <v>10096</v>
      </c>
    </row>
    <row r="8" spans="2:11" ht="27.75" customHeight="1" x14ac:dyDescent="0.45">
      <c r="B8" s="21"/>
      <c r="C8" s="27" t="s">
        <v>15</v>
      </c>
      <c r="D8" s="25"/>
      <c r="E8" s="25"/>
      <c r="F8" s="25"/>
      <c r="G8" s="25"/>
      <c r="H8" s="24">
        <v>16</v>
      </c>
      <c r="I8" s="24">
        <v>277857</v>
      </c>
      <c r="J8" s="25"/>
      <c r="K8" s="26">
        <f t="shared" ref="K8:K34" si="0">ROUND(I8/H8,0)</f>
        <v>17366</v>
      </c>
    </row>
    <row r="9" spans="2:11" ht="27.75" customHeight="1" x14ac:dyDescent="0.45">
      <c r="B9" s="21"/>
      <c r="C9" s="28" t="s">
        <v>16</v>
      </c>
      <c r="D9" s="25"/>
      <c r="E9" s="25"/>
      <c r="F9" s="25"/>
      <c r="G9" s="25"/>
      <c r="H9" s="24">
        <v>20</v>
      </c>
      <c r="I9" s="24">
        <v>338160</v>
      </c>
      <c r="J9" s="25"/>
      <c r="K9" s="26">
        <f>ROUND(I9/H9,0)</f>
        <v>16908</v>
      </c>
    </row>
    <row r="10" spans="2:11" ht="27.75" customHeight="1" x14ac:dyDescent="0.45">
      <c r="B10" s="21"/>
      <c r="C10" s="27" t="s">
        <v>17</v>
      </c>
      <c r="D10" s="25"/>
      <c r="E10" s="25"/>
      <c r="F10" s="25"/>
      <c r="G10" s="25"/>
      <c r="H10" s="24">
        <v>178</v>
      </c>
      <c r="I10" s="24">
        <v>2181858</v>
      </c>
      <c r="J10" s="25"/>
      <c r="K10" s="26">
        <f t="shared" si="0"/>
        <v>12258</v>
      </c>
    </row>
    <row r="11" spans="2:11" ht="27.75" customHeight="1" x14ac:dyDescent="0.45">
      <c r="B11" s="21"/>
      <c r="C11" s="28" t="s">
        <v>18</v>
      </c>
      <c r="D11" s="25"/>
      <c r="E11" s="25"/>
      <c r="F11" s="25"/>
      <c r="G11" s="25"/>
      <c r="H11" s="24">
        <v>12</v>
      </c>
      <c r="I11" s="24">
        <v>204693</v>
      </c>
      <c r="J11" s="25"/>
      <c r="K11" s="26">
        <f t="shared" si="0"/>
        <v>17058</v>
      </c>
    </row>
    <row r="12" spans="2:11" ht="27.75" customHeight="1" x14ac:dyDescent="0.45">
      <c r="B12" s="21"/>
      <c r="C12" s="28" t="s">
        <v>19</v>
      </c>
      <c r="D12" s="25"/>
      <c r="E12" s="25"/>
      <c r="F12" s="25"/>
      <c r="G12" s="25"/>
      <c r="H12" s="24">
        <v>152</v>
      </c>
      <c r="I12" s="24">
        <v>1502789</v>
      </c>
      <c r="J12" s="25"/>
      <c r="K12" s="26">
        <f t="shared" si="0"/>
        <v>9887</v>
      </c>
    </row>
    <row r="13" spans="2:11" ht="27.75" customHeight="1" x14ac:dyDescent="0.45">
      <c r="B13" s="21"/>
      <c r="C13" s="28" t="s">
        <v>20</v>
      </c>
      <c r="D13" s="25"/>
      <c r="E13" s="25"/>
      <c r="F13" s="25"/>
      <c r="G13" s="25"/>
      <c r="H13" s="24">
        <v>113</v>
      </c>
      <c r="I13" s="24">
        <v>1007596</v>
      </c>
      <c r="J13" s="25"/>
      <c r="K13" s="26">
        <f t="shared" si="0"/>
        <v>8917</v>
      </c>
    </row>
    <row r="14" spans="2:11" ht="27.75" customHeight="1" x14ac:dyDescent="0.45">
      <c r="B14" s="21"/>
      <c r="C14" s="29" t="s">
        <v>21</v>
      </c>
      <c r="D14" s="25"/>
      <c r="E14" s="25"/>
      <c r="F14" s="25"/>
      <c r="G14" s="25"/>
      <c r="H14" s="24">
        <v>0</v>
      </c>
      <c r="I14" s="24">
        <v>0</v>
      </c>
      <c r="J14" s="25"/>
      <c r="K14" s="26" t="e">
        <f t="shared" si="0"/>
        <v>#DIV/0!</v>
      </c>
    </row>
    <row r="15" spans="2:11" ht="27.75" customHeight="1" x14ac:dyDescent="0.45">
      <c r="B15" s="21"/>
      <c r="C15" s="29" t="s">
        <v>22</v>
      </c>
      <c r="D15" s="25"/>
      <c r="E15" s="25"/>
      <c r="F15" s="25"/>
      <c r="G15" s="25"/>
      <c r="H15" s="24">
        <v>0</v>
      </c>
      <c r="I15" s="24">
        <v>0</v>
      </c>
      <c r="J15" s="25"/>
      <c r="K15" s="26" t="e">
        <f t="shared" si="0"/>
        <v>#DIV/0!</v>
      </c>
    </row>
    <row r="16" spans="2:11" ht="27.75" customHeight="1" x14ac:dyDescent="0.45">
      <c r="B16" s="21"/>
      <c r="C16" s="29" t="s">
        <v>23</v>
      </c>
      <c r="D16" s="25"/>
      <c r="E16" s="25"/>
      <c r="F16" s="25"/>
      <c r="G16" s="25"/>
      <c r="H16" s="24">
        <v>3</v>
      </c>
      <c r="I16" s="24">
        <v>19100</v>
      </c>
      <c r="J16" s="25"/>
      <c r="K16" s="26">
        <f t="shared" si="0"/>
        <v>6367</v>
      </c>
    </row>
    <row r="17" spans="2:11" ht="27.75" customHeight="1" x14ac:dyDescent="0.45">
      <c r="B17" s="30"/>
      <c r="C17" s="31" t="s">
        <v>5</v>
      </c>
      <c r="D17" s="32">
        <f t="shared" ref="D17:J17" si="1">SUM(D7:D16)</f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v>3809</v>
      </c>
      <c r="I17" s="32">
        <v>39001800</v>
      </c>
      <c r="J17" s="32">
        <f t="shared" si="1"/>
        <v>0</v>
      </c>
      <c r="K17" s="33">
        <f t="shared" si="0"/>
        <v>10239</v>
      </c>
    </row>
    <row r="18" spans="2:11" ht="27.75" customHeight="1" x14ac:dyDescent="0.45">
      <c r="B18" s="34" t="s">
        <v>24</v>
      </c>
      <c r="C18" s="27" t="s">
        <v>14</v>
      </c>
      <c r="D18" s="25"/>
      <c r="E18" s="25"/>
      <c r="F18" s="25"/>
      <c r="G18" s="25"/>
      <c r="H18" s="32">
        <v>24</v>
      </c>
      <c r="I18" s="32">
        <v>205619</v>
      </c>
      <c r="J18" s="35"/>
      <c r="K18" s="33">
        <f t="shared" si="0"/>
        <v>8567</v>
      </c>
    </row>
    <row r="19" spans="2:11" ht="27.75" customHeight="1" x14ac:dyDescent="0.45">
      <c r="B19" s="34" t="s">
        <v>25</v>
      </c>
      <c r="C19" s="27" t="s">
        <v>14</v>
      </c>
      <c r="D19" s="35"/>
      <c r="E19" s="35"/>
      <c r="F19" s="35"/>
      <c r="G19" s="35"/>
      <c r="H19" s="32">
        <v>10</v>
      </c>
      <c r="I19" s="32">
        <v>64600</v>
      </c>
      <c r="J19" s="35"/>
      <c r="K19" s="33">
        <f t="shared" si="0"/>
        <v>6460</v>
      </c>
    </row>
    <row r="20" spans="2:11" ht="27.75" customHeight="1" x14ac:dyDescent="0.45">
      <c r="B20" s="34" t="s">
        <v>26</v>
      </c>
      <c r="C20" s="27" t="s">
        <v>14</v>
      </c>
      <c r="D20" s="35"/>
      <c r="E20" s="35"/>
      <c r="F20" s="35"/>
      <c r="G20" s="35"/>
      <c r="H20" s="36">
        <v>4</v>
      </c>
      <c r="I20" s="36">
        <v>31241</v>
      </c>
      <c r="J20" s="35"/>
      <c r="K20" s="33">
        <f t="shared" si="0"/>
        <v>7810</v>
      </c>
    </row>
    <row r="21" spans="2:11" ht="27.75" customHeight="1" x14ac:dyDescent="0.45">
      <c r="B21" s="34" t="s">
        <v>27</v>
      </c>
      <c r="C21" s="27" t="s">
        <v>14</v>
      </c>
      <c r="D21" s="35"/>
      <c r="E21" s="35"/>
      <c r="F21" s="35"/>
      <c r="G21" s="35"/>
      <c r="H21" s="32">
        <v>15</v>
      </c>
      <c r="I21" s="32">
        <v>120200</v>
      </c>
      <c r="J21" s="35"/>
      <c r="K21" s="33">
        <f t="shared" si="0"/>
        <v>8013</v>
      </c>
    </row>
    <row r="22" spans="2:11" ht="27.75" customHeight="1" x14ac:dyDescent="0.45">
      <c r="B22" s="37" t="s">
        <v>28</v>
      </c>
      <c r="C22" s="27" t="s">
        <v>14</v>
      </c>
      <c r="D22" s="25"/>
      <c r="E22" s="25"/>
      <c r="F22" s="25"/>
      <c r="G22" s="25"/>
      <c r="H22" s="24">
        <v>954</v>
      </c>
      <c r="I22" s="24">
        <v>8805216</v>
      </c>
      <c r="J22" s="25"/>
      <c r="K22" s="26">
        <f t="shared" si="0"/>
        <v>9230</v>
      </c>
    </row>
    <row r="23" spans="2:11" ht="27.75" customHeight="1" x14ac:dyDescent="0.45">
      <c r="B23" s="37"/>
      <c r="C23" s="28" t="s">
        <v>29</v>
      </c>
      <c r="D23" s="25"/>
      <c r="E23" s="25"/>
      <c r="F23" s="25"/>
      <c r="G23" s="25"/>
      <c r="H23" s="24">
        <v>3833</v>
      </c>
      <c r="I23" s="24">
        <v>35818762</v>
      </c>
      <c r="J23" s="25"/>
      <c r="K23" s="26">
        <f t="shared" si="0"/>
        <v>9345</v>
      </c>
    </row>
    <row r="24" spans="2:11" ht="27.75" customHeight="1" x14ac:dyDescent="0.45">
      <c r="B24" s="37"/>
      <c r="C24" s="28" t="s">
        <v>30</v>
      </c>
      <c r="D24" s="25"/>
      <c r="E24" s="25"/>
      <c r="F24" s="25"/>
      <c r="G24" s="25"/>
      <c r="H24" s="24">
        <v>8275</v>
      </c>
      <c r="I24" s="24">
        <v>64110812</v>
      </c>
      <c r="J24" s="25"/>
      <c r="K24" s="26">
        <f t="shared" si="0"/>
        <v>7748</v>
      </c>
    </row>
    <row r="25" spans="2:11" ht="27.75" customHeight="1" x14ac:dyDescent="0.45">
      <c r="B25" s="37"/>
      <c r="C25" s="28" t="s">
        <v>19</v>
      </c>
      <c r="D25" s="25"/>
      <c r="E25" s="25"/>
      <c r="F25" s="25"/>
      <c r="G25" s="25"/>
      <c r="H25" s="24">
        <v>6</v>
      </c>
      <c r="I25" s="24">
        <v>69595</v>
      </c>
      <c r="J25" s="25"/>
      <c r="K25" s="26">
        <f t="shared" si="0"/>
        <v>11599</v>
      </c>
    </row>
    <row r="26" spans="2:11" ht="27.75" customHeight="1" x14ac:dyDescent="0.45">
      <c r="B26" s="37"/>
      <c r="C26" s="27" t="s">
        <v>5</v>
      </c>
      <c r="D26" s="32">
        <f t="shared" ref="D26:J26" si="2">SUM(D22:D25)</f>
        <v>0</v>
      </c>
      <c r="E26" s="32">
        <f t="shared" si="2"/>
        <v>0</v>
      </c>
      <c r="F26" s="32">
        <f t="shared" si="2"/>
        <v>0</v>
      </c>
      <c r="G26" s="32">
        <f t="shared" si="2"/>
        <v>0</v>
      </c>
      <c r="H26" s="32">
        <v>13068</v>
      </c>
      <c r="I26" s="32">
        <v>108804385</v>
      </c>
      <c r="J26" s="32">
        <f t="shared" si="2"/>
        <v>0</v>
      </c>
      <c r="K26" s="33">
        <f>ROUND(I26/H26,0)</f>
        <v>8326</v>
      </c>
    </row>
    <row r="27" spans="2:11" ht="27.75" customHeight="1" x14ac:dyDescent="0.45">
      <c r="B27" s="37" t="s">
        <v>31</v>
      </c>
      <c r="C27" s="38" t="s">
        <v>14</v>
      </c>
      <c r="D27" s="25"/>
      <c r="E27" s="25"/>
      <c r="F27" s="25"/>
      <c r="G27" s="25"/>
      <c r="H27" s="24">
        <v>303</v>
      </c>
      <c r="I27" s="24">
        <v>2661494</v>
      </c>
      <c r="J27" s="25"/>
      <c r="K27" s="26">
        <f t="shared" si="0"/>
        <v>8784</v>
      </c>
    </row>
    <row r="28" spans="2:11" ht="27.75" customHeight="1" x14ac:dyDescent="0.45">
      <c r="B28" s="37"/>
      <c r="C28" s="27" t="s">
        <v>32</v>
      </c>
      <c r="D28" s="25"/>
      <c r="E28" s="25"/>
      <c r="F28" s="25"/>
      <c r="G28" s="25"/>
      <c r="H28" s="24">
        <v>2786</v>
      </c>
      <c r="I28" s="24">
        <v>24033397</v>
      </c>
      <c r="J28" s="25"/>
      <c r="K28" s="26">
        <f t="shared" si="0"/>
        <v>8626</v>
      </c>
    </row>
    <row r="29" spans="2:11" ht="27.75" customHeight="1" x14ac:dyDescent="0.45">
      <c r="B29" s="37"/>
      <c r="C29" s="27" t="s">
        <v>17</v>
      </c>
      <c r="D29" s="25"/>
      <c r="E29" s="25"/>
      <c r="F29" s="25"/>
      <c r="G29" s="25"/>
      <c r="H29" s="24">
        <v>16</v>
      </c>
      <c r="I29" s="24">
        <v>71700</v>
      </c>
      <c r="J29" s="25"/>
      <c r="K29" s="26">
        <f t="shared" si="0"/>
        <v>4481</v>
      </c>
    </row>
    <row r="30" spans="2:11" ht="27.75" customHeight="1" x14ac:dyDescent="0.45">
      <c r="B30" s="37"/>
      <c r="C30" s="38" t="s">
        <v>33</v>
      </c>
      <c r="D30" s="25"/>
      <c r="E30" s="25"/>
      <c r="F30" s="25"/>
      <c r="G30" s="25"/>
      <c r="H30" s="24">
        <v>1</v>
      </c>
      <c r="I30" s="24">
        <v>11700</v>
      </c>
      <c r="J30" s="25"/>
      <c r="K30" s="26">
        <f>ROUND(I30/H30,0)</f>
        <v>11700</v>
      </c>
    </row>
    <row r="31" spans="2:11" ht="27.75" customHeight="1" x14ac:dyDescent="0.45">
      <c r="B31" s="37"/>
      <c r="C31" s="38" t="s">
        <v>20</v>
      </c>
      <c r="D31" s="25"/>
      <c r="E31" s="25"/>
      <c r="F31" s="25"/>
      <c r="G31" s="25"/>
      <c r="H31" s="24">
        <v>2</v>
      </c>
      <c r="I31" s="24">
        <v>11200</v>
      </c>
      <c r="J31" s="25"/>
      <c r="K31" s="26">
        <f t="shared" si="0"/>
        <v>5600</v>
      </c>
    </row>
    <row r="32" spans="2:11" ht="27.75" customHeight="1" x14ac:dyDescent="0.45">
      <c r="B32" s="37"/>
      <c r="C32" s="27" t="s">
        <v>5</v>
      </c>
      <c r="D32" s="32">
        <f t="shared" ref="D32:J32" si="3">SUM(D27:D31)</f>
        <v>0</v>
      </c>
      <c r="E32" s="32">
        <f t="shared" si="3"/>
        <v>0</v>
      </c>
      <c r="F32" s="32">
        <f t="shared" si="3"/>
        <v>0</v>
      </c>
      <c r="G32" s="32">
        <f t="shared" si="3"/>
        <v>0</v>
      </c>
      <c r="H32" s="32">
        <v>3108</v>
      </c>
      <c r="I32" s="32">
        <v>26789491</v>
      </c>
      <c r="J32" s="32">
        <f t="shared" si="3"/>
        <v>0</v>
      </c>
      <c r="K32" s="33">
        <f t="shared" si="0"/>
        <v>8620</v>
      </c>
    </row>
    <row r="33" spans="2:11" ht="27.75" customHeight="1" x14ac:dyDescent="0.45">
      <c r="B33" s="37" t="s">
        <v>5</v>
      </c>
      <c r="C33" s="39"/>
      <c r="D33" s="32">
        <f>SUM(D7:D32)-D17-D26-D32</f>
        <v>0</v>
      </c>
      <c r="E33" s="32">
        <f>SUM(E7:E32)-E17-E26-E32</f>
        <v>0</v>
      </c>
      <c r="F33" s="32">
        <f>SUM(F7:F32)-F17-F26-F32</f>
        <v>0</v>
      </c>
      <c r="G33" s="32">
        <f>SUM(G7:G32)-G17-G26-G32</f>
        <v>0</v>
      </c>
      <c r="H33" s="32">
        <v>20038</v>
      </c>
      <c r="I33" s="32">
        <v>175017336</v>
      </c>
      <c r="J33" s="32">
        <v>7265</v>
      </c>
      <c r="K33" s="33">
        <f t="shared" si="0"/>
        <v>8734</v>
      </c>
    </row>
    <row r="34" spans="2:11" ht="27.75" customHeight="1" x14ac:dyDescent="0.45">
      <c r="B34" s="37" t="s">
        <v>34</v>
      </c>
      <c r="C34" s="39"/>
      <c r="D34" s="35"/>
      <c r="E34" s="35"/>
      <c r="F34" s="35"/>
      <c r="G34" s="35"/>
      <c r="H34" s="32">
        <v>91</v>
      </c>
      <c r="I34" s="32">
        <v>794264</v>
      </c>
      <c r="J34" s="35"/>
      <c r="K34" s="33">
        <f t="shared" si="0"/>
        <v>8728</v>
      </c>
    </row>
    <row r="35" spans="2:11" ht="27.75" customHeight="1" thickBot="1" x14ac:dyDescent="0.5">
      <c r="B35" s="40" t="s">
        <v>9</v>
      </c>
      <c r="C35" s="41"/>
      <c r="D35" s="42">
        <f t="shared" ref="D35:J35" si="4">SUM(D33:D34)</f>
        <v>0</v>
      </c>
      <c r="E35" s="42">
        <f t="shared" si="4"/>
        <v>0</v>
      </c>
      <c r="F35" s="42">
        <f t="shared" si="4"/>
        <v>0</v>
      </c>
      <c r="G35" s="42">
        <f t="shared" si="4"/>
        <v>0</v>
      </c>
      <c r="H35" s="42">
        <v>20129</v>
      </c>
      <c r="I35" s="42">
        <v>175811600</v>
      </c>
      <c r="J35" s="42">
        <f t="shared" si="4"/>
        <v>7265</v>
      </c>
      <c r="K35" s="43">
        <f>ROUND(I35/H35,0)</f>
        <v>8734</v>
      </c>
    </row>
  </sheetData>
  <mergeCells count="11">
    <mergeCell ref="B22:B26"/>
    <mergeCell ref="B27:B32"/>
    <mergeCell ref="B33:C33"/>
    <mergeCell ref="B34:C34"/>
    <mergeCell ref="B35:C35"/>
    <mergeCell ref="B4:C5"/>
    <mergeCell ref="D4:E4"/>
    <mergeCell ref="F4:G4"/>
    <mergeCell ref="H4:I4"/>
    <mergeCell ref="J4:K4"/>
    <mergeCell ref="B7:B17"/>
  </mergeCells>
  <phoneticPr fontId="3"/>
  <conditionalFormatting sqref="K7:K35">
    <cfRule type="containsErrors" dxfId="0" priority="1" stopIfTrue="1">
      <formula>ISERROR(K7)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2022-01-20T23:54:05Z</dcterms:created>
  <dcterms:modified xsi:type="dcterms:W3CDTF">2022-01-20T23:54:06Z</dcterms:modified>
</cp:coreProperties>
</file>