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80" windowHeight="82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<sst xmlns="http://schemas.openxmlformats.org/spreadsheetml/2006/main" count="85" uniqueCount="49">
  <si>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知事</t>
  </si>
  <si>
    <t>行政職</t>
  </si>
  <si>
    <t>教育職（一）</t>
  </si>
  <si>
    <t>研究職</t>
  </si>
  <si>
    <t>医療職（一）</t>
  </si>
  <si>
    <t>医療職（二）</t>
  </si>
  <si>
    <t>医療職（三）</t>
  </si>
  <si>
    <t>第一号任期付研究員</t>
  </si>
  <si>
    <t>第二号任期付研究員</t>
  </si>
  <si>
    <t>特定任期付職員</t>
  </si>
  <si>
    <t>計</t>
  </si>
  <si>
    <t>議長</t>
  </si>
  <si>
    <t>人事委員会</t>
  </si>
  <si>
    <t>選挙管理委員会</t>
  </si>
  <si>
    <t>代表監査委員</t>
  </si>
  <si>
    <t>教育職（二）</t>
  </si>
  <si>
    <t>教育職（三）</t>
  </si>
  <si>
    <t>教育委員会</t>
  </si>
  <si>
    <t>公安職</t>
  </si>
  <si>
    <t>警察本部長</t>
  </si>
  <si>
    <t>行政職計</t>
  </si>
  <si>
    <t>研究職計</t>
  </si>
  <si>
    <t>医療職（二）計</t>
  </si>
  <si>
    <t>医療職（三）計</t>
  </si>
  <si>
    <t>全職員</t>
  </si>
  <si>
    <t>（一般職員）</t>
  </si>
  <si>
    <t>技能職員等</t>
  </si>
  <si>
    <t>（技能職員等）</t>
  </si>
  <si>
    <t>任命権者</t>
  </si>
  <si>
    <t>給料表</t>
  </si>
  <si>
    <t>区　　分</t>
  </si>
  <si>
    <t>扶養手当</t>
  </si>
  <si>
    <t>地域手当</t>
  </si>
  <si>
    <t>基　　準　　内　　給　　与</t>
  </si>
  <si>
    <t>１　人　当　た　り　平　均　給　与</t>
  </si>
  <si>
    <t>円</t>
  </si>
  <si>
    <t>その他の手当</t>
  </si>
  <si>
    <t>支　　　　　　　　給　　　　　　　　総　　　　　　　　額</t>
  </si>
  <si>
    <t>給料　Ａ＋Ｂ
（差額を含む）</t>
  </si>
  <si>
    <t>その他の
手　　　当</t>
  </si>
  <si>
    <t>（注）１．給料には、「給料の調整額」及び「教職調整額」を含む。</t>
  </si>
  <si>
    <t>　　　３．（　）内は、技能職員等を含む。</t>
  </si>
  <si>
    <t>　　　２．その他の手当とは、管理職手当、初任給調整手当、住居手当、通勤手当、単身赴任手当、時間外勤務手当、休日勤務手当、管理職員特別勤務手当、夜間勤務手当、宿日直手当、特地勤務手当、へき地手当等をいう。</t>
  </si>
  <si>
    <t>　　　</t>
  </si>
  <si>
    <t>差額　Ｂ</t>
  </si>
  <si>
    <t>基　　　　準　　　　内　　　　給　　　　与</t>
  </si>
  <si>
    <t>１ 　任命権者別、給料表別給与</t>
  </si>
  <si>
    <t>教育職（四）</t>
  </si>
  <si>
    <t>給料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</si>
</sst>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[&lt;=9999]000\-00;000\-0000"/>
    <numFmt numFmtId="178" formatCode="#,##0_);\(#,##0\)"/>
    <numFmt numFmtId="179" formatCode="\(#,##0\)"/>
    <numFmt numFmtId="180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39" fillId="0" borderId="18" xfId="48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38" fontId="39" fillId="0" borderId="19" xfId="48" applyFont="1" applyBorder="1" applyAlignment="1">
      <alignment vertical="center"/>
    </xf>
    <xf numFmtId="38" fontId="39" fillId="0" borderId="20" xfId="48" applyFont="1" applyBorder="1" applyAlignment="1">
      <alignment vertical="center"/>
    </xf>
    <xf numFmtId="38" fontId="39" fillId="0" borderId="21" xfId="48" applyFont="1" applyBorder="1" applyAlignment="1">
      <alignment vertical="center"/>
    </xf>
    <xf numFmtId="38" fontId="39" fillId="0" borderId="15" xfId="48" applyFont="1" applyBorder="1" applyAlignment="1">
      <alignment vertical="center"/>
    </xf>
    <xf numFmtId="38" fontId="39" fillId="0" borderId="22" xfId="48" applyFont="1" applyBorder="1" applyAlignment="1">
      <alignment vertical="center"/>
    </xf>
    <xf numFmtId="38" fontId="39" fillId="0" borderId="23" xfId="48" applyFont="1" applyBorder="1" applyAlignment="1">
      <alignment vertical="center"/>
    </xf>
    <xf numFmtId="38" fontId="39" fillId="0" borderId="24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39" fillId="0" borderId="26" xfId="48" applyFont="1" applyBorder="1" applyAlignment="1">
      <alignment vertical="center"/>
    </xf>
    <xf numFmtId="38" fontId="39" fillId="0" borderId="18" xfId="48" applyFont="1" applyFill="1" applyBorder="1" applyAlignment="1">
      <alignment vertical="center"/>
    </xf>
    <xf numFmtId="0" fontId="40" fillId="0" borderId="0" xfId="0" applyFont="1" applyAlignment="1">
      <alignment vertical="center"/>
    </xf>
    <xf numFmtId="38" fontId="39" fillId="0" borderId="27" xfId="48" applyFont="1" applyBorder="1" applyAlignment="1">
      <alignment vertical="center"/>
    </xf>
    <xf numFmtId="38" fontId="39" fillId="0" borderId="16" xfId="48" applyFont="1" applyBorder="1" applyAlignment="1">
      <alignment vertical="center"/>
    </xf>
    <xf numFmtId="38" fontId="39" fillId="0" borderId="28" xfId="48" applyFont="1" applyBorder="1" applyAlignment="1">
      <alignment vertical="center"/>
    </xf>
    <xf numFmtId="38" fontId="39" fillId="0" borderId="29" xfId="48" applyFont="1" applyBorder="1" applyAlignment="1">
      <alignment vertical="center"/>
    </xf>
    <xf numFmtId="38" fontId="39" fillId="0" borderId="30" xfId="48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38" fontId="39" fillId="0" borderId="27" xfId="48" applyFont="1" applyFill="1" applyBorder="1" applyAlignment="1">
      <alignment vertical="center"/>
    </xf>
    <xf numFmtId="38" fontId="39" fillId="0" borderId="19" xfId="48" applyFont="1" applyFill="1" applyBorder="1" applyAlignment="1">
      <alignment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38" fontId="39" fillId="0" borderId="40" xfId="48" applyFont="1" applyBorder="1" applyAlignment="1">
      <alignment vertical="center"/>
    </xf>
    <xf numFmtId="38" fontId="39" fillId="0" borderId="41" xfId="48" applyFont="1" applyBorder="1" applyAlignment="1">
      <alignment vertical="center"/>
    </xf>
    <xf numFmtId="38" fontId="39" fillId="0" borderId="42" xfId="48" applyFont="1" applyBorder="1" applyAlignment="1">
      <alignment vertical="center"/>
    </xf>
    <xf numFmtId="0" fontId="41" fillId="0" borderId="43" xfId="0" applyFont="1" applyBorder="1" applyAlignment="1">
      <alignment horizontal="right" vertical="center"/>
    </xf>
    <xf numFmtId="0" fontId="41" fillId="0" borderId="23" xfId="0" applyFont="1" applyBorder="1" applyAlignment="1">
      <alignment horizontal="right" vertical="center"/>
    </xf>
    <xf numFmtId="0" fontId="41" fillId="0" borderId="44" xfId="0" applyFont="1" applyBorder="1" applyAlignment="1">
      <alignment horizontal="right" vertical="center"/>
    </xf>
    <xf numFmtId="0" fontId="41" fillId="0" borderId="45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1" fillId="0" borderId="43" xfId="0" applyFont="1" applyBorder="1" applyAlignment="1">
      <alignment horizontal="right" vertical="center" shrinkToFit="1"/>
    </xf>
    <xf numFmtId="0" fontId="41" fillId="0" borderId="23" xfId="0" applyFont="1" applyBorder="1" applyAlignment="1">
      <alignment horizontal="right" vertical="center" shrinkToFit="1"/>
    </xf>
    <xf numFmtId="0" fontId="41" fillId="0" borderId="44" xfId="0" applyFont="1" applyBorder="1" applyAlignment="1">
      <alignment horizontal="right" vertical="center" shrinkToFit="1"/>
    </xf>
    <xf numFmtId="0" fontId="41" fillId="0" borderId="45" xfId="0" applyFont="1" applyBorder="1" applyAlignment="1">
      <alignment horizontal="right" vertical="center" shrinkToFit="1"/>
    </xf>
    <xf numFmtId="38" fontId="39" fillId="0" borderId="27" xfId="48" applyFont="1" applyBorder="1" applyAlignment="1">
      <alignment vertical="center" shrinkToFit="1"/>
    </xf>
    <xf numFmtId="38" fontId="39" fillId="0" borderId="18" xfId="48" applyFont="1" applyBorder="1" applyAlignment="1">
      <alignment vertical="center" shrinkToFit="1"/>
    </xf>
    <xf numFmtId="38" fontId="39" fillId="0" borderId="0" xfId="48" applyFont="1" applyBorder="1" applyAlignment="1">
      <alignment vertical="center" shrinkToFit="1"/>
    </xf>
    <xf numFmtId="38" fontId="39" fillId="0" borderId="19" xfId="48" applyFont="1" applyBorder="1" applyAlignment="1">
      <alignment vertical="center" shrinkToFit="1"/>
    </xf>
    <xf numFmtId="38" fontId="39" fillId="0" borderId="46" xfId="48" applyFont="1" applyBorder="1" applyAlignment="1">
      <alignment vertical="center" shrinkToFit="1"/>
    </xf>
    <xf numFmtId="38" fontId="39" fillId="0" borderId="20" xfId="48" applyFont="1" applyBorder="1" applyAlignment="1">
      <alignment vertical="center" shrinkToFit="1"/>
    </xf>
    <xf numFmtId="38" fontId="39" fillId="0" borderId="33" xfId="48" applyFont="1" applyBorder="1" applyAlignment="1">
      <alignment vertical="center" shrinkToFit="1"/>
    </xf>
    <xf numFmtId="38" fontId="39" fillId="0" borderId="21" xfId="48" applyFont="1" applyBorder="1" applyAlignment="1">
      <alignment vertical="center" shrinkToFit="1"/>
    </xf>
    <xf numFmtId="38" fontId="39" fillId="0" borderId="15" xfId="48" applyFont="1" applyBorder="1" applyAlignment="1">
      <alignment vertical="center" shrinkToFit="1"/>
    </xf>
    <xf numFmtId="38" fontId="39" fillId="0" borderId="16" xfId="48" applyFont="1" applyBorder="1" applyAlignment="1">
      <alignment vertical="center" shrinkToFit="1"/>
    </xf>
    <xf numFmtId="38" fontId="39" fillId="0" borderId="47" xfId="48" applyFont="1" applyBorder="1" applyAlignment="1">
      <alignment vertical="center" shrinkToFit="1"/>
    </xf>
    <xf numFmtId="38" fontId="39" fillId="0" borderId="22" xfId="48" applyFont="1" applyBorder="1" applyAlignment="1">
      <alignment vertical="center" shrinkToFit="1"/>
    </xf>
    <xf numFmtId="38" fontId="39" fillId="0" borderId="43" xfId="48" applyFont="1" applyBorder="1" applyAlignment="1">
      <alignment vertical="center" shrinkToFit="1"/>
    </xf>
    <xf numFmtId="38" fontId="39" fillId="0" borderId="23" xfId="48" applyFont="1" applyBorder="1" applyAlignment="1">
      <alignment vertical="center" shrinkToFit="1"/>
    </xf>
    <xf numFmtId="38" fontId="39" fillId="0" borderId="44" xfId="48" applyFont="1" applyBorder="1" applyAlignment="1">
      <alignment vertical="center" shrinkToFit="1"/>
    </xf>
    <xf numFmtId="38" fontId="39" fillId="0" borderId="45" xfId="48" applyFont="1" applyBorder="1" applyAlignment="1">
      <alignment vertical="center" shrinkToFit="1"/>
    </xf>
    <xf numFmtId="38" fontId="39" fillId="0" borderId="48" xfId="48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38" fontId="39" fillId="0" borderId="49" xfId="48" applyFont="1" applyBorder="1" applyAlignment="1">
      <alignment vertical="center" shrinkToFit="1"/>
    </xf>
    <xf numFmtId="38" fontId="39" fillId="0" borderId="25" xfId="48" applyFont="1" applyBorder="1" applyAlignment="1">
      <alignment vertical="center" shrinkToFit="1"/>
    </xf>
    <xf numFmtId="38" fontId="39" fillId="0" borderId="50" xfId="48" applyFont="1" applyBorder="1" applyAlignment="1">
      <alignment vertical="center" shrinkToFit="1"/>
    </xf>
    <xf numFmtId="38" fontId="39" fillId="0" borderId="28" xfId="48" applyFont="1" applyBorder="1" applyAlignment="1">
      <alignment vertical="center" shrinkToFit="1"/>
    </xf>
    <xf numFmtId="38" fontId="39" fillId="0" borderId="35" xfId="48" applyFont="1" applyBorder="1" applyAlignment="1">
      <alignment vertical="center" shrinkToFit="1"/>
    </xf>
    <xf numFmtId="38" fontId="39" fillId="0" borderId="51" xfId="48" applyFont="1" applyBorder="1" applyAlignment="1">
      <alignment vertical="center" shrinkToFit="1"/>
    </xf>
    <xf numFmtId="38" fontId="39" fillId="0" borderId="26" xfId="48" applyFont="1" applyBorder="1" applyAlignment="1">
      <alignment vertical="center" shrinkToFit="1"/>
    </xf>
    <xf numFmtId="38" fontId="39" fillId="0" borderId="52" xfId="48" applyFont="1" applyBorder="1" applyAlignment="1">
      <alignment vertical="center" shrinkToFit="1"/>
    </xf>
    <xf numFmtId="38" fontId="39" fillId="0" borderId="29" xfId="48" applyFont="1" applyBorder="1" applyAlignment="1">
      <alignment vertical="center" shrinkToFit="1"/>
    </xf>
    <xf numFmtId="38" fontId="39" fillId="0" borderId="53" xfId="48" applyFont="1" applyBorder="1" applyAlignment="1">
      <alignment vertical="center" shrinkToFit="1"/>
    </xf>
    <xf numFmtId="38" fontId="39" fillId="0" borderId="24" xfId="48" applyFont="1" applyBorder="1" applyAlignment="1">
      <alignment vertical="center" shrinkToFit="1"/>
    </xf>
    <xf numFmtId="38" fontId="39" fillId="0" borderId="30" xfId="48" applyFont="1" applyBorder="1" applyAlignment="1">
      <alignment vertical="center" shrinkToFit="1"/>
    </xf>
    <xf numFmtId="38" fontId="0" fillId="0" borderId="0" xfId="0" applyNumberFormat="1" applyAlignment="1">
      <alignment vertical="center" shrinkToFit="1"/>
    </xf>
    <xf numFmtId="38" fontId="42" fillId="0" borderId="46" xfId="48" applyFont="1" applyBorder="1" applyAlignment="1">
      <alignment vertical="center" shrinkToFit="1"/>
    </xf>
    <xf numFmtId="38" fontId="42" fillId="0" borderId="20" xfId="48" applyFont="1" applyBorder="1" applyAlignment="1">
      <alignment vertical="center" shrinkToFit="1"/>
    </xf>
    <xf numFmtId="38" fontId="42" fillId="0" borderId="15" xfId="48" applyFont="1" applyBorder="1" applyAlignment="1">
      <alignment vertical="center" shrinkToFit="1"/>
    </xf>
    <xf numFmtId="38" fontId="42" fillId="0" borderId="19" xfId="48" applyFont="1" applyBorder="1" applyAlignment="1">
      <alignment vertical="center" shrinkToFit="1"/>
    </xf>
    <xf numFmtId="38" fontId="42" fillId="0" borderId="16" xfId="48" applyFont="1" applyBorder="1" applyAlignment="1">
      <alignment vertical="center" shrinkToFit="1"/>
    </xf>
    <xf numFmtId="38" fontId="42" fillId="0" borderId="47" xfId="48" applyFont="1" applyBorder="1" applyAlignment="1">
      <alignment vertical="center" shrinkToFit="1"/>
    </xf>
    <xf numFmtId="38" fontId="42" fillId="0" borderId="22" xfId="48" applyFont="1" applyBorder="1" applyAlignment="1">
      <alignment vertical="center" shrinkToFit="1"/>
    </xf>
    <xf numFmtId="38" fontId="42" fillId="0" borderId="17" xfId="48" applyFont="1" applyBorder="1" applyAlignment="1">
      <alignment vertical="center" shrinkToFit="1"/>
    </xf>
    <xf numFmtId="38" fontId="42" fillId="0" borderId="54" xfId="48" applyFont="1" applyBorder="1" applyAlignment="1">
      <alignment vertical="center" shrinkToFit="1"/>
    </xf>
    <xf numFmtId="38" fontId="42" fillId="0" borderId="55" xfId="48" applyFont="1" applyBorder="1" applyAlignment="1">
      <alignment vertical="center" shrinkToFit="1"/>
    </xf>
    <xf numFmtId="38" fontId="42" fillId="0" borderId="56" xfId="48" applyFont="1" applyBorder="1" applyAlignment="1">
      <alignment vertical="center" shrinkToFit="1"/>
    </xf>
    <xf numFmtId="38" fontId="42" fillId="0" borderId="27" xfId="48" applyFont="1" applyBorder="1" applyAlignment="1">
      <alignment vertical="center" shrinkToFit="1"/>
    </xf>
    <xf numFmtId="38" fontId="42" fillId="0" borderId="18" xfId="48" applyFont="1" applyBorder="1" applyAlignment="1">
      <alignment vertical="center" shrinkToFit="1"/>
    </xf>
    <xf numFmtId="38" fontId="42" fillId="0" borderId="48" xfId="48" applyFont="1" applyBorder="1" applyAlignment="1">
      <alignment vertical="center" shrinkToFit="1"/>
    </xf>
    <xf numFmtId="38" fontId="39" fillId="0" borderId="16" xfId="48" applyFont="1" applyFill="1" applyBorder="1" applyAlignment="1">
      <alignment vertical="center"/>
    </xf>
    <xf numFmtId="38" fontId="39" fillId="0" borderId="15" xfId="48" applyFont="1" applyFill="1" applyBorder="1" applyAlignment="1">
      <alignment vertical="center"/>
    </xf>
    <xf numFmtId="38" fontId="39" fillId="0" borderId="22" xfId="48" applyFont="1" applyFill="1" applyBorder="1" applyAlignment="1">
      <alignment vertical="center"/>
    </xf>
    <xf numFmtId="38" fontId="39" fillId="0" borderId="17" xfId="48" applyFont="1" applyBorder="1" applyAlignment="1">
      <alignment vertical="center"/>
    </xf>
    <xf numFmtId="38" fontId="39" fillId="0" borderId="54" xfId="48" applyFont="1" applyBorder="1" applyAlignment="1">
      <alignment vertical="center"/>
    </xf>
    <xf numFmtId="179" fontId="39" fillId="0" borderId="42" xfId="48" applyNumberFormat="1" applyFont="1" applyBorder="1" applyAlignment="1" quotePrefix="1">
      <alignment horizontal="right" vertical="center"/>
    </xf>
    <xf numFmtId="179" fontId="39" fillId="0" borderId="24" xfId="48" applyNumberFormat="1" applyFont="1" applyBorder="1" applyAlignment="1" quotePrefix="1">
      <alignment horizontal="right" vertical="center"/>
    </xf>
    <xf numFmtId="179" fontId="39" fillId="0" borderId="30" xfId="48" applyNumberFormat="1" applyFont="1" applyBorder="1" applyAlignment="1" quotePrefix="1">
      <alignment horizontal="right" vertical="center"/>
    </xf>
    <xf numFmtId="179" fontId="39" fillId="0" borderId="42" xfId="48" applyNumberFormat="1" applyFont="1" applyBorder="1" applyAlignment="1" quotePrefix="1">
      <alignment horizontal="right" vertical="center" shrinkToFit="1"/>
    </xf>
    <xf numFmtId="179" fontId="39" fillId="0" borderId="24" xfId="48" applyNumberFormat="1" applyFont="1" applyBorder="1" applyAlignment="1" quotePrefix="1">
      <alignment horizontal="right" vertical="center" shrinkToFit="1"/>
    </xf>
    <xf numFmtId="179" fontId="39" fillId="0" borderId="57" xfId="48" applyNumberFormat="1" applyFont="1" applyBorder="1" applyAlignment="1" quotePrefix="1">
      <alignment horizontal="right" vertical="center" shrinkToFit="1"/>
    </xf>
    <xf numFmtId="179" fontId="39" fillId="0" borderId="30" xfId="48" applyNumberFormat="1" applyFont="1" applyBorder="1" applyAlignment="1" quotePrefix="1">
      <alignment horizontal="right" vertical="center" shrinkToFit="1"/>
    </xf>
    <xf numFmtId="0" fontId="0" fillId="0" borderId="0" xfId="0" applyFont="1" applyAlignment="1">
      <alignment vertical="center"/>
    </xf>
    <xf numFmtId="38" fontId="42" fillId="33" borderId="18" xfId="48" applyFont="1" applyFill="1" applyBorder="1" applyAlignment="1">
      <alignment vertical="center" shrinkToFit="1"/>
    </xf>
    <xf numFmtId="38" fontId="42" fillId="33" borderId="19" xfId="48" applyFont="1" applyFill="1" applyBorder="1" applyAlignment="1">
      <alignment vertical="center" shrinkToFit="1"/>
    </xf>
    <xf numFmtId="38" fontId="39" fillId="33" borderId="15" xfId="48" applyFont="1" applyFill="1" applyBorder="1" applyAlignment="1">
      <alignment vertical="center" shrinkToFit="1"/>
    </xf>
    <xf numFmtId="38" fontId="39" fillId="33" borderId="22" xfId="48" applyFont="1" applyFill="1" applyBorder="1" applyAlignment="1">
      <alignment vertical="center" shrinkToFit="1"/>
    </xf>
    <xf numFmtId="38" fontId="39" fillId="33" borderId="19" xfId="48" applyFont="1" applyFill="1" applyBorder="1" applyAlignment="1">
      <alignment vertical="center" shrinkToFit="1"/>
    </xf>
    <xf numFmtId="38" fontId="39" fillId="33" borderId="18" xfId="48" applyFont="1" applyFill="1" applyBorder="1" applyAlignment="1">
      <alignment vertical="center" shrinkToFit="1"/>
    </xf>
    <xf numFmtId="38" fontId="42" fillId="33" borderId="15" xfId="48" applyFont="1" applyFill="1" applyBorder="1" applyAlignment="1">
      <alignment vertical="center" shrinkToFit="1"/>
    </xf>
    <xf numFmtId="38" fontId="42" fillId="33" borderId="22" xfId="48" applyFont="1" applyFill="1" applyBorder="1" applyAlignment="1">
      <alignment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2</xdr:col>
      <xdr:colOff>19050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23825" y="542925"/>
          <a:ext cx="1114425" cy="923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3</xdr:col>
      <xdr:colOff>0</xdr:colOff>
      <xdr:row>6</xdr:row>
      <xdr:rowOff>0</xdr:rowOff>
    </xdr:to>
    <xdr:sp>
      <xdr:nvSpPr>
        <xdr:cNvPr id="2" name="直線コネクタ 9"/>
        <xdr:cNvSpPr>
          <a:spLocks/>
        </xdr:cNvSpPr>
      </xdr:nvSpPr>
      <xdr:spPr>
        <a:xfrm rot="10800000">
          <a:off x="104775" y="523875"/>
          <a:ext cx="2505075" cy="942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O51"/>
  <sheetViews>
    <sheetView tabSelected="1" zoomScale="80" zoomScaleNormal="80" zoomScaleSheetLayoutView="80" workbookViewId="0" topLeftCell="A1">
      <selection activeCell="L18" sqref="L18"/>
    </sheetView>
  </sheetViews>
  <sheetFormatPr defaultColWidth="9.140625" defaultRowHeight="15"/>
  <cols>
    <col min="1" max="1" width="1.57421875" style="0" customWidth="1"/>
    <col min="2" max="2" width="16.7109375" style="0" customWidth="1"/>
    <col min="3" max="3" width="20.8515625" style="0" customWidth="1"/>
    <col min="4" max="8" width="15.57421875" style="0" customWidth="1"/>
    <col min="9" max="9" width="18.7109375" style="50" customWidth="1"/>
    <col min="10" max="11" width="15.140625" style="50" hidden="1" customWidth="1"/>
    <col min="12" max="15" width="18.7109375" style="50" customWidth="1"/>
  </cols>
  <sheetData>
    <row r="1" ht="21">
      <c r="B1" s="23" t="s">
        <v>46</v>
      </c>
    </row>
    <row r="2" ht="6" customHeight="1"/>
    <row r="3" ht="15" thickBot="1">
      <c r="B3" s="1" t="s">
        <v>25</v>
      </c>
    </row>
    <row r="4" spans="2:15" ht="18" customHeight="1">
      <c r="B4" s="2"/>
      <c r="C4" s="30"/>
      <c r="D4" s="148" t="s">
        <v>34</v>
      </c>
      <c r="E4" s="149"/>
      <c r="F4" s="149"/>
      <c r="G4" s="149"/>
      <c r="H4" s="150"/>
      <c r="I4" s="129" t="s">
        <v>37</v>
      </c>
      <c r="J4" s="130"/>
      <c r="K4" s="130"/>
      <c r="L4" s="130"/>
      <c r="M4" s="130"/>
      <c r="N4" s="130"/>
      <c r="O4" s="131"/>
    </row>
    <row r="5" spans="2:15" ht="18" customHeight="1">
      <c r="B5" s="5"/>
      <c r="C5" s="31" t="s">
        <v>30</v>
      </c>
      <c r="D5" s="126" t="s">
        <v>33</v>
      </c>
      <c r="E5" s="127"/>
      <c r="F5" s="128"/>
      <c r="G5" s="137" t="s">
        <v>39</v>
      </c>
      <c r="H5" s="141" t="s">
        <v>10</v>
      </c>
      <c r="I5" s="132" t="s">
        <v>45</v>
      </c>
      <c r="J5" s="133"/>
      <c r="K5" s="133"/>
      <c r="L5" s="133"/>
      <c r="M5" s="134"/>
      <c r="N5" s="135" t="s">
        <v>36</v>
      </c>
      <c r="O5" s="139" t="s">
        <v>10</v>
      </c>
    </row>
    <row r="6" spans="2:15" ht="37.5" customHeight="1">
      <c r="B6" s="6" t="s">
        <v>28</v>
      </c>
      <c r="C6" s="32" t="s">
        <v>29</v>
      </c>
      <c r="D6" s="124" t="s">
        <v>48</v>
      </c>
      <c r="E6" s="29" t="s">
        <v>31</v>
      </c>
      <c r="F6" s="8" t="s">
        <v>32</v>
      </c>
      <c r="G6" s="138"/>
      <c r="H6" s="142"/>
      <c r="I6" s="51" t="s">
        <v>48</v>
      </c>
      <c r="J6" s="49" t="s">
        <v>44</v>
      </c>
      <c r="K6" s="49" t="s">
        <v>38</v>
      </c>
      <c r="L6" s="52" t="s">
        <v>31</v>
      </c>
      <c r="M6" s="53" t="s">
        <v>32</v>
      </c>
      <c r="N6" s="136"/>
      <c r="O6" s="140"/>
    </row>
    <row r="7" spans="2:15" ht="13.5" customHeight="1">
      <c r="B7" s="3"/>
      <c r="C7" s="33"/>
      <c r="D7" s="45" t="s">
        <v>35</v>
      </c>
      <c r="E7" s="47" t="s">
        <v>35</v>
      </c>
      <c r="F7" s="46" t="s">
        <v>35</v>
      </c>
      <c r="G7" s="47" t="s">
        <v>35</v>
      </c>
      <c r="H7" s="48" t="s">
        <v>35</v>
      </c>
      <c r="I7" s="54" t="s">
        <v>35</v>
      </c>
      <c r="J7" s="55" t="s">
        <v>35</v>
      </c>
      <c r="K7" s="55" t="s">
        <v>35</v>
      </c>
      <c r="L7" s="56" t="s">
        <v>35</v>
      </c>
      <c r="M7" s="55" t="s">
        <v>35</v>
      </c>
      <c r="N7" s="56" t="s">
        <v>35</v>
      </c>
      <c r="O7" s="57" t="s">
        <v>35</v>
      </c>
    </row>
    <row r="8" spans="2:15" ht="18.75" customHeight="1">
      <c r="B8" s="155" t="s">
        <v>0</v>
      </c>
      <c r="C8" s="34" t="s">
        <v>1</v>
      </c>
      <c r="D8" s="24">
        <v>330375</v>
      </c>
      <c r="E8" s="11">
        <v>10176</v>
      </c>
      <c r="F8" s="11">
        <v>9344</v>
      </c>
      <c r="G8" s="11">
        <v>68101</v>
      </c>
      <c r="H8" s="13">
        <v>417995</v>
      </c>
      <c r="I8" s="58">
        <v>1280531750</v>
      </c>
      <c r="J8" s="59">
        <v>0</v>
      </c>
      <c r="K8" s="59">
        <f aca="true" t="shared" si="0" ref="K8:K16">I8+J8</f>
        <v>1280531750</v>
      </c>
      <c r="L8" s="60">
        <v>39441500</v>
      </c>
      <c r="M8" s="59">
        <v>36215482</v>
      </c>
      <c r="N8" s="60">
        <v>263960601</v>
      </c>
      <c r="O8" s="61">
        <f aca="true" t="shared" si="1" ref="O8:O38">K8+SUM(L8:N8)</f>
        <v>1620149333</v>
      </c>
    </row>
    <row r="9" spans="2:15" ht="18.75" customHeight="1">
      <c r="B9" s="155"/>
      <c r="C9" s="34" t="s">
        <v>2</v>
      </c>
      <c r="D9" s="24">
        <v>528774</v>
      </c>
      <c r="E9" s="11">
        <v>8605</v>
      </c>
      <c r="F9" s="11">
        <v>16621</v>
      </c>
      <c r="G9" s="11">
        <v>39287</v>
      </c>
      <c r="H9" s="13">
        <v>593287</v>
      </c>
      <c r="I9" s="58">
        <v>10046700</v>
      </c>
      <c r="J9" s="59">
        <v>0</v>
      </c>
      <c r="K9" s="59">
        <f t="shared" si="0"/>
        <v>10046700</v>
      </c>
      <c r="L9" s="60">
        <v>163500</v>
      </c>
      <c r="M9" s="59">
        <v>315801</v>
      </c>
      <c r="N9" s="60">
        <v>746457</v>
      </c>
      <c r="O9" s="61">
        <f t="shared" si="1"/>
        <v>11272458</v>
      </c>
    </row>
    <row r="10" spans="2:15" ht="18.75" customHeight="1">
      <c r="B10" s="155"/>
      <c r="C10" s="34" t="s">
        <v>47</v>
      </c>
      <c r="D10" s="24">
        <v>431650</v>
      </c>
      <c r="E10" s="11">
        <v>13962</v>
      </c>
      <c r="F10" s="11">
        <v>7766</v>
      </c>
      <c r="G10" s="11">
        <v>31828</v>
      </c>
      <c r="H10" s="13">
        <v>485205</v>
      </c>
      <c r="I10" s="58">
        <v>11222900</v>
      </c>
      <c r="J10" s="59">
        <v>0</v>
      </c>
      <c r="K10" s="59">
        <f t="shared" si="0"/>
        <v>11222900</v>
      </c>
      <c r="L10" s="60">
        <v>363000</v>
      </c>
      <c r="M10" s="59">
        <v>201916</v>
      </c>
      <c r="N10" s="60">
        <v>827526</v>
      </c>
      <c r="O10" s="61">
        <f t="shared" si="1"/>
        <v>12615342</v>
      </c>
    </row>
    <row r="11" spans="2:15" ht="18.75" customHeight="1">
      <c r="B11" s="155"/>
      <c r="C11" s="34" t="s">
        <v>3</v>
      </c>
      <c r="D11" s="24">
        <v>353423</v>
      </c>
      <c r="E11" s="11">
        <v>11029</v>
      </c>
      <c r="F11" s="11">
        <v>7276</v>
      </c>
      <c r="G11" s="11">
        <v>48232</v>
      </c>
      <c r="H11" s="13">
        <v>419961</v>
      </c>
      <c r="I11" s="58">
        <v>72451700</v>
      </c>
      <c r="J11" s="59">
        <v>0</v>
      </c>
      <c r="K11" s="59">
        <f t="shared" si="0"/>
        <v>72451700</v>
      </c>
      <c r="L11" s="60">
        <v>2261000</v>
      </c>
      <c r="M11" s="59">
        <v>1491652</v>
      </c>
      <c r="N11" s="60">
        <v>9887565</v>
      </c>
      <c r="O11" s="61">
        <f t="shared" si="1"/>
        <v>86091917</v>
      </c>
    </row>
    <row r="12" spans="2:15" ht="18.75" customHeight="1">
      <c r="B12" s="155"/>
      <c r="C12" s="34" t="s">
        <v>4</v>
      </c>
      <c r="D12" s="24">
        <v>456187</v>
      </c>
      <c r="E12" s="11">
        <v>4174</v>
      </c>
      <c r="F12" s="11">
        <v>82429</v>
      </c>
      <c r="G12" s="11">
        <v>346523</v>
      </c>
      <c r="H12" s="13">
        <v>889313</v>
      </c>
      <c r="I12" s="58">
        <v>10492300</v>
      </c>
      <c r="J12" s="59">
        <v>0</v>
      </c>
      <c r="K12" s="59">
        <f t="shared" si="0"/>
        <v>10492300</v>
      </c>
      <c r="L12" s="60">
        <v>96000</v>
      </c>
      <c r="M12" s="59">
        <v>1895872</v>
      </c>
      <c r="N12" s="60">
        <v>7970019</v>
      </c>
      <c r="O12" s="61">
        <f t="shared" si="1"/>
        <v>20454191</v>
      </c>
    </row>
    <row r="13" spans="2:15" ht="18.75" customHeight="1">
      <c r="B13" s="155"/>
      <c r="C13" s="34" t="s">
        <v>5</v>
      </c>
      <c r="D13" s="24">
        <v>336942</v>
      </c>
      <c r="E13" s="11">
        <v>7382</v>
      </c>
      <c r="F13" s="11">
        <v>8245</v>
      </c>
      <c r="G13" s="11">
        <v>63666</v>
      </c>
      <c r="H13" s="13">
        <v>416235</v>
      </c>
      <c r="I13" s="58">
        <v>61323475</v>
      </c>
      <c r="J13" s="59">
        <v>0</v>
      </c>
      <c r="K13" s="59">
        <f t="shared" si="0"/>
        <v>61323475</v>
      </c>
      <c r="L13" s="60">
        <v>1343500</v>
      </c>
      <c r="M13" s="59">
        <v>1500657</v>
      </c>
      <c r="N13" s="60">
        <v>11587185</v>
      </c>
      <c r="O13" s="61">
        <f t="shared" si="1"/>
        <v>75754817</v>
      </c>
    </row>
    <row r="14" spans="2:15" ht="18.75" customHeight="1">
      <c r="B14" s="155"/>
      <c r="C14" s="34" t="s">
        <v>6</v>
      </c>
      <c r="D14" s="24">
        <v>340556</v>
      </c>
      <c r="E14" s="11">
        <v>2946</v>
      </c>
      <c r="F14" s="11">
        <v>8933</v>
      </c>
      <c r="G14" s="11">
        <v>95365</v>
      </c>
      <c r="H14" s="13">
        <v>447800</v>
      </c>
      <c r="I14" s="58">
        <v>47337300</v>
      </c>
      <c r="J14" s="59">
        <v>0</v>
      </c>
      <c r="K14" s="59">
        <f t="shared" si="0"/>
        <v>47337300</v>
      </c>
      <c r="L14" s="60">
        <v>409500</v>
      </c>
      <c r="M14" s="59">
        <v>1241669</v>
      </c>
      <c r="N14" s="60">
        <v>13255780</v>
      </c>
      <c r="O14" s="61">
        <f t="shared" si="1"/>
        <v>62244249</v>
      </c>
    </row>
    <row r="15" spans="2:15" ht="18.75" customHeight="1">
      <c r="B15" s="155"/>
      <c r="C15" s="34" t="s">
        <v>7</v>
      </c>
      <c r="D15" s="24">
        <v>0</v>
      </c>
      <c r="E15" s="11">
        <v>0</v>
      </c>
      <c r="F15" s="11">
        <v>0</v>
      </c>
      <c r="G15" s="11">
        <v>0</v>
      </c>
      <c r="H15" s="13">
        <v>0</v>
      </c>
      <c r="I15" s="58">
        <v>0</v>
      </c>
      <c r="J15" s="59">
        <v>0</v>
      </c>
      <c r="K15" s="59">
        <f t="shared" si="0"/>
        <v>0</v>
      </c>
      <c r="L15" s="60">
        <v>0</v>
      </c>
      <c r="M15" s="59">
        <v>0</v>
      </c>
      <c r="N15" s="60">
        <v>0</v>
      </c>
      <c r="O15" s="61">
        <f t="shared" si="1"/>
        <v>0</v>
      </c>
    </row>
    <row r="16" spans="2:15" ht="18.75" customHeight="1">
      <c r="B16" s="155"/>
      <c r="C16" s="34" t="s">
        <v>8</v>
      </c>
      <c r="D16" s="24">
        <v>0</v>
      </c>
      <c r="E16" s="11">
        <v>0</v>
      </c>
      <c r="F16" s="11">
        <v>0</v>
      </c>
      <c r="G16" s="11">
        <v>0</v>
      </c>
      <c r="H16" s="13">
        <v>0</v>
      </c>
      <c r="I16" s="58">
        <v>0</v>
      </c>
      <c r="J16" s="59">
        <v>0</v>
      </c>
      <c r="K16" s="59">
        <f t="shared" si="0"/>
        <v>0</v>
      </c>
      <c r="L16" s="60">
        <v>0</v>
      </c>
      <c r="M16" s="59">
        <v>0</v>
      </c>
      <c r="N16" s="60">
        <v>0</v>
      </c>
      <c r="O16" s="61">
        <f t="shared" si="1"/>
        <v>0</v>
      </c>
    </row>
    <row r="17" spans="2:15" ht="18.75" customHeight="1">
      <c r="B17" s="155"/>
      <c r="C17" s="35" t="s">
        <v>9</v>
      </c>
      <c r="D17" s="38">
        <v>515333</v>
      </c>
      <c r="E17" s="22">
        <v>0</v>
      </c>
      <c r="F17" s="22">
        <v>15460</v>
      </c>
      <c r="G17" s="22">
        <v>43123</v>
      </c>
      <c r="H17" s="39">
        <v>573917</v>
      </c>
      <c r="I17" s="62">
        <v>1546000</v>
      </c>
      <c r="J17" s="63">
        <v>0</v>
      </c>
      <c r="K17" s="63">
        <f aca="true" t="shared" si="2" ref="K17:K22">I17+J17</f>
        <v>1546000</v>
      </c>
      <c r="L17" s="64">
        <v>0</v>
      </c>
      <c r="M17" s="63">
        <v>46380</v>
      </c>
      <c r="N17" s="64">
        <v>129370</v>
      </c>
      <c r="O17" s="65">
        <f t="shared" si="1"/>
        <v>1721750</v>
      </c>
    </row>
    <row r="18" spans="2:15" ht="18.75" customHeight="1">
      <c r="B18" s="156"/>
      <c r="C18" s="35" t="s">
        <v>10</v>
      </c>
      <c r="D18" s="103">
        <v>334217</v>
      </c>
      <c r="E18" s="104">
        <v>9854</v>
      </c>
      <c r="F18" s="104">
        <v>9593</v>
      </c>
      <c r="G18" s="104">
        <v>68939</v>
      </c>
      <c r="H18" s="105">
        <v>422603</v>
      </c>
      <c r="I18" s="89">
        <f>SUM(I8:I17)</f>
        <v>1494952125</v>
      </c>
      <c r="J18" s="90">
        <v>0</v>
      </c>
      <c r="K18" s="91">
        <f t="shared" si="2"/>
        <v>1494952125</v>
      </c>
      <c r="L18" s="90">
        <f>SUM(L8:L17)</f>
        <v>44078000</v>
      </c>
      <c r="M18" s="90">
        <f>SUM(M8:M17)</f>
        <v>42909429</v>
      </c>
      <c r="N18" s="90">
        <f>SUM(N8:N17)</f>
        <v>308364503</v>
      </c>
      <c r="O18" s="92">
        <f t="shared" si="1"/>
        <v>1890304057</v>
      </c>
    </row>
    <row r="19" spans="2:15" ht="18.75" customHeight="1">
      <c r="B19" s="9" t="s">
        <v>11</v>
      </c>
      <c r="C19" s="36" t="s">
        <v>1</v>
      </c>
      <c r="D19" s="25">
        <v>339835</v>
      </c>
      <c r="E19" s="16">
        <v>11942</v>
      </c>
      <c r="F19" s="16">
        <v>10979</v>
      </c>
      <c r="G19" s="16">
        <v>68737</v>
      </c>
      <c r="H19" s="15">
        <v>431492</v>
      </c>
      <c r="I19" s="67">
        <v>8835700</v>
      </c>
      <c r="J19" s="66">
        <v>0</v>
      </c>
      <c r="K19" s="66">
        <f t="shared" si="2"/>
        <v>8835700</v>
      </c>
      <c r="L19" s="68">
        <v>310500</v>
      </c>
      <c r="M19" s="66">
        <v>285444</v>
      </c>
      <c r="N19" s="66">
        <v>1787158</v>
      </c>
      <c r="O19" s="69">
        <f t="shared" si="1"/>
        <v>11218802</v>
      </c>
    </row>
    <row r="20" spans="2:15" ht="18.75" customHeight="1">
      <c r="B20" s="9" t="s">
        <v>12</v>
      </c>
      <c r="C20" s="36" t="s">
        <v>1</v>
      </c>
      <c r="D20" s="25">
        <v>338564</v>
      </c>
      <c r="E20" s="16">
        <v>2864</v>
      </c>
      <c r="F20" s="16">
        <v>10749</v>
      </c>
      <c r="G20" s="16">
        <v>46269</v>
      </c>
      <c r="H20" s="17">
        <v>398446</v>
      </c>
      <c r="I20" s="67">
        <v>3724200</v>
      </c>
      <c r="J20" s="66">
        <v>0</v>
      </c>
      <c r="K20" s="66">
        <f t="shared" si="2"/>
        <v>3724200</v>
      </c>
      <c r="L20" s="68">
        <v>31500</v>
      </c>
      <c r="M20" s="66">
        <v>118242</v>
      </c>
      <c r="N20" s="66">
        <v>508964</v>
      </c>
      <c r="O20" s="69">
        <f t="shared" si="1"/>
        <v>4382906</v>
      </c>
    </row>
    <row r="21" spans="2:15" ht="18.75" customHeight="1">
      <c r="B21" s="9" t="s">
        <v>13</v>
      </c>
      <c r="C21" s="36" t="s">
        <v>1</v>
      </c>
      <c r="D21" s="25">
        <v>301125</v>
      </c>
      <c r="E21" s="16">
        <v>14500</v>
      </c>
      <c r="F21" s="16">
        <v>9469</v>
      </c>
      <c r="G21" s="16">
        <v>32531</v>
      </c>
      <c r="H21" s="17">
        <v>357625</v>
      </c>
      <c r="I21" s="67">
        <v>1204500</v>
      </c>
      <c r="J21" s="66">
        <v>0</v>
      </c>
      <c r="K21" s="66">
        <f t="shared" si="2"/>
        <v>1204500</v>
      </c>
      <c r="L21" s="68">
        <v>58000</v>
      </c>
      <c r="M21" s="66">
        <v>37875</v>
      </c>
      <c r="N21" s="66">
        <v>130125</v>
      </c>
      <c r="O21" s="69">
        <f t="shared" si="1"/>
        <v>1430500</v>
      </c>
    </row>
    <row r="22" spans="1:15" ht="18.75" customHeight="1">
      <c r="A22">
        <v>77</v>
      </c>
      <c r="B22" s="9" t="s">
        <v>14</v>
      </c>
      <c r="C22" s="36" t="s">
        <v>1</v>
      </c>
      <c r="D22" s="25">
        <v>366335</v>
      </c>
      <c r="E22" s="16">
        <v>8588</v>
      </c>
      <c r="F22" s="16">
        <v>11693</v>
      </c>
      <c r="G22" s="16">
        <v>35744</v>
      </c>
      <c r="H22" s="17">
        <v>422360</v>
      </c>
      <c r="I22" s="67">
        <v>6227700</v>
      </c>
      <c r="J22" s="66">
        <v>0</v>
      </c>
      <c r="K22" s="66">
        <f t="shared" si="2"/>
        <v>6227700</v>
      </c>
      <c r="L22" s="68">
        <v>146000</v>
      </c>
      <c r="M22" s="66">
        <v>198777</v>
      </c>
      <c r="N22" s="66">
        <v>607642</v>
      </c>
      <c r="O22" s="69">
        <f t="shared" si="1"/>
        <v>7180119</v>
      </c>
    </row>
    <row r="23" spans="2:15" ht="18.75" customHeight="1">
      <c r="B23" s="125" t="s">
        <v>17</v>
      </c>
      <c r="C23" s="37" t="s">
        <v>1</v>
      </c>
      <c r="D23" s="24">
        <v>322270</v>
      </c>
      <c r="E23" s="11">
        <v>7126</v>
      </c>
      <c r="F23" s="11">
        <v>7264</v>
      </c>
      <c r="G23" s="11">
        <v>54139</v>
      </c>
      <c r="H23" s="13">
        <v>390798</v>
      </c>
      <c r="I23" s="70">
        <v>354496800</v>
      </c>
      <c r="J23" s="71">
        <v>0</v>
      </c>
      <c r="K23" s="59">
        <f>I23+J23</f>
        <v>354496800</v>
      </c>
      <c r="L23" s="72">
        <v>7838500</v>
      </c>
      <c r="M23" s="71">
        <v>7989878</v>
      </c>
      <c r="N23" s="72">
        <v>59552482</v>
      </c>
      <c r="O23" s="61">
        <f t="shared" si="1"/>
        <v>429877660</v>
      </c>
    </row>
    <row r="24" spans="2:15" ht="18.75" customHeight="1">
      <c r="B24" s="125"/>
      <c r="C24" s="34" t="s">
        <v>15</v>
      </c>
      <c r="D24" s="24">
        <v>362698</v>
      </c>
      <c r="E24" s="11">
        <v>7668</v>
      </c>
      <c r="F24" s="11">
        <v>7596</v>
      </c>
      <c r="G24" s="11">
        <v>31350</v>
      </c>
      <c r="H24" s="13">
        <v>409311</v>
      </c>
      <c r="I24" s="58">
        <v>1623434520</v>
      </c>
      <c r="J24" s="59">
        <v>0</v>
      </c>
      <c r="K24" s="121">
        <f>I24+J24</f>
        <v>1623434520</v>
      </c>
      <c r="L24" s="60">
        <v>34321000</v>
      </c>
      <c r="M24" s="59">
        <v>33998297</v>
      </c>
      <c r="N24" s="60">
        <v>140323647</v>
      </c>
      <c r="O24" s="120">
        <f t="shared" si="1"/>
        <v>1832077464</v>
      </c>
    </row>
    <row r="25" spans="2:15" ht="18.75" customHeight="1">
      <c r="B25" s="125"/>
      <c r="C25" s="34" t="s">
        <v>16</v>
      </c>
      <c r="D25" s="24">
        <v>361881</v>
      </c>
      <c r="E25" s="11">
        <v>6761</v>
      </c>
      <c r="F25" s="11">
        <v>7068</v>
      </c>
      <c r="G25" s="11">
        <v>26573</v>
      </c>
      <c r="H25" s="13">
        <v>402283</v>
      </c>
      <c r="I25" s="58">
        <v>3631836120</v>
      </c>
      <c r="J25" s="59">
        <v>0</v>
      </c>
      <c r="K25" s="59">
        <f>I25+J25</f>
        <v>3631836120</v>
      </c>
      <c r="L25" s="60">
        <v>67858000</v>
      </c>
      <c r="M25" s="59">
        <v>70938771</v>
      </c>
      <c r="N25" s="60">
        <v>266684165</v>
      </c>
      <c r="O25" s="61">
        <f t="shared" si="1"/>
        <v>4037317056</v>
      </c>
    </row>
    <row r="26" spans="2:15" ht="18.75" customHeight="1">
      <c r="B26" s="125"/>
      <c r="C26" s="34" t="s">
        <v>5</v>
      </c>
      <c r="D26" s="24">
        <v>267438</v>
      </c>
      <c r="E26" s="11">
        <v>0</v>
      </c>
      <c r="F26" s="11">
        <v>4712</v>
      </c>
      <c r="G26" s="11">
        <v>26817</v>
      </c>
      <c r="H26" s="13">
        <v>298967</v>
      </c>
      <c r="I26" s="58">
        <v>2139500</v>
      </c>
      <c r="J26" s="59">
        <v>0</v>
      </c>
      <c r="K26" s="59">
        <f>I26+J26</f>
        <v>2139500</v>
      </c>
      <c r="L26" s="60">
        <v>0</v>
      </c>
      <c r="M26" s="59">
        <v>37697</v>
      </c>
      <c r="N26" s="60">
        <v>214535</v>
      </c>
      <c r="O26" s="61">
        <f t="shared" si="1"/>
        <v>2391732</v>
      </c>
    </row>
    <row r="27" spans="2:15" ht="18.75" customHeight="1">
      <c r="B27" s="125"/>
      <c r="C27" s="36" t="s">
        <v>10</v>
      </c>
      <c r="D27" s="67">
        <v>359277</v>
      </c>
      <c r="E27" s="66">
        <v>7043</v>
      </c>
      <c r="F27" s="66">
        <v>7232</v>
      </c>
      <c r="G27" s="66">
        <v>29883</v>
      </c>
      <c r="H27" s="66">
        <v>403436</v>
      </c>
      <c r="I27" s="66">
        <f>SUM(I23:I26)</f>
        <v>5611906940</v>
      </c>
      <c r="J27" s="66">
        <f>SUM(J23:J26)</f>
        <v>0</v>
      </c>
      <c r="K27" s="118">
        <f>I27+J27</f>
        <v>5611906940</v>
      </c>
      <c r="L27" s="66">
        <f>SUM(L23:L26)</f>
        <v>110017500</v>
      </c>
      <c r="M27" s="66">
        <f>SUM(M23:M26)</f>
        <v>112964643</v>
      </c>
      <c r="N27" s="66">
        <f>SUM(N23:N26)</f>
        <v>466774829</v>
      </c>
      <c r="O27" s="119">
        <f t="shared" si="1"/>
        <v>6301663912</v>
      </c>
    </row>
    <row r="28" spans="2:15" ht="18.75" customHeight="1">
      <c r="B28" s="125" t="s">
        <v>19</v>
      </c>
      <c r="C28" s="37" t="s">
        <v>1</v>
      </c>
      <c r="D28" s="24">
        <v>307218</v>
      </c>
      <c r="E28" s="11">
        <v>7368</v>
      </c>
      <c r="F28" s="11">
        <v>8481</v>
      </c>
      <c r="G28" s="18">
        <v>64486</v>
      </c>
      <c r="H28" s="13">
        <v>387553</v>
      </c>
      <c r="I28" s="70">
        <v>112134400</v>
      </c>
      <c r="J28" s="71">
        <v>0</v>
      </c>
      <c r="K28" s="59">
        <v>112134400</v>
      </c>
      <c r="L28" s="72">
        <v>2689500</v>
      </c>
      <c r="M28" s="71">
        <v>3095721</v>
      </c>
      <c r="N28" s="72">
        <v>23537226</v>
      </c>
      <c r="O28" s="73">
        <v>141456847</v>
      </c>
    </row>
    <row r="29" spans="2:15" ht="18.75" customHeight="1">
      <c r="B29" s="125"/>
      <c r="C29" s="34" t="s">
        <v>18</v>
      </c>
      <c r="D29" s="24">
        <v>332157</v>
      </c>
      <c r="E29" s="11">
        <v>12942</v>
      </c>
      <c r="F29" s="11">
        <v>8311</v>
      </c>
      <c r="G29" s="11">
        <v>92004</v>
      </c>
      <c r="H29" s="13">
        <v>445413</v>
      </c>
      <c r="I29" s="58">
        <v>1180153100</v>
      </c>
      <c r="J29" s="59">
        <v>0</v>
      </c>
      <c r="K29" s="59">
        <v>1180153100</v>
      </c>
      <c r="L29" s="60">
        <v>45982500</v>
      </c>
      <c r="M29" s="59">
        <v>29527807</v>
      </c>
      <c r="N29" s="60">
        <v>326890137</v>
      </c>
      <c r="O29" s="61">
        <v>1582553544</v>
      </c>
    </row>
    <row r="30" spans="2:15" ht="18.75" customHeight="1">
      <c r="B30" s="125"/>
      <c r="C30" s="34" t="s">
        <v>3</v>
      </c>
      <c r="D30" s="24">
        <v>341347</v>
      </c>
      <c r="E30" s="11">
        <v>7658</v>
      </c>
      <c r="F30" s="11">
        <v>10214</v>
      </c>
      <c r="G30" s="11">
        <v>64995</v>
      </c>
      <c r="H30" s="13">
        <v>424214</v>
      </c>
      <c r="I30" s="58">
        <v>6485600</v>
      </c>
      <c r="J30" s="59">
        <v>0</v>
      </c>
      <c r="K30" s="59">
        <v>6485600</v>
      </c>
      <c r="L30" s="60">
        <v>145500</v>
      </c>
      <c r="M30" s="59">
        <v>194064</v>
      </c>
      <c r="N30" s="60">
        <v>1234911</v>
      </c>
      <c r="O30" s="61">
        <v>8060075</v>
      </c>
    </row>
    <row r="31" spans="2:15" ht="18.75" customHeight="1">
      <c r="B31" s="125"/>
      <c r="C31" s="34" t="s">
        <v>5</v>
      </c>
      <c r="D31" s="24">
        <v>302100</v>
      </c>
      <c r="E31" s="11">
        <v>0</v>
      </c>
      <c r="F31" s="11">
        <v>3021</v>
      </c>
      <c r="G31" s="11">
        <v>63650</v>
      </c>
      <c r="H31" s="13">
        <v>368771</v>
      </c>
      <c r="I31" s="58">
        <v>302100</v>
      </c>
      <c r="J31" s="59">
        <v>0</v>
      </c>
      <c r="K31" s="59">
        <v>302100</v>
      </c>
      <c r="L31" s="60">
        <v>0</v>
      </c>
      <c r="M31" s="59">
        <v>3021</v>
      </c>
      <c r="N31" s="60">
        <v>63650</v>
      </c>
      <c r="O31" s="61">
        <v>368771</v>
      </c>
    </row>
    <row r="32" spans="2:15" ht="18.75" customHeight="1">
      <c r="B32" s="125"/>
      <c r="C32" s="34" t="s">
        <v>6</v>
      </c>
      <c r="D32" s="24">
        <v>329367</v>
      </c>
      <c r="E32" s="11">
        <v>0</v>
      </c>
      <c r="F32" s="11">
        <v>9881</v>
      </c>
      <c r="G32" s="14">
        <v>15258</v>
      </c>
      <c r="H32" s="13">
        <v>354506</v>
      </c>
      <c r="I32" s="58">
        <v>988100</v>
      </c>
      <c r="J32" s="59">
        <v>0</v>
      </c>
      <c r="K32" s="59">
        <v>988100</v>
      </c>
      <c r="L32" s="60">
        <v>0</v>
      </c>
      <c r="M32" s="59">
        <v>29643</v>
      </c>
      <c r="N32" s="60">
        <v>45774</v>
      </c>
      <c r="O32" s="61">
        <v>1063517</v>
      </c>
    </row>
    <row r="33" spans="2:15" ht="18.75" customHeight="1">
      <c r="B33" s="125"/>
      <c r="C33" s="36" t="s">
        <v>10</v>
      </c>
      <c r="D33" s="25">
        <v>329882</v>
      </c>
      <c r="E33" s="16">
        <v>12387</v>
      </c>
      <c r="F33" s="16">
        <v>8336</v>
      </c>
      <c r="G33" s="16">
        <v>89260</v>
      </c>
      <c r="H33" s="17">
        <v>439864</v>
      </c>
      <c r="I33" s="68">
        <f>SUM(I28:I32)</f>
        <v>1300063300</v>
      </c>
      <c r="J33" s="66">
        <f>SUM(J28:J32)</f>
        <v>0</v>
      </c>
      <c r="K33" s="66">
        <f aca="true" t="shared" si="3" ref="K33:K38">I33+J33</f>
        <v>1300063300</v>
      </c>
      <c r="L33" s="68">
        <f>SUM(L28:L32)</f>
        <v>48817500</v>
      </c>
      <c r="M33" s="66">
        <f>SUM(M28:M32)</f>
        <v>32850256</v>
      </c>
      <c r="N33" s="66">
        <f>SUM(N28:N32)</f>
        <v>351771698</v>
      </c>
      <c r="O33" s="69">
        <f t="shared" si="1"/>
        <v>1733502754</v>
      </c>
    </row>
    <row r="34" spans="2:15" ht="18.75" customHeight="1">
      <c r="B34" s="125" t="s">
        <v>20</v>
      </c>
      <c r="C34" s="145"/>
      <c r="D34" s="25">
        <v>327312</v>
      </c>
      <c r="E34" s="16">
        <v>9356</v>
      </c>
      <c r="F34" s="16">
        <v>8880</v>
      </c>
      <c r="G34" s="16">
        <v>64842</v>
      </c>
      <c r="H34" s="17">
        <v>410390</v>
      </c>
      <c r="I34" s="93">
        <f>I8+I19+I20+I21+I22+I23+I28</f>
        <v>1767155050</v>
      </c>
      <c r="J34" s="91">
        <f>J8+J19+J20+J21+J22+J23+J28</f>
        <v>0</v>
      </c>
      <c r="K34" s="91">
        <f t="shared" si="3"/>
        <v>1767155050</v>
      </c>
      <c r="L34" s="94">
        <f>L8+L19+L20+L21+L22+L23+L28</f>
        <v>50515500</v>
      </c>
      <c r="M34" s="91">
        <f>M8+M19+M20+M21+M22+M23+M28</f>
        <v>47941419</v>
      </c>
      <c r="N34" s="91">
        <f>N8+N19+N20+N21+N22+N23+N28</f>
        <v>350084198</v>
      </c>
      <c r="O34" s="95">
        <f t="shared" si="1"/>
        <v>2215696167</v>
      </c>
    </row>
    <row r="35" spans="2:15" ht="18.75" customHeight="1">
      <c r="B35" s="125" t="s">
        <v>21</v>
      </c>
      <c r="C35" s="145"/>
      <c r="D35" s="25">
        <v>352399</v>
      </c>
      <c r="E35" s="16">
        <v>10743</v>
      </c>
      <c r="F35" s="16">
        <v>7526</v>
      </c>
      <c r="G35" s="16">
        <v>49654</v>
      </c>
      <c r="H35" s="16">
        <v>420321</v>
      </c>
      <c r="I35" s="93">
        <f>I11+I30</f>
        <v>78937300</v>
      </c>
      <c r="J35" s="91">
        <f>J11+J30</f>
        <v>0</v>
      </c>
      <c r="K35" s="91">
        <f t="shared" si="3"/>
        <v>78937300</v>
      </c>
      <c r="L35" s="94">
        <f>L11+L30</f>
        <v>2406500</v>
      </c>
      <c r="M35" s="91">
        <f>M11+M30</f>
        <v>1685716</v>
      </c>
      <c r="N35" s="91">
        <f>N11+N30</f>
        <v>11122476</v>
      </c>
      <c r="O35" s="95">
        <f t="shared" si="1"/>
        <v>94151992</v>
      </c>
    </row>
    <row r="36" spans="2:15" ht="18.75" customHeight="1">
      <c r="B36" s="125" t="s">
        <v>22</v>
      </c>
      <c r="C36" s="145"/>
      <c r="D36" s="25">
        <v>333849</v>
      </c>
      <c r="E36" s="16">
        <v>7034</v>
      </c>
      <c r="F36" s="16">
        <v>8070</v>
      </c>
      <c r="G36" s="16">
        <v>62122</v>
      </c>
      <c r="H36" s="16">
        <v>411075</v>
      </c>
      <c r="I36" s="93">
        <f>I13+I26+I31</f>
        <v>63765075</v>
      </c>
      <c r="J36" s="91">
        <f>J13+J26</f>
        <v>0</v>
      </c>
      <c r="K36" s="91">
        <f t="shared" si="3"/>
        <v>63765075</v>
      </c>
      <c r="L36" s="94">
        <f>L13+L26</f>
        <v>1343500</v>
      </c>
      <c r="M36" s="122">
        <f>M13+M26+M31</f>
        <v>1541375</v>
      </c>
      <c r="N36" s="91">
        <f>N13+N26+N31</f>
        <v>11865370</v>
      </c>
      <c r="O36" s="123">
        <f t="shared" si="1"/>
        <v>78515320</v>
      </c>
    </row>
    <row r="37" spans="2:15" ht="18.75" customHeight="1" thickBot="1">
      <c r="B37" s="146" t="s">
        <v>23</v>
      </c>
      <c r="C37" s="147"/>
      <c r="D37" s="106">
        <v>340320</v>
      </c>
      <c r="E37" s="107">
        <v>2884</v>
      </c>
      <c r="F37" s="107">
        <v>8953</v>
      </c>
      <c r="G37" s="107">
        <v>93673</v>
      </c>
      <c r="H37" s="107">
        <v>445829</v>
      </c>
      <c r="I37" s="96">
        <f>I14+I32</f>
        <v>48325400</v>
      </c>
      <c r="J37" s="97">
        <f>J14+J32</f>
        <v>0</v>
      </c>
      <c r="K37" s="97">
        <f t="shared" si="3"/>
        <v>48325400</v>
      </c>
      <c r="L37" s="98">
        <f>L14+L32</f>
        <v>409500</v>
      </c>
      <c r="M37" s="97">
        <f>M14+M32</f>
        <v>1271312</v>
      </c>
      <c r="N37" s="97">
        <f>N14+N32</f>
        <v>13301554</v>
      </c>
      <c r="O37" s="99">
        <f t="shared" si="1"/>
        <v>63307766</v>
      </c>
    </row>
    <row r="38" spans="2:15" ht="18.75" customHeight="1" thickTop="1">
      <c r="B38" s="151" t="s">
        <v>24</v>
      </c>
      <c r="C38" s="152"/>
      <c r="D38" s="38">
        <v>349781</v>
      </c>
      <c r="E38" s="22">
        <v>8445</v>
      </c>
      <c r="F38" s="22">
        <v>7860</v>
      </c>
      <c r="G38" s="22">
        <v>46901</v>
      </c>
      <c r="H38" s="22">
        <v>412987</v>
      </c>
      <c r="I38" s="100">
        <f>I18+I19+I20+I21+I22+I27+I33</f>
        <v>8426914465</v>
      </c>
      <c r="J38" s="101">
        <f>J18+J19+J20+J21+J22+J27+J33</f>
        <v>0</v>
      </c>
      <c r="K38" s="116">
        <f t="shared" si="3"/>
        <v>8426914465</v>
      </c>
      <c r="L38" s="102">
        <f>L18+L19+L20+L21+L22+L27+L33</f>
        <v>203459000</v>
      </c>
      <c r="M38" s="101">
        <f>M18+M19+M20+M21+M22+M27+M33</f>
        <v>189364666</v>
      </c>
      <c r="N38" s="101">
        <f>N18+N19+N20+N21+N22+N27+N33</f>
        <v>1129944919</v>
      </c>
      <c r="O38" s="117">
        <f t="shared" si="1"/>
        <v>9949683050</v>
      </c>
    </row>
    <row r="39" spans="2:15" s="115" customFormat="1" ht="18.75" customHeight="1" thickBot="1">
      <c r="B39" s="153"/>
      <c r="C39" s="154"/>
      <c r="D39" s="108">
        <v>349473</v>
      </c>
      <c r="E39" s="109">
        <v>8434</v>
      </c>
      <c r="F39" s="109">
        <v>7852</v>
      </c>
      <c r="G39" s="109">
        <v>46838</v>
      </c>
      <c r="H39" s="110">
        <v>412597</v>
      </c>
      <c r="I39" s="111">
        <v>8456897965</v>
      </c>
      <c r="J39" s="112">
        <v>0</v>
      </c>
      <c r="K39" s="112">
        <v>8456897965</v>
      </c>
      <c r="L39" s="113">
        <v>204092500</v>
      </c>
      <c r="M39" s="112">
        <v>190005312</v>
      </c>
      <c r="N39" s="113">
        <v>1133439191</v>
      </c>
      <c r="O39" s="114">
        <v>9984434968</v>
      </c>
    </row>
    <row r="40" spans="4:15" ht="5.25" customHeight="1">
      <c r="D40" s="1"/>
      <c r="E40" s="1"/>
      <c r="F40" s="1"/>
      <c r="G40" s="1"/>
      <c r="H40" s="1"/>
      <c r="I40" s="75"/>
      <c r="J40" s="75"/>
      <c r="K40" s="75"/>
      <c r="L40" s="75"/>
      <c r="M40" s="75"/>
      <c r="N40" s="75"/>
      <c r="O40" s="75"/>
    </row>
    <row r="41" spans="2:15" ht="18" customHeight="1" thickBot="1">
      <c r="B41" s="1" t="s">
        <v>27</v>
      </c>
      <c r="D41" s="1"/>
      <c r="E41" s="1"/>
      <c r="F41" s="1"/>
      <c r="G41" s="1"/>
      <c r="H41" s="1"/>
      <c r="I41" s="75"/>
      <c r="J41" s="75"/>
      <c r="K41" s="75"/>
      <c r="L41" s="75"/>
      <c r="M41" s="75"/>
      <c r="N41" s="75"/>
      <c r="O41" s="75"/>
    </row>
    <row r="42" spans="2:15" ht="18.75" customHeight="1">
      <c r="B42" s="4" t="s">
        <v>0</v>
      </c>
      <c r="C42" s="40" t="s">
        <v>26</v>
      </c>
      <c r="D42" s="42">
        <v>252139</v>
      </c>
      <c r="E42" s="20">
        <v>6639</v>
      </c>
      <c r="F42" s="20">
        <v>5286</v>
      </c>
      <c r="G42" s="20">
        <v>36319</v>
      </c>
      <c r="H42" s="26">
        <v>300384</v>
      </c>
      <c r="I42" s="76">
        <v>15380500</v>
      </c>
      <c r="J42" s="77"/>
      <c r="K42" s="77">
        <v>15380500</v>
      </c>
      <c r="L42" s="77">
        <v>405000</v>
      </c>
      <c r="M42" s="77">
        <v>322427</v>
      </c>
      <c r="N42" s="78">
        <v>2215474</v>
      </c>
      <c r="O42" s="79">
        <f>K42+SUM(L42:N42)</f>
        <v>18323401</v>
      </c>
    </row>
    <row r="43" spans="2:15" ht="18.75" customHeight="1">
      <c r="B43" s="9" t="s">
        <v>11</v>
      </c>
      <c r="C43" s="36" t="s">
        <v>26</v>
      </c>
      <c r="D43" s="24">
        <v>235900</v>
      </c>
      <c r="E43" s="11">
        <v>0</v>
      </c>
      <c r="F43" s="11">
        <v>7077</v>
      </c>
      <c r="G43" s="11">
        <v>28939</v>
      </c>
      <c r="H43" s="13">
        <v>271916</v>
      </c>
      <c r="I43" s="74">
        <v>235900</v>
      </c>
      <c r="J43" s="59"/>
      <c r="K43" s="59">
        <v>235900</v>
      </c>
      <c r="L43" s="59">
        <v>0</v>
      </c>
      <c r="M43" s="59">
        <v>7077</v>
      </c>
      <c r="N43" s="80">
        <v>28939</v>
      </c>
      <c r="O43" s="61">
        <f>K43+SUM(L43:N43)</f>
        <v>271916</v>
      </c>
    </row>
    <row r="44" spans="2:15" ht="18.75" customHeight="1">
      <c r="B44" s="9" t="s">
        <v>17</v>
      </c>
      <c r="C44" s="36" t="s">
        <v>26</v>
      </c>
      <c r="D44" s="24">
        <v>302219</v>
      </c>
      <c r="E44" s="11">
        <v>8788</v>
      </c>
      <c r="F44" s="11">
        <v>6512</v>
      </c>
      <c r="G44" s="11">
        <v>13227</v>
      </c>
      <c r="H44" s="13">
        <v>330747</v>
      </c>
      <c r="I44" s="74">
        <v>7857700</v>
      </c>
      <c r="J44" s="59"/>
      <c r="K44" s="59">
        <v>7857700</v>
      </c>
      <c r="L44" s="59">
        <v>228500</v>
      </c>
      <c r="M44" s="59">
        <v>169318</v>
      </c>
      <c r="N44" s="80">
        <v>343913</v>
      </c>
      <c r="O44" s="61">
        <f>K44+SUM(L44:N44)</f>
        <v>8599431</v>
      </c>
    </row>
    <row r="45" spans="2:15" ht="18.75" customHeight="1" thickBot="1">
      <c r="B45" s="10" t="s">
        <v>19</v>
      </c>
      <c r="C45" s="41" t="s">
        <v>26</v>
      </c>
      <c r="D45" s="43">
        <v>342600</v>
      </c>
      <c r="E45" s="21">
        <v>0</v>
      </c>
      <c r="F45" s="21">
        <v>7464</v>
      </c>
      <c r="G45" s="21">
        <v>47681</v>
      </c>
      <c r="H45" s="27">
        <v>397746</v>
      </c>
      <c r="I45" s="81">
        <v>6509400</v>
      </c>
      <c r="J45" s="82"/>
      <c r="K45" s="82">
        <v>6509400</v>
      </c>
      <c r="L45" s="82">
        <v>0</v>
      </c>
      <c r="M45" s="82">
        <v>141824</v>
      </c>
      <c r="N45" s="83">
        <v>905946</v>
      </c>
      <c r="O45" s="84">
        <f>K45+SUM(L45:N45)</f>
        <v>7557170</v>
      </c>
    </row>
    <row r="46" spans="2:15" ht="18.75" customHeight="1" thickBot="1" thickTop="1">
      <c r="B46" s="143" t="s">
        <v>10</v>
      </c>
      <c r="C46" s="144"/>
      <c r="D46" s="44">
        <v>280220</v>
      </c>
      <c r="E46" s="19">
        <v>5921</v>
      </c>
      <c r="F46" s="19">
        <v>5987</v>
      </c>
      <c r="G46" s="19">
        <v>32657</v>
      </c>
      <c r="H46" s="28">
        <v>324784</v>
      </c>
      <c r="I46" s="85">
        <f>SUM(I42:I45)</f>
        <v>29983500</v>
      </c>
      <c r="J46" s="86">
        <f>SUM(J42:J45)</f>
        <v>0</v>
      </c>
      <c r="K46" s="86">
        <f>I46+J46</f>
        <v>29983500</v>
      </c>
      <c r="L46" s="86">
        <f>SUM(L42:L45)</f>
        <v>633500</v>
      </c>
      <c r="M46" s="86">
        <f>SUM(M42:M45)</f>
        <v>640646</v>
      </c>
      <c r="N46" s="86">
        <f>SUM(N42:N45)</f>
        <v>3494272</v>
      </c>
      <c r="O46" s="87">
        <f>K46+SUM(L46:N46)</f>
        <v>34751918</v>
      </c>
    </row>
    <row r="47" ht="15.75" customHeight="1">
      <c r="B47" s="7" t="s">
        <v>40</v>
      </c>
    </row>
    <row r="48" ht="15.75" customHeight="1">
      <c r="B48" s="7" t="s">
        <v>42</v>
      </c>
    </row>
    <row r="49" ht="15.75" customHeight="1">
      <c r="B49" s="7" t="s">
        <v>41</v>
      </c>
    </row>
    <row r="50" ht="15.75" customHeight="1">
      <c r="B50" s="7" t="s">
        <v>43</v>
      </c>
    </row>
    <row r="51" spans="4:15" ht="24.75" customHeight="1">
      <c r="D51" s="12"/>
      <c r="E51" s="12"/>
      <c r="F51" s="12"/>
      <c r="G51" s="12"/>
      <c r="H51" s="12"/>
      <c r="I51" s="88"/>
      <c r="J51" s="88"/>
      <c r="K51" s="88"/>
      <c r="L51" s="88"/>
      <c r="M51" s="88"/>
      <c r="N51" s="88"/>
      <c r="O51" s="88"/>
    </row>
  </sheetData>
  <sheetProtection/>
  <mergeCells count="17">
    <mergeCell ref="B46:C46"/>
    <mergeCell ref="B34:C34"/>
    <mergeCell ref="B35:C35"/>
    <mergeCell ref="B36:C36"/>
    <mergeCell ref="B37:C37"/>
    <mergeCell ref="D4:H4"/>
    <mergeCell ref="B38:C39"/>
    <mergeCell ref="B8:B18"/>
    <mergeCell ref="B23:B27"/>
    <mergeCell ref="B28:B33"/>
    <mergeCell ref="D5:F5"/>
    <mergeCell ref="I4:O4"/>
    <mergeCell ref="I5:M5"/>
    <mergeCell ref="N5:N6"/>
    <mergeCell ref="G5:G6"/>
    <mergeCell ref="O5:O6"/>
    <mergeCell ref="H5:H6"/>
  </mergeCells>
  <printOptions/>
  <pageMargins left="0.7480314960629921" right="0.7480314960629921" top="0.7480314960629921" bottom="0.7480314960629921" header="0.31496062992125984" footer="0.1968503937007874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2021-11-17T00:46:56Z</cp:lastPrinted>
  <dcterms:created xsi:type="dcterms:W3CDTF">2008-04-17T01:05:25Z</dcterms:created>
  <dcterms:modified xsi:type="dcterms:W3CDTF">2022-01-10T23:46:18Z</dcterms:modified>
  <cp:category/>
  <cp:version/>
  <cp:contentType/>
  <cp:contentStatus/>
</cp:coreProperties>
</file>