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11都市建築部\1016建築指導課\06【建築指導係】\110 着工統計\０２ホームページ\年次計\R5年次計\"/>
    </mc:Choice>
  </mc:AlternateContent>
  <xr:revisionPtr revIDLastSave="0" documentId="13_ncr:1_{0D6DB5A3-4BC6-4061-9B32-2032A76C17D2}" xr6:coauthVersionLast="47" xr6:coauthVersionMax="47" xr10:uidLastSave="{00000000-0000-0000-0000-000000000000}"/>
  <bookViews>
    <workbookView xWindow="516" yWindow="1272" windowWidth="22200" windowHeight="9072" xr2:uid="{00000000-000D-0000-FFFF-FFFF00000000}"/>
  </bookViews>
  <sheets>
    <sheet name="(1)" sheetId="11" r:id="rId1"/>
    <sheet name="(2)" sheetId="12" r:id="rId2"/>
    <sheet name="(3)" sheetId="13" r:id="rId3"/>
    <sheet name="(4)" sheetId="14" r:id="rId4"/>
    <sheet name="(5)" sheetId="15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5" l="1"/>
  <c r="K24" i="15" s="1"/>
  <c r="J22" i="15"/>
  <c r="J24" i="15" s="1"/>
  <c r="I22" i="15"/>
  <c r="I24" i="15" s="1"/>
  <c r="G22" i="15"/>
  <c r="G24" i="15" s="1"/>
  <c r="F22" i="15"/>
  <c r="F24" i="15" s="1"/>
  <c r="E22" i="15"/>
  <c r="E24" i="15" s="1"/>
  <c r="H21" i="15"/>
  <c r="D21" i="15"/>
  <c r="C21" i="15" s="1"/>
  <c r="H20" i="15"/>
  <c r="D20" i="15"/>
  <c r="C20" i="15"/>
  <c r="H19" i="15"/>
  <c r="D19" i="15"/>
  <c r="C19" i="15" s="1"/>
  <c r="H18" i="15"/>
  <c r="D18" i="15"/>
  <c r="C18" i="15"/>
  <c r="H17" i="15"/>
  <c r="H22" i="15" s="1"/>
  <c r="D17" i="15"/>
  <c r="D22" i="15" s="1"/>
  <c r="H15" i="15"/>
  <c r="H24" i="15" s="1"/>
  <c r="D15" i="15"/>
  <c r="D24" i="15" s="1"/>
  <c r="C15" i="15"/>
  <c r="J14" i="15"/>
  <c r="F14" i="15"/>
  <c r="K12" i="15"/>
  <c r="K14" i="15" s="1"/>
  <c r="J12" i="15"/>
  <c r="I12" i="15"/>
  <c r="I14" i="15" s="1"/>
  <c r="G12" i="15"/>
  <c r="G14" i="15" s="1"/>
  <c r="F12" i="15"/>
  <c r="E12" i="15"/>
  <c r="E14" i="15" s="1"/>
  <c r="H11" i="15"/>
  <c r="D11" i="15"/>
  <c r="C11" i="15" s="1"/>
  <c r="H10" i="15"/>
  <c r="D10" i="15"/>
  <c r="C10" i="15"/>
  <c r="H9" i="15"/>
  <c r="D9" i="15"/>
  <c r="C9" i="15" s="1"/>
  <c r="H8" i="15"/>
  <c r="D8" i="15"/>
  <c r="C8" i="15"/>
  <c r="H7" i="15"/>
  <c r="H12" i="15" s="1"/>
  <c r="D7" i="15"/>
  <c r="D12" i="15" s="1"/>
  <c r="H5" i="15"/>
  <c r="H14" i="15" s="1"/>
  <c r="D5" i="15"/>
  <c r="D14" i="15" s="1"/>
  <c r="C5" i="15"/>
  <c r="H14" i="14"/>
  <c r="G14" i="14"/>
  <c r="F14" i="14"/>
  <c r="D14" i="14"/>
  <c r="E13" i="14"/>
  <c r="C13" i="14"/>
  <c r="E12" i="14"/>
  <c r="C12" i="14"/>
  <c r="E11" i="14"/>
  <c r="C11" i="14"/>
  <c r="E10" i="14"/>
  <c r="E14" i="14" s="1"/>
  <c r="C10" i="14"/>
  <c r="C14" i="14" s="1"/>
  <c r="H9" i="14"/>
  <c r="G9" i="14"/>
  <c r="F9" i="14"/>
  <c r="E9" i="14"/>
  <c r="D9" i="14"/>
  <c r="E8" i="14"/>
  <c r="C8" i="14"/>
  <c r="E7" i="14"/>
  <c r="C7" i="14"/>
  <c r="E6" i="14"/>
  <c r="C6" i="14"/>
  <c r="E5" i="14"/>
  <c r="C5" i="14"/>
  <c r="C9" i="14" s="1"/>
  <c r="N14" i="13"/>
  <c r="M14" i="13"/>
  <c r="L14" i="13"/>
  <c r="J14" i="13"/>
  <c r="I14" i="13"/>
  <c r="H14" i="13"/>
  <c r="K13" i="13"/>
  <c r="G13" i="13"/>
  <c r="F13" i="13"/>
  <c r="E13" i="13"/>
  <c r="D13" i="13"/>
  <c r="C13" i="13"/>
  <c r="K12" i="13"/>
  <c r="G12" i="13"/>
  <c r="F12" i="13"/>
  <c r="E12" i="13"/>
  <c r="D12" i="13"/>
  <c r="C12" i="13"/>
  <c r="K11" i="13"/>
  <c r="G11" i="13"/>
  <c r="F11" i="13"/>
  <c r="E11" i="13"/>
  <c r="D11" i="13"/>
  <c r="C11" i="13"/>
  <c r="K10" i="13"/>
  <c r="K14" i="13" s="1"/>
  <c r="G10" i="13"/>
  <c r="G14" i="13" s="1"/>
  <c r="F10" i="13"/>
  <c r="F14" i="13" s="1"/>
  <c r="E10" i="13"/>
  <c r="E14" i="13" s="1"/>
  <c r="D10" i="13"/>
  <c r="D14" i="13" s="1"/>
  <c r="C10" i="13"/>
  <c r="C14" i="13" s="1"/>
  <c r="N9" i="13"/>
  <c r="M9" i="13"/>
  <c r="L9" i="13"/>
  <c r="J9" i="13"/>
  <c r="I9" i="13"/>
  <c r="H9" i="13"/>
  <c r="K8" i="13"/>
  <c r="G8" i="13"/>
  <c r="F8" i="13"/>
  <c r="E8" i="13"/>
  <c r="D8" i="13"/>
  <c r="C8" i="13"/>
  <c r="K7" i="13"/>
  <c r="G7" i="13"/>
  <c r="F7" i="13"/>
  <c r="E7" i="13"/>
  <c r="D7" i="13"/>
  <c r="C7" i="13"/>
  <c r="K6" i="13"/>
  <c r="G6" i="13"/>
  <c r="F6" i="13"/>
  <c r="E6" i="13"/>
  <c r="D6" i="13"/>
  <c r="C6" i="13"/>
  <c r="K5" i="13"/>
  <c r="K9" i="13" s="1"/>
  <c r="G5" i="13"/>
  <c r="G9" i="13" s="1"/>
  <c r="F5" i="13"/>
  <c r="F9" i="13" s="1"/>
  <c r="E5" i="13"/>
  <c r="E9" i="13" s="1"/>
  <c r="D5" i="13"/>
  <c r="D9" i="13" s="1"/>
  <c r="C5" i="13"/>
  <c r="C9" i="13" s="1"/>
  <c r="Q14" i="12"/>
  <c r="P14" i="12"/>
  <c r="O14" i="12"/>
  <c r="N14" i="12"/>
  <c r="L14" i="12"/>
  <c r="K14" i="12"/>
  <c r="J14" i="12"/>
  <c r="I14" i="12"/>
  <c r="G14" i="12"/>
  <c r="F14" i="12"/>
  <c r="E14" i="12"/>
  <c r="M13" i="12"/>
  <c r="H13" i="12"/>
  <c r="D13" i="12"/>
  <c r="C13" i="12"/>
  <c r="M12" i="12"/>
  <c r="H12" i="12"/>
  <c r="D12" i="12"/>
  <c r="C12" i="12"/>
  <c r="M11" i="12"/>
  <c r="H11" i="12"/>
  <c r="D11" i="12"/>
  <c r="C11" i="12"/>
  <c r="M10" i="12"/>
  <c r="M14" i="12" s="1"/>
  <c r="H10" i="12"/>
  <c r="H14" i="12" s="1"/>
  <c r="D10" i="12"/>
  <c r="D14" i="12" s="1"/>
  <c r="C10" i="12"/>
  <c r="C14" i="12" s="1"/>
  <c r="Q9" i="12"/>
  <c r="P9" i="12"/>
  <c r="O9" i="12"/>
  <c r="N9" i="12"/>
  <c r="L9" i="12"/>
  <c r="K9" i="12"/>
  <c r="J9" i="12"/>
  <c r="I9" i="12"/>
  <c r="G9" i="12"/>
  <c r="F9" i="12"/>
  <c r="E9" i="12"/>
  <c r="M8" i="12"/>
  <c r="H8" i="12"/>
  <c r="D8" i="12"/>
  <c r="C8" i="12"/>
  <c r="M7" i="12"/>
  <c r="H7" i="12"/>
  <c r="D7" i="12"/>
  <c r="C7" i="12"/>
  <c r="M6" i="12"/>
  <c r="H6" i="12"/>
  <c r="D6" i="12"/>
  <c r="C6" i="12"/>
  <c r="M5" i="12"/>
  <c r="M9" i="12" s="1"/>
  <c r="H5" i="12"/>
  <c r="H9" i="12" s="1"/>
  <c r="D5" i="12"/>
  <c r="D9" i="12" s="1"/>
  <c r="C5" i="12"/>
  <c r="C9" i="12" s="1"/>
  <c r="H70" i="11"/>
  <c r="B70" i="11"/>
  <c r="H68" i="11"/>
  <c r="B68" i="11"/>
  <c r="H66" i="11"/>
  <c r="B66" i="11"/>
  <c r="H65" i="11"/>
  <c r="B65" i="11"/>
  <c r="H63" i="11"/>
  <c r="B63" i="11"/>
  <c r="H62" i="11"/>
  <c r="B62" i="11"/>
  <c r="H60" i="11"/>
  <c r="B60" i="11"/>
  <c r="H59" i="11"/>
  <c r="B59" i="11"/>
  <c r="H58" i="11"/>
  <c r="B58" i="11"/>
  <c r="H57" i="11"/>
  <c r="B57" i="11"/>
  <c r="H56" i="11"/>
  <c r="B56" i="11"/>
  <c r="H55" i="11"/>
  <c r="B55" i="11"/>
  <c r="H54" i="11"/>
  <c r="B54" i="11"/>
  <c r="H53" i="11"/>
  <c r="B53" i="11"/>
  <c r="H51" i="11"/>
  <c r="B51" i="11"/>
  <c r="H50" i="11"/>
  <c r="B50" i="11"/>
  <c r="H48" i="11"/>
  <c r="B48" i="11"/>
  <c r="H47" i="11"/>
  <c r="B47" i="11"/>
  <c r="H46" i="11"/>
  <c r="B46" i="11"/>
  <c r="H45" i="11"/>
  <c r="B45" i="11"/>
  <c r="H43" i="11"/>
  <c r="B43" i="11"/>
  <c r="H42" i="11"/>
  <c r="B42" i="11"/>
  <c r="H41" i="11"/>
  <c r="B41" i="11"/>
  <c r="H40" i="11"/>
  <c r="B40" i="11"/>
  <c r="H38" i="11"/>
  <c r="B38" i="11"/>
  <c r="H37" i="11"/>
  <c r="B37" i="11"/>
  <c r="H36" i="11"/>
  <c r="B36" i="11"/>
  <c r="H34" i="11"/>
  <c r="B34" i="11"/>
  <c r="H33" i="11"/>
  <c r="B33" i="11"/>
  <c r="H31" i="11"/>
  <c r="B31" i="11"/>
  <c r="H30" i="11"/>
  <c r="B30" i="11"/>
  <c r="H29" i="11"/>
  <c r="B29" i="11"/>
  <c r="H27" i="11"/>
  <c r="B27" i="11"/>
  <c r="H26" i="11"/>
  <c r="B26" i="11"/>
  <c r="H25" i="11"/>
  <c r="B25" i="11"/>
  <c r="H24" i="11"/>
  <c r="B24" i="11"/>
  <c r="H23" i="11"/>
  <c r="B23" i="11"/>
  <c r="H22" i="11"/>
  <c r="B22" i="11"/>
  <c r="H21" i="11"/>
  <c r="B21" i="11"/>
  <c r="H20" i="11"/>
  <c r="B20" i="11"/>
  <c r="H19" i="11"/>
  <c r="B19" i="11"/>
  <c r="H18" i="11"/>
  <c r="B18" i="11"/>
  <c r="H17" i="11"/>
  <c r="B17" i="11"/>
  <c r="H16" i="11"/>
  <c r="B16" i="11"/>
  <c r="H15" i="11"/>
  <c r="B15" i="11"/>
  <c r="H14" i="11"/>
  <c r="B14" i="11"/>
  <c r="H13" i="11"/>
  <c r="B13" i="11"/>
  <c r="H12" i="11"/>
  <c r="B12" i="11"/>
  <c r="H11" i="11"/>
  <c r="B11" i="11"/>
  <c r="H10" i="11"/>
  <c r="B10" i="11"/>
  <c r="H9" i="11"/>
  <c r="B9" i="11"/>
  <c r="H8" i="11"/>
  <c r="B8" i="11"/>
  <c r="H7" i="11"/>
  <c r="B7" i="11"/>
  <c r="H6" i="11"/>
  <c r="B6" i="11"/>
  <c r="C7" i="15" l="1"/>
  <c r="C12" i="15" s="1"/>
  <c r="C14" i="15" s="1"/>
  <c r="C17" i="15"/>
  <c r="C22" i="15" s="1"/>
  <c r="C24" i="15" s="1"/>
</calcChain>
</file>

<file path=xl/sharedStrings.xml><?xml version="1.0" encoding="utf-8"?>
<sst xmlns="http://schemas.openxmlformats.org/spreadsheetml/2006/main" count="203" uniqueCount="109">
  <si>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</si>
  <si>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単位：戸</t>
    <rPh sb="0" eb="2">
      <t>タンイ</t>
    </rPh>
    <rPh sb="3" eb="4">
      <t>ト</t>
    </rPh>
    <phoneticPr fontId="2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</si>
  <si>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2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</si>
  <si>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2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</si>
  <si>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2"/>
  </si>
  <si>
    <t>合計</t>
    <rPh sb="0" eb="2">
      <t>ゴウケイ</t>
    </rPh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</si>
  <si>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</si>
  <si>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</si>
  <si>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</si>
  <si>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</si>
  <si>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民間</t>
    <rPh sb="0" eb="2">
      <t>ミンカン</t>
    </rPh>
    <phoneticPr fontId="2"/>
  </si>
  <si>
    <t>公的資金</t>
    <rPh sb="0" eb="2">
      <t>コウテキ</t>
    </rPh>
    <rPh sb="2" eb="4">
      <t>シキン</t>
    </rPh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</si>
  <si>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</si>
  <si>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</si>
  <si>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</si>
  <si>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計</t>
    <rPh sb="0" eb="1">
      <t>ケイ</t>
    </rPh>
    <phoneticPr fontId="2"/>
  </si>
  <si>
    <t>公営</t>
    <rPh sb="0" eb="2">
      <t>コウエイ</t>
    </rPh>
    <phoneticPr fontId="2"/>
  </si>
  <si>
    <t>公庫</t>
    <rPh sb="0" eb="2">
      <t>コウコ</t>
    </rPh>
    <phoneticPr fontId="2"/>
  </si>
  <si>
    <t>公団</t>
    <rPh sb="0" eb="2">
      <t>コウダン</t>
    </rPh>
    <phoneticPr fontId="2"/>
  </si>
  <si>
    <t>その他</t>
    <rPh sb="0" eb="3">
      <t>ソノタ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</si>
  <si>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</si>
  <si>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</si>
  <si>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</si>
  <si>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</si>
  <si>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</si>
  <si>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</si>
  <si>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</si>
  <si>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</si>
  <si>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</si>
  <si>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</si>
  <si>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</si>
  <si>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</si>
  <si>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</si>
  <si>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</si>
  <si>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</si>
  <si>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</si>
  <si>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</si>
  <si>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</si>
  <si>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</si>
  <si>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</si>
  <si>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</si>
  <si>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</si>
  <si>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</si>
  <si>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2"/>
  </si>
  <si>
    <t>岐南町</t>
  </si>
  <si>
    <t>笠松町</t>
  </si>
  <si>
    <t>羽島郡計</t>
    <phoneticPr fontId="2"/>
  </si>
  <si>
    <t>養老町</t>
  </si>
  <si>
    <t>養老郡計</t>
    <phoneticPr fontId="2"/>
  </si>
  <si>
    <t>垂井町</t>
  </si>
  <si>
    <t>関ヶ原町</t>
  </si>
  <si>
    <t>不破郡計</t>
    <phoneticPr fontId="2"/>
  </si>
  <si>
    <t>神戸町</t>
  </si>
  <si>
    <t>輪之内町</t>
  </si>
  <si>
    <t>安八町</t>
  </si>
  <si>
    <t>安八郡計</t>
    <phoneticPr fontId="2"/>
  </si>
  <si>
    <t>揖斐川町</t>
  </si>
  <si>
    <t>大野町</t>
  </si>
  <si>
    <t>池田町</t>
  </si>
  <si>
    <t>揖斐郡計</t>
    <phoneticPr fontId="2"/>
  </si>
  <si>
    <t>北方町</t>
  </si>
  <si>
    <t>本巣郡計</t>
    <phoneticPr fontId="2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</si>
  <si>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</si>
  <si>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</si>
  <si>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</si>
  <si>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</si>
  <si>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</si>
  <si>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</si>
  <si>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</si>
  <si>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加茂郡計</t>
    <phoneticPr fontId="2"/>
  </si>
  <si>
    <t>御嵩町</t>
  </si>
  <si>
    <t>可児郡計</t>
    <phoneticPr fontId="2"/>
  </si>
  <si>
    <t>白川村</t>
  </si>
  <si>
    <t>大野郡計</t>
    <phoneticPr fontId="2"/>
  </si>
  <si>
    <t>町村計</t>
  </si>
  <si>
    <t>合　計</t>
  </si>
  <si>
    <t>（県市町村名）岐阜県</t>
    <phoneticPr fontId="2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</si>
  <si>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</si>
  <si>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公　　　共</t>
    <rPh sb="0" eb="5">
      <t>コウキョウ</t>
    </rPh>
    <phoneticPr fontId="2"/>
  </si>
  <si>
    <t>民　　　間</t>
    <rPh sb="0" eb="5">
      <t>ミンカン</t>
    </rPh>
    <phoneticPr fontId="2"/>
  </si>
  <si>
    <t>民間資金</t>
    <rPh sb="0" eb="2">
      <t>ミンカン</t>
    </rPh>
    <rPh sb="2" eb="4">
      <t>シキン</t>
    </rPh>
    <phoneticPr fontId="2"/>
  </si>
  <si>
    <t>公的資金による住宅</t>
    <rPh sb="0" eb="2">
      <t>コウテキ</t>
    </rPh>
    <rPh sb="2" eb="4">
      <t>シキン</t>
    </rPh>
    <rPh sb="7" eb="9">
      <t>ジュウタク</t>
    </rPh>
    <phoneticPr fontId="2"/>
  </si>
  <si>
    <t>公共計</t>
    <rPh sb="0" eb="2">
      <t>コウキョウ</t>
    </rPh>
    <rPh sb="2" eb="3">
      <t>ケイ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</si>
  <si>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</si>
  <si>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</si>
  <si>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</si>
  <si>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民間計</t>
    <rPh sb="0" eb="2">
      <t>ミンカン</t>
    </rPh>
    <rPh sb="2" eb="3">
      <t>ケイ</t>
    </rPh>
    <phoneticPr fontId="2"/>
  </si>
  <si>
    <t>会社</t>
    <rPh sb="0" eb="2">
      <t>カイシャ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</si>
  <si>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</si>
  <si>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</si>
  <si>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による住宅</t>
    <rPh sb="3" eb="5">
      <t>ジュウタク</t>
    </rPh>
    <phoneticPr fontId="2"/>
  </si>
  <si>
    <t>住宅戸数</t>
    <rPh sb="0" eb="2">
      <t>ジュウタク</t>
    </rPh>
    <rPh sb="2" eb="4">
      <t>コスウ</t>
    </rPh>
    <phoneticPr fontId="2"/>
  </si>
  <si>
    <t>床面積</t>
    <rPh sb="0" eb="3">
      <t>ユカメンセキ</t>
    </rPh>
    <phoneticPr fontId="2"/>
  </si>
  <si>
    <r>
      <t>(㎡</t>
    </r>
    <r>
      <rPr>
        <sz val="9"/>
        <rFont val="ＭＳ ゴシック"/>
        <family val="3"/>
        <charset val="128"/>
      </rPr>
      <t>)</t>
    </r>
    <phoneticPr fontId="2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</si>
  <si>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</si>
  <si>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合　　　計</t>
    <rPh sb="0" eb="5">
      <t>ゴウケイ</t>
    </rPh>
    <phoneticPr fontId="2"/>
  </si>
  <si>
    <t>木　　　造</t>
    <rPh sb="0" eb="5">
      <t>モクゾウ</t>
    </rPh>
    <phoneticPr fontId="2"/>
  </si>
  <si>
    <t>非　木　造</t>
    <rPh sb="0" eb="1">
      <t>ヒ</t>
    </rPh>
    <rPh sb="2" eb="5">
      <t>モクゾウ</t>
    </rPh>
    <phoneticPr fontId="2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</si>
  <si>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</si>
  <si>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プレハブ</t>
    <phoneticPr fontId="2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</si>
  <si>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2"/>
  </si>
  <si>
    <t>鉄筋コンクリート造</t>
    <rPh sb="0" eb="2">
      <t>テッキン</t>
    </rPh>
    <rPh sb="8" eb="9">
      <t>ゾウ</t>
    </rPh>
    <phoneticPr fontId="2"/>
  </si>
  <si>
    <t>鉄骨造</t>
    <rPh sb="0" eb="2">
      <t>テッコツ</t>
    </rPh>
    <rPh sb="2" eb="3">
      <t>ゾウ</t>
    </rPh>
    <phoneticPr fontId="2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</si>
  <si>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2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</si>
  <si>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2"/>
  </si>
  <si>
    <t>コンクリートブロック造</t>
    <rPh sb="10" eb="11">
      <t>ゾウ</t>
    </rPh>
    <phoneticPr fontId="2"/>
  </si>
  <si>
    <t>非木造　計</t>
    <rPh sb="0" eb="1">
      <t>ヒ</t>
    </rPh>
    <rPh sb="1" eb="3">
      <t>モクゾウ</t>
    </rPh>
    <rPh sb="4" eb="5">
      <t>ケイ</t>
    </rPh>
    <phoneticPr fontId="2"/>
  </si>
  <si>
    <t>鉄筋鉄骨コンクリート造</t>
    <rPh sb="0" eb="2">
      <t>テッキン</t>
    </rPh>
    <rPh sb="2" eb="4">
      <t>テッコツ</t>
    </rPh>
    <rPh sb="10" eb="11">
      <t>ゾウ</t>
    </rPh>
    <phoneticPr fontId="2"/>
  </si>
  <si>
    <t>令和  5年分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</si>
</sst>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1" fillId="0" borderId="15" xfId="0" applyFont="1" applyBorder="1" applyAlignment="1">
      <alignment horizontal="center" shrinkToFit="1"/>
    </xf>
    <xf numFmtId="0" fontId="1" fillId="0" borderId="16" xfId="0" applyFont="1" applyBorder="1" applyAlignment="1">
      <alignment horizontal="center"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19" xfId="0" applyFont="1" applyBorder="1" applyAlignment="1">
      <alignment shrinkToFit="1"/>
    </xf>
    <xf numFmtId="0" fontId="1" fillId="0" borderId="20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21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1" fillId="0" borderId="25" xfId="0" applyFont="1" applyBorder="1" applyAlignment="1">
      <alignment shrinkToFit="1"/>
    </xf>
    <xf numFmtId="0" fontId="1" fillId="0" borderId="26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1" fillId="0" borderId="29" xfId="0" applyFont="1" applyBorder="1" applyAlignment="1">
      <alignment shrinkToFit="1"/>
    </xf>
    <xf numFmtId="0" fontId="1" fillId="0" borderId="30" xfId="0" applyFont="1" applyBorder="1" applyAlignment="1">
      <alignment shrinkToFit="1"/>
    </xf>
    <xf numFmtId="0" fontId="1" fillId="0" borderId="31" xfId="0" applyFont="1" applyBorder="1" applyAlignment="1">
      <alignment shrinkToFit="1"/>
    </xf>
    <xf numFmtId="0" fontId="1" fillId="0" borderId="32" xfId="0" applyFont="1" applyBorder="1" applyAlignment="1">
      <alignment shrinkToFit="1"/>
    </xf>
    <xf numFmtId="0" fontId="1" fillId="0" borderId="33" xfId="0" applyFont="1" applyBorder="1" applyAlignment="1">
      <alignment shrinkToFit="1"/>
    </xf>
    <xf numFmtId="0" fontId="1" fillId="0" borderId="34" xfId="0" applyFont="1" applyBorder="1" applyAlignment="1">
      <alignment shrinkToFit="1"/>
    </xf>
    <xf numFmtId="0" fontId="1" fillId="0" borderId="35" xfId="0" applyFont="1" applyBorder="1" applyAlignment="1">
      <alignment shrinkToFit="1"/>
    </xf>
    <xf numFmtId="0" fontId="1" fillId="0" borderId="36" xfId="0" applyFont="1" applyBorder="1" applyAlignment="1">
      <alignment shrinkToFit="1"/>
    </xf>
    <xf numFmtId="0" fontId="1" fillId="0" borderId="37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1" fillId="0" borderId="41" xfId="0" applyFont="1" applyBorder="1" applyAlignment="1">
      <alignment horizontal="center" shrinkToFit="1"/>
    </xf>
    <xf numFmtId="0" fontId="1" fillId="0" borderId="42" xfId="0" applyFont="1" applyBorder="1" applyAlignment="1">
      <alignment horizontal="center" shrinkToFit="1"/>
    </xf>
    <xf numFmtId="0" fontId="1" fillId="0" borderId="43" xfId="0" applyFont="1" applyBorder="1" applyAlignment="1">
      <alignment horizontal="center" shrinkToFit="1"/>
    </xf>
    <xf numFmtId="0" fontId="1" fillId="0" borderId="44" xfId="0" applyFont="1" applyBorder="1" applyAlignment="1">
      <alignment horizontal="center" shrinkToFit="1"/>
    </xf>
    <xf numFmtId="0" fontId="1" fillId="0" borderId="45" xfId="0" applyFont="1" applyBorder="1" applyAlignment="1">
      <alignment horizontal="center" shrinkToFit="1"/>
    </xf>
    <xf numFmtId="0" fontId="1" fillId="0" borderId="46" xfId="0" applyFont="1" applyBorder="1" applyAlignment="1">
      <alignment horizontal="center" shrinkToFit="1"/>
    </xf>
    <xf numFmtId="0" fontId="1" fillId="0" borderId="47" xfId="0" applyFont="1" applyBorder="1" applyAlignment="1">
      <alignment horizontal="center" shrinkToFit="1"/>
    </xf>
    <xf numFmtId="0" fontId="1" fillId="0" borderId="49" xfId="0" applyFont="1" applyBorder="1" applyAlignment="1">
      <alignment shrinkToFit="1"/>
    </xf>
    <xf numFmtId="176" fontId="1" fillId="0" borderId="14" xfId="0" applyNumberFormat="1" applyFont="1" applyBorder="1" applyAlignment="1">
      <alignment shrinkToFit="1"/>
    </xf>
    <xf numFmtId="176" fontId="1" fillId="0" borderId="15" xfId="0" applyNumberFormat="1" applyFont="1" applyBorder="1" applyAlignment="1">
      <alignment shrinkToFit="1"/>
    </xf>
    <xf numFmtId="176" fontId="1" fillId="0" borderId="50" xfId="0" applyNumberFormat="1" applyFont="1" applyBorder="1" applyAlignment="1">
      <alignment shrinkToFit="1"/>
    </xf>
    <xf numFmtId="0" fontId="1" fillId="0" borderId="51" xfId="0" applyFont="1" applyBorder="1" applyAlignment="1">
      <alignment shrinkToFit="1"/>
    </xf>
    <xf numFmtId="176" fontId="1" fillId="0" borderId="52" xfId="0" applyNumberFormat="1" applyFont="1" applyBorder="1" applyAlignment="1">
      <alignment shrinkToFit="1"/>
    </xf>
    <xf numFmtId="176" fontId="1" fillId="0" borderId="53" xfId="0" applyNumberFormat="1" applyFont="1" applyBorder="1" applyAlignment="1">
      <alignment shrinkToFit="1"/>
    </xf>
    <xf numFmtId="176" fontId="1" fillId="0" borderId="54" xfId="0" applyNumberFormat="1" applyFont="1" applyBorder="1" applyAlignment="1">
      <alignment shrinkToFit="1"/>
    </xf>
    <xf numFmtId="0" fontId="1" fillId="0" borderId="55" xfId="0" applyFont="1" applyBorder="1" applyAlignment="1">
      <alignment shrinkToFit="1"/>
    </xf>
    <xf numFmtId="176" fontId="1" fillId="0" borderId="56" xfId="0" applyNumberFormat="1" applyFont="1" applyBorder="1" applyAlignment="1">
      <alignment shrinkToFit="1"/>
    </xf>
    <xf numFmtId="176" fontId="1" fillId="0" borderId="57" xfId="0" applyNumberFormat="1" applyFont="1" applyBorder="1" applyAlignment="1">
      <alignment shrinkToFit="1"/>
    </xf>
    <xf numFmtId="176" fontId="1" fillId="0" borderId="58" xfId="0" applyNumberFormat="1" applyFont="1" applyBorder="1" applyAlignment="1">
      <alignment shrinkToFit="1"/>
    </xf>
    <xf numFmtId="0" fontId="1" fillId="0" borderId="60" xfId="0" applyFont="1" applyBorder="1" applyAlignment="1">
      <alignment horizontal="center" shrinkToFit="1"/>
    </xf>
    <xf numFmtId="176" fontId="1" fillId="0" borderId="12" xfId="0" applyNumberFormat="1" applyFont="1" applyBorder="1" applyAlignment="1">
      <alignment shrinkToFit="1"/>
    </xf>
    <xf numFmtId="176" fontId="1" fillId="0" borderId="60" xfId="0" applyNumberFormat="1" applyFont="1" applyBorder="1" applyAlignment="1">
      <alignment shrinkToFit="1"/>
    </xf>
    <xf numFmtId="0" fontId="1" fillId="0" borderId="62" xfId="0" applyFont="1" applyBorder="1" applyAlignment="1">
      <alignment horizontal="center" shrinkToFit="1"/>
    </xf>
    <xf numFmtId="0" fontId="1" fillId="0" borderId="63" xfId="0" applyFont="1" applyBorder="1" applyAlignment="1">
      <alignment horizontal="center" shrinkToFit="1"/>
    </xf>
    <xf numFmtId="176" fontId="1" fillId="0" borderId="46" xfId="0" applyNumberFormat="1" applyFont="1" applyBorder="1" applyAlignment="1">
      <alignment shrinkToFit="1"/>
    </xf>
    <xf numFmtId="176" fontId="1" fillId="0" borderId="63" xfId="0" applyNumberFormat="1" applyFont="1" applyBorder="1" applyAlignment="1">
      <alignment shrinkToFit="1"/>
    </xf>
    <xf numFmtId="176" fontId="1" fillId="0" borderId="64" xfId="0" applyNumberFormat="1" applyFont="1" applyBorder="1" applyAlignment="1">
      <alignment shrinkToFit="1"/>
    </xf>
    <xf numFmtId="176" fontId="1" fillId="0" borderId="44" xfId="0" applyNumberFormat="1" applyFont="1" applyBorder="1" applyAlignment="1">
      <alignment shrinkToFit="1"/>
    </xf>
    <xf numFmtId="0" fontId="1" fillId="0" borderId="48" xfId="0" applyFont="1" applyBorder="1" applyAlignment="1">
      <alignment horizontal="center" shrinkToFit="1"/>
    </xf>
    <xf numFmtId="176" fontId="1" fillId="0" borderId="65" xfId="0" applyNumberFormat="1" applyFont="1" applyBorder="1" applyAlignment="1">
      <alignment shrinkToFit="1"/>
    </xf>
    <xf numFmtId="176" fontId="1" fillId="0" borderId="66" xfId="0" applyNumberFormat="1" applyFont="1" applyBorder="1" applyAlignment="1">
      <alignment shrinkToFit="1"/>
    </xf>
    <xf numFmtId="176" fontId="1" fillId="0" borderId="67" xfId="0" applyNumberFormat="1" applyFont="1" applyBorder="1" applyAlignment="1">
      <alignment shrinkToFit="1"/>
    </xf>
    <xf numFmtId="176" fontId="1" fillId="0" borderId="68" xfId="0" applyNumberFormat="1" applyFont="1" applyBorder="1" applyAlignment="1">
      <alignment shrinkToFit="1"/>
    </xf>
    <xf numFmtId="0" fontId="1" fillId="0" borderId="69" xfId="0" applyFont="1" applyBorder="1" applyAlignment="1">
      <alignment shrinkToFit="1"/>
    </xf>
    <xf numFmtId="176" fontId="1" fillId="0" borderId="70" xfId="0" applyNumberFormat="1" applyFont="1" applyBorder="1" applyAlignment="1">
      <alignment shrinkToFit="1"/>
    </xf>
    <xf numFmtId="176" fontId="1" fillId="0" borderId="71" xfId="0" applyNumberFormat="1" applyFont="1" applyBorder="1" applyAlignment="1">
      <alignment shrinkToFit="1"/>
    </xf>
    <xf numFmtId="176" fontId="1" fillId="0" borderId="72" xfId="0" applyNumberFormat="1" applyFont="1" applyBorder="1" applyAlignment="1">
      <alignment shrinkToFit="1"/>
    </xf>
    <xf numFmtId="176" fontId="1" fillId="0" borderId="73" xfId="0" applyNumberFormat="1" applyFont="1" applyBorder="1" applyAlignment="1">
      <alignment shrinkToFit="1"/>
    </xf>
    <xf numFmtId="0" fontId="1" fillId="0" borderId="54" xfId="0" applyFont="1" applyBorder="1" applyAlignment="1">
      <alignment shrinkToFit="1"/>
    </xf>
    <xf numFmtId="0" fontId="1" fillId="0" borderId="72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0" fontId="1" fillId="0" borderId="50" xfId="0" applyFont="1" applyBorder="1" applyAlignment="1">
      <alignment shrinkToFit="1"/>
    </xf>
    <xf numFmtId="0" fontId="1" fillId="0" borderId="58" xfId="0" applyFont="1" applyBorder="1" applyAlignment="1">
      <alignment shrinkToFit="1"/>
    </xf>
    <xf numFmtId="0" fontId="1" fillId="0" borderId="59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61" xfId="0" applyFont="1" applyBorder="1" applyAlignment="1">
      <alignment horizontal="center" vertical="center" textRotation="255" shrinkToFit="1"/>
    </xf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48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59" xfId="0" applyFont="1" applyBorder="1" applyAlignment="1">
      <alignment horizontal="center" vertical="center" textRotation="255" shrinkToFit="1"/>
    </xf>
    <xf numFmtId="0" fontId="1" fillId="0" borderId="61" xfId="0" applyFont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59" xfId="0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8816-4575-4D90-A096-D2CDB7BFD9AC}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640625" defaultRowHeight="12" customHeight="1" x14ac:dyDescent="0.15"/>
  <cols>
    <col min="1" max="1" width="9.6640625" style="14" customWidth="1"/>
    <col min="2" max="256" width="7.6640625" style="14"/>
    <col min="257" max="257" width="9.6640625" style="14" customWidth="1"/>
    <col min="258" max="512" width="7.6640625" style="14"/>
    <col min="513" max="513" width="9.6640625" style="14" customWidth="1"/>
    <col min="514" max="768" width="7.6640625" style="14"/>
    <col min="769" max="769" width="9.6640625" style="14" customWidth="1"/>
    <col min="770" max="1024" width="7.6640625" style="14"/>
    <col min="1025" max="1025" width="9.6640625" style="14" customWidth="1"/>
    <col min="1026" max="1280" width="7.6640625" style="14"/>
    <col min="1281" max="1281" width="9.6640625" style="14" customWidth="1"/>
    <col min="1282" max="1536" width="7.6640625" style="14"/>
    <col min="1537" max="1537" width="9.6640625" style="14" customWidth="1"/>
    <col min="1538" max="1792" width="7.6640625" style="14"/>
    <col min="1793" max="1793" width="9.6640625" style="14" customWidth="1"/>
    <col min="1794" max="2048" width="7.6640625" style="14"/>
    <col min="2049" max="2049" width="9.6640625" style="14" customWidth="1"/>
    <col min="2050" max="2304" width="7.6640625" style="14"/>
    <col min="2305" max="2305" width="9.6640625" style="14" customWidth="1"/>
    <col min="2306" max="2560" width="7.6640625" style="14"/>
    <col min="2561" max="2561" width="9.6640625" style="14" customWidth="1"/>
    <col min="2562" max="2816" width="7.6640625" style="14"/>
    <col min="2817" max="2817" width="9.6640625" style="14" customWidth="1"/>
    <col min="2818" max="3072" width="7.6640625" style="14"/>
    <col min="3073" max="3073" width="9.6640625" style="14" customWidth="1"/>
    <col min="3074" max="3328" width="7.6640625" style="14"/>
    <col min="3329" max="3329" width="9.6640625" style="14" customWidth="1"/>
    <col min="3330" max="3584" width="7.6640625" style="14"/>
    <col min="3585" max="3585" width="9.6640625" style="14" customWidth="1"/>
    <col min="3586" max="3840" width="7.6640625" style="14"/>
    <col min="3841" max="3841" width="9.6640625" style="14" customWidth="1"/>
    <col min="3842" max="4096" width="7.6640625" style="14"/>
    <col min="4097" max="4097" width="9.6640625" style="14" customWidth="1"/>
    <col min="4098" max="4352" width="7.6640625" style="14"/>
    <col min="4353" max="4353" width="9.6640625" style="14" customWidth="1"/>
    <col min="4354" max="4608" width="7.6640625" style="14"/>
    <col min="4609" max="4609" width="9.6640625" style="14" customWidth="1"/>
    <col min="4610" max="4864" width="7.6640625" style="14"/>
    <col min="4865" max="4865" width="9.6640625" style="14" customWidth="1"/>
    <col min="4866" max="5120" width="7.6640625" style="14"/>
    <col min="5121" max="5121" width="9.6640625" style="14" customWidth="1"/>
    <col min="5122" max="5376" width="7.6640625" style="14"/>
    <col min="5377" max="5377" width="9.6640625" style="14" customWidth="1"/>
    <col min="5378" max="5632" width="7.6640625" style="14"/>
    <col min="5633" max="5633" width="9.6640625" style="14" customWidth="1"/>
    <col min="5634" max="5888" width="7.6640625" style="14"/>
    <col min="5889" max="5889" width="9.6640625" style="14" customWidth="1"/>
    <col min="5890" max="6144" width="7.6640625" style="14"/>
    <col min="6145" max="6145" width="9.6640625" style="14" customWidth="1"/>
    <col min="6146" max="6400" width="7.6640625" style="14"/>
    <col min="6401" max="6401" width="9.6640625" style="14" customWidth="1"/>
    <col min="6402" max="6656" width="7.6640625" style="14"/>
    <col min="6657" max="6657" width="9.6640625" style="14" customWidth="1"/>
    <col min="6658" max="6912" width="7.6640625" style="14"/>
    <col min="6913" max="6913" width="9.6640625" style="14" customWidth="1"/>
    <col min="6914" max="7168" width="7.6640625" style="14"/>
    <col min="7169" max="7169" width="9.6640625" style="14" customWidth="1"/>
    <col min="7170" max="7424" width="7.6640625" style="14"/>
    <col min="7425" max="7425" width="9.6640625" style="14" customWidth="1"/>
    <col min="7426" max="7680" width="7.6640625" style="14"/>
    <col min="7681" max="7681" width="9.6640625" style="14" customWidth="1"/>
    <col min="7682" max="7936" width="7.6640625" style="14"/>
    <col min="7937" max="7937" width="9.6640625" style="14" customWidth="1"/>
    <col min="7938" max="8192" width="7.6640625" style="14"/>
    <col min="8193" max="8193" width="9.6640625" style="14" customWidth="1"/>
    <col min="8194" max="8448" width="7.6640625" style="14"/>
    <col min="8449" max="8449" width="9.6640625" style="14" customWidth="1"/>
    <col min="8450" max="8704" width="7.6640625" style="14"/>
    <col min="8705" max="8705" width="9.6640625" style="14" customWidth="1"/>
    <col min="8706" max="8960" width="7.6640625" style="14"/>
    <col min="8961" max="8961" width="9.6640625" style="14" customWidth="1"/>
    <col min="8962" max="9216" width="7.6640625" style="14"/>
    <col min="9217" max="9217" width="9.6640625" style="14" customWidth="1"/>
    <col min="9218" max="9472" width="7.6640625" style="14"/>
    <col min="9473" max="9473" width="9.6640625" style="14" customWidth="1"/>
    <col min="9474" max="9728" width="7.6640625" style="14"/>
    <col min="9729" max="9729" width="9.6640625" style="14" customWidth="1"/>
    <col min="9730" max="9984" width="7.6640625" style="14"/>
    <col min="9985" max="9985" width="9.6640625" style="14" customWidth="1"/>
    <col min="9986" max="10240" width="7.6640625" style="14"/>
    <col min="10241" max="10241" width="9.6640625" style="14" customWidth="1"/>
    <col min="10242" max="10496" width="7.6640625" style="14"/>
    <col min="10497" max="10497" width="9.6640625" style="14" customWidth="1"/>
    <col min="10498" max="10752" width="7.6640625" style="14"/>
    <col min="10753" max="10753" width="9.6640625" style="14" customWidth="1"/>
    <col min="10754" max="11008" width="7.6640625" style="14"/>
    <col min="11009" max="11009" width="9.6640625" style="14" customWidth="1"/>
    <col min="11010" max="11264" width="7.6640625" style="14"/>
    <col min="11265" max="11265" width="9.6640625" style="14" customWidth="1"/>
    <col min="11266" max="11520" width="7.6640625" style="14"/>
    <col min="11521" max="11521" width="9.6640625" style="14" customWidth="1"/>
    <col min="11522" max="11776" width="7.6640625" style="14"/>
    <col min="11777" max="11777" width="9.6640625" style="14" customWidth="1"/>
    <col min="11778" max="12032" width="7.6640625" style="14"/>
    <col min="12033" max="12033" width="9.6640625" style="14" customWidth="1"/>
    <col min="12034" max="12288" width="7.6640625" style="14"/>
    <col min="12289" max="12289" width="9.6640625" style="14" customWidth="1"/>
    <col min="12290" max="12544" width="7.6640625" style="14"/>
    <col min="12545" max="12545" width="9.6640625" style="14" customWidth="1"/>
    <col min="12546" max="12800" width="7.6640625" style="14"/>
    <col min="12801" max="12801" width="9.6640625" style="14" customWidth="1"/>
    <col min="12802" max="13056" width="7.6640625" style="14"/>
    <col min="13057" max="13057" width="9.6640625" style="14" customWidth="1"/>
    <col min="13058" max="13312" width="7.6640625" style="14"/>
    <col min="13313" max="13313" width="9.6640625" style="14" customWidth="1"/>
    <col min="13314" max="13568" width="7.6640625" style="14"/>
    <col min="13569" max="13569" width="9.6640625" style="14" customWidth="1"/>
    <col min="13570" max="13824" width="7.6640625" style="14"/>
    <col min="13825" max="13825" width="9.6640625" style="14" customWidth="1"/>
    <col min="13826" max="14080" width="7.6640625" style="14"/>
    <col min="14081" max="14081" width="9.6640625" style="14" customWidth="1"/>
    <col min="14082" max="14336" width="7.6640625" style="14"/>
    <col min="14337" max="14337" width="9.6640625" style="14" customWidth="1"/>
    <col min="14338" max="14592" width="7.6640625" style="14"/>
    <col min="14593" max="14593" width="9.6640625" style="14" customWidth="1"/>
    <col min="14594" max="14848" width="7.6640625" style="14"/>
    <col min="14849" max="14849" width="9.6640625" style="14" customWidth="1"/>
    <col min="14850" max="15104" width="7.6640625" style="14"/>
    <col min="15105" max="15105" width="9.6640625" style="14" customWidth="1"/>
    <col min="15106" max="15360" width="7.6640625" style="14"/>
    <col min="15361" max="15361" width="9.6640625" style="14" customWidth="1"/>
    <col min="15362" max="15616" width="7.6640625" style="14"/>
    <col min="15617" max="15617" width="9.6640625" style="14" customWidth="1"/>
    <col min="15618" max="15872" width="7.6640625" style="14"/>
    <col min="15873" max="15873" width="9.6640625" style="14" customWidth="1"/>
    <col min="15874" max="16128" width="7.6640625" style="14"/>
    <col min="16129" max="16129" width="9.6640625" style="14" customWidth="1"/>
    <col min="16130" max="16384" width="7.6640625" style="14"/>
  </cols>
  <sheetData>
    <row r="1" spans="1:18" s="83" customFormat="1" ht="18" customHeight="1" x14ac:dyDescent="0.2">
      <c r="E1" s="84" t="s">
        <v>0</v>
      </c>
      <c r="I1" s="83" t="s">
        <v>108</v>
      </c>
    </row>
    <row r="2" spans="1:18" s="83" customFormat="1" ht="12" customHeight="1" thickBot="1" x14ac:dyDescent="0.2">
      <c r="R2" s="83" t="s">
        <v>1</v>
      </c>
    </row>
    <row r="3" spans="1:18" s="3" customFormat="1" ht="12" customHeight="1" x14ac:dyDescent="0.15">
      <c r="A3" s="1"/>
      <c r="B3" s="2"/>
      <c r="C3" s="85" t="s">
        <v>2</v>
      </c>
      <c r="D3" s="86"/>
      <c r="E3" s="86"/>
      <c r="F3" s="87"/>
      <c r="G3" s="85" t="s">
        <v>3</v>
      </c>
      <c r="H3" s="86"/>
      <c r="I3" s="86"/>
      <c r="J3" s="86"/>
      <c r="K3" s="86"/>
      <c r="L3" s="87"/>
      <c r="M3" s="85" t="s">
        <v>4</v>
      </c>
      <c r="N3" s="86"/>
      <c r="O3" s="86"/>
      <c r="P3" s="86"/>
      <c r="Q3" s="86"/>
      <c r="R3" s="88"/>
    </row>
    <row r="4" spans="1:18" s="3" customFormat="1" ht="12" customHeight="1" x14ac:dyDescent="0.15">
      <c r="A4" s="4"/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89" t="s">
        <v>11</v>
      </c>
      <c r="I4" s="90"/>
      <c r="J4" s="90"/>
      <c r="K4" s="90"/>
      <c r="L4" s="91"/>
      <c r="M4" s="89" t="s">
        <v>12</v>
      </c>
      <c r="N4" s="91"/>
      <c r="O4" s="89" t="s">
        <v>13</v>
      </c>
      <c r="P4" s="91"/>
      <c r="Q4" s="89" t="s">
        <v>14</v>
      </c>
      <c r="R4" s="92"/>
    </row>
    <row r="5" spans="1:18" s="3" customFormat="1" ht="12" customHeight="1" thickBot="1" x14ac:dyDescent="0.2">
      <c r="A5" s="4"/>
      <c r="B5" s="7"/>
      <c r="C5" s="8"/>
      <c r="D5" s="8"/>
      <c r="E5" s="8"/>
      <c r="F5" s="8"/>
      <c r="G5" s="8"/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20</v>
      </c>
      <c r="P5" s="6" t="s">
        <v>21</v>
      </c>
      <c r="Q5" s="6" t="s">
        <v>20</v>
      </c>
      <c r="R5" s="9" t="s">
        <v>21</v>
      </c>
    </row>
    <row r="6" spans="1:18" ht="12" customHeight="1" x14ac:dyDescent="0.15">
      <c r="A6" s="10" t="s">
        <v>22</v>
      </c>
      <c r="B6" s="11">
        <f t="shared" ref="B6:B27" si="0">SUM( C6:F6)</f>
        <v>2686</v>
      </c>
      <c r="C6" s="12">
        <v>1004</v>
      </c>
      <c r="D6" s="12">
        <v>896</v>
      </c>
      <c r="E6" s="12">
        <v>4</v>
      </c>
      <c r="F6" s="12">
        <v>782</v>
      </c>
      <c r="G6" s="12">
        <v>2526</v>
      </c>
      <c r="H6" s="12">
        <f t="shared" ref="H6:H27" si="1">SUM( I6:L6)</f>
        <v>160</v>
      </c>
      <c r="I6" s="12">
        <v>0</v>
      </c>
      <c r="J6" s="12">
        <v>160</v>
      </c>
      <c r="K6" s="12">
        <v>0</v>
      </c>
      <c r="L6" s="12">
        <v>0</v>
      </c>
      <c r="M6" s="12">
        <v>1284</v>
      </c>
      <c r="N6" s="12">
        <v>226</v>
      </c>
      <c r="O6" s="12">
        <v>317</v>
      </c>
      <c r="P6" s="12">
        <v>138</v>
      </c>
      <c r="Q6" s="12">
        <v>29</v>
      </c>
      <c r="R6" s="13">
        <v>692</v>
      </c>
    </row>
    <row r="7" spans="1:18" ht="12" customHeight="1" x14ac:dyDescent="0.15">
      <c r="A7" s="15" t="s">
        <v>23</v>
      </c>
      <c r="B7" s="16">
        <f t="shared" si="0"/>
        <v>915</v>
      </c>
      <c r="C7" s="17">
        <v>357</v>
      </c>
      <c r="D7" s="17">
        <v>275</v>
      </c>
      <c r="E7" s="17">
        <v>2</v>
      </c>
      <c r="F7" s="17">
        <v>281</v>
      </c>
      <c r="G7" s="17">
        <v>868</v>
      </c>
      <c r="H7" s="17">
        <f t="shared" si="1"/>
        <v>47</v>
      </c>
      <c r="I7" s="17">
        <v>0</v>
      </c>
      <c r="J7" s="17">
        <v>47</v>
      </c>
      <c r="K7" s="17">
        <v>0</v>
      </c>
      <c r="L7" s="17">
        <v>0</v>
      </c>
      <c r="M7" s="17">
        <v>456</v>
      </c>
      <c r="N7" s="17">
        <v>72</v>
      </c>
      <c r="O7" s="17">
        <v>128</v>
      </c>
      <c r="P7" s="17">
        <v>34</v>
      </c>
      <c r="Q7" s="17">
        <v>32</v>
      </c>
      <c r="R7" s="18">
        <v>193</v>
      </c>
    </row>
    <row r="8" spans="1:18" ht="12" customHeight="1" x14ac:dyDescent="0.15">
      <c r="A8" s="15" t="s">
        <v>24</v>
      </c>
      <c r="B8" s="16">
        <f t="shared" si="0"/>
        <v>306</v>
      </c>
      <c r="C8" s="17">
        <v>180</v>
      </c>
      <c r="D8" s="17">
        <v>92</v>
      </c>
      <c r="E8" s="17">
        <v>1</v>
      </c>
      <c r="F8" s="17">
        <v>33</v>
      </c>
      <c r="G8" s="17">
        <v>305</v>
      </c>
      <c r="H8" s="17">
        <f t="shared" si="1"/>
        <v>1</v>
      </c>
      <c r="I8" s="17">
        <v>0</v>
      </c>
      <c r="J8" s="17">
        <v>1</v>
      </c>
      <c r="K8" s="17">
        <v>0</v>
      </c>
      <c r="L8" s="17">
        <v>0</v>
      </c>
      <c r="M8" s="17">
        <v>202</v>
      </c>
      <c r="N8" s="17">
        <v>13</v>
      </c>
      <c r="O8" s="17">
        <v>22</v>
      </c>
      <c r="P8" s="17">
        <v>8</v>
      </c>
      <c r="Q8" s="17">
        <v>40</v>
      </c>
      <c r="R8" s="18">
        <v>21</v>
      </c>
    </row>
    <row r="9" spans="1:18" ht="12" customHeight="1" x14ac:dyDescent="0.15">
      <c r="A9" s="15" t="s">
        <v>25</v>
      </c>
      <c r="B9" s="16">
        <f t="shared" si="0"/>
        <v>307</v>
      </c>
      <c r="C9" s="17">
        <v>190</v>
      </c>
      <c r="D9" s="17">
        <v>87</v>
      </c>
      <c r="E9" s="17">
        <v>0</v>
      </c>
      <c r="F9" s="17">
        <v>30</v>
      </c>
      <c r="G9" s="17">
        <v>301</v>
      </c>
      <c r="H9" s="17">
        <f t="shared" si="1"/>
        <v>6</v>
      </c>
      <c r="I9" s="17">
        <v>0</v>
      </c>
      <c r="J9" s="17">
        <v>6</v>
      </c>
      <c r="K9" s="17">
        <v>0</v>
      </c>
      <c r="L9" s="17">
        <v>0</v>
      </c>
      <c r="M9" s="17">
        <v>197</v>
      </c>
      <c r="N9" s="17">
        <v>23</v>
      </c>
      <c r="O9" s="17">
        <v>10</v>
      </c>
      <c r="P9" s="17">
        <v>0</v>
      </c>
      <c r="Q9" s="17">
        <v>8</v>
      </c>
      <c r="R9" s="18">
        <v>69</v>
      </c>
    </row>
    <row r="10" spans="1:18" ht="12" customHeight="1" x14ac:dyDescent="0.15">
      <c r="A10" s="15" t="s">
        <v>26</v>
      </c>
      <c r="B10" s="16">
        <f t="shared" si="0"/>
        <v>321</v>
      </c>
      <c r="C10" s="17">
        <v>202</v>
      </c>
      <c r="D10" s="17">
        <v>57</v>
      </c>
      <c r="E10" s="17">
        <v>1</v>
      </c>
      <c r="F10" s="17">
        <v>61</v>
      </c>
      <c r="G10" s="17">
        <v>308</v>
      </c>
      <c r="H10" s="17">
        <f t="shared" si="1"/>
        <v>13</v>
      </c>
      <c r="I10" s="17">
        <v>0</v>
      </c>
      <c r="J10" s="17">
        <v>13</v>
      </c>
      <c r="K10" s="17">
        <v>0</v>
      </c>
      <c r="L10" s="17">
        <v>0</v>
      </c>
      <c r="M10" s="17">
        <v>254</v>
      </c>
      <c r="N10" s="17">
        <v>17</v>
      </c>
      <c r="O10" s="17">
        <v>46</v>
      </c>
      <c r="P10" s="17">
        <v>0</v>
      </c>
      <c r="Q10" s="17">
        <v>0</v>
      </c>
      <c r="R10" s="18">
        <v>4</v>
      </c>
    </row>
    <row r="11" spans="1:18" ht="12" customHeight="1" x14ac:dyDescent="0.15">
      <c r="A11" s="15" t="s">
        <v>27</v>
      </c>
      <c r="B11" s="16">
        <f t="shared" si="0"/>
        <v>373</v>
      </c>
      <c r="C11" s="17">
        <v>196</v>
      </c>
      <c r="D11" s="17">
        <v>164</v>
      </c>
      <c r="E11" s="17">
        <v>2</v>
      </c>
      <c r="F11" s="17">
        <v>11</v>
      </c>
      <c r="G11" s="17">
        <v>360</v>
      </c>
      <c r="H11" s="17">
        <f t="shared" si="1"/>
        <v>13</v>
      </c>
      <c r="I11" s="17">
        <v>0</v>
      </c>
      <c r="J11" s="17">
        <v>12</v>
      </c>
      <c r="K11" s="17">
        <v>0</v>
      </c>
      <c r="L11" s="17">
        <v>1</v>
      </c>
      <c r="M11" s="17">
        <v>195</v>
      </c>
      <c r="N11" s="17">
        <v>15</v>
      </c>
      <c r="O11" s="17">
        <v>24</v>
      </c>
      <c r="P11" s="17">
        <v>0</v>
      </c>
      <c r="Q11" s="17">
        <v>10</v>
      </c>
      <c r="R11" s="18">
        <v>129</v>
      </c>
    </row>
    <row r="12" spans="1:18" ht="12" customHeight="1" x14ac:dyDescent="0.15">
      <c r="A12" s="15" t="s">
        <v>28</v>
      </c>
      <c r="B12" s="16">
        <f t="shared" si="0"/>
        <v>57</v>
      </c>
      <c r="C12" s="17">
        <v>54</v>
      </c>
      <c r="D12" s="17">
        <v>0</v>
      </c>
      <c r="E12" s="17">
        <v>0</v>
      </c>
      <c r="F12" s="17">
        <v>3</v>
      </c>
      <c r="G12" s="17">
        <v>55</v>
      </c>
      <c r="H12" s="17">
        <f t="shared" si="1"/>
        <v>2</v>
      </c>
      <c r="I12" s="17">
        <v>0</v>
      </c>
      <c r="J12" s="17">
        <v>2</v>
      </c>
      <c r="K12" s="17">
        <v>0</v>
      </c>
      <c r="L12" s="17">
        <v>0</v>
      </c>
      <c r="M12" s="17">
        <v>54</v>
      </c>
      <c r="N12" s="17">
        <v>3</v>
      </c>
      <c r="O12" s="17">
        <v>0</v>
      </c>
      <c r="P12" s="17">
        <v>0</v>
      </c>
      <c r="Q12" s="17">
        <v>0</v>
      </c>
      <c r="R12" s="18">
        <v>0</v>
      </c>
    </row>
    <row r="13" spans="1:18" ht="12" customHeight="1" x14ac:dyDescent="0.15">
      <c r="A13" s="15" t="s">
        <v>29</v>
      </c>
      <c r="B13" s="16">
        <f t="shared" si="0"/>
        <v>134</v>
      </c>
      <c r="C13" s="17">
        <v>107</v>
      </c>
      <c r="D13" s="17">
        <v>18</v>
      </c>
      <c r="E13" s="17">
        <v>0</v>
      </c>
      <c r="F13" s="17">
        <v>9</v>
      </c>
      <c r="G13" s="17">
        <v>133</v>
      </c>
      <c r="H13" s="17">
        <f t="shared" si="1"/>
        <v>1</v>
      </c>
      <c r="I13" s="17">
        <v>0</v>
      </c>
      <c r="J13" s="17">
        <v>1</v>
      </c>
      <c r="K13" s="17">
        <v>0</v>
      </c>
      <c r="L13" s="17">
        <v>0</v>
      </c>
      <c r="M13" s="17">
        <v>103</v>
      </c>
      <c r="N13" s="17">
        <v>13</v>
      </c>
      <c r="O13" s="17">
        <v>18</v>
      </c>
      <c r="P13" s="17">
        <v>0</v>
      </c>
      <c r="Q13" s="17">
        <v>0</v>
      </c>
      <c r="R13" s="18">
        <v>0</v>
      </c>
    </row>
    <row r="14" spans="1:18" ht="12" customHeight="1" x14ac:dyDescent="0.15">
      <c r="A14" s="15" t="s">
        <v>30</v>
      </c>
      <c r="B14" s="16">
        <f t="shared" si="0"/>
        <v>385</v>
      </c>
      <c r="C14" s="17">
        <v>202</v>
      </c>
      <c r="D14" s="17">
        <v>97</v>
      </c>
      <c r="E14" s="17">
        <v>0</v>
      </c>
      <c r="F14" s="17">
        <v>86</v>
      </c>
      <c r="G14" s="17">
        <v>362</v>
      </c>
      <c r="H14" s="17">
        <f t="shared" si="1"/>
        <v>23</v>
      </c>
      <c r="I14" s="17">
        <v>0</v>
      </c>
      <c r="J14" s="17">
        <v>23</v>
      </c>
      <c r="K14" s="17">
        <v>0</v>
      </c>
      <c r="L14" s="17">
        <v>0</v>
      </c>
      <c r="M14" s="17">
        <v>252</v>
      </c>
      <c r="N14" s="17">
        <v>39</v>
      </c>
      <c r="O14" s="17">
        <v>47</v>
      </c>
      <c r="P14" s="17">
        <v>6</v>
      </c>
      <c r="Q14" s="17">
        <v>0</v>
      </c>
      <c r="R14" s="18">
        <v>41</v>
      </c>
    </row>
    <row r="15" spans="1:18" ht="12" customHeight="1" x14ac:dyDescent="0.15">
      <c r="A15" s="15" t="s">
        <v>31</v>
      </c>
      <c r="B15" s="16">
        <f t="shared" si="0"/>
        <v>110</v>
      </c>
      <c r="C15" s="17">
        <v>100</v>
      </c>
      <c r="D15" s="17">
        <v>0</v>
      </c>
      <c r="E15" s="17">
        <v>1</v>
      </c>
      <c r="F15" s="17">
        <v>9</v>
      </c>
      <c r="G15" s="17">
        <v>99</v>
      </c>
      <c r="H15" s="17">
        <f t="shared" si="1"/>
        <v>11</v>
      </c>
      <c r="I15" s="17">
        <v>0</v>
      </c>
      <c r="J15" s="17">
        <v>10</v>
      </c>
      <c r="K15" s="17">
        <v>0</v>
      </c>
      <c r="L15" s="17">
        <v>1</v>
      </c>
      <c r="M15" s="17">
        <v>100</v>
      </c>
      <c r="N15" s="17">
        <v>10</v>
      </c>
      <c r="O15" s="17">
        <v>0</v>
      </c>
      <c r="P15" s="17">
        <v>0</v>
      </c>
      <c r="Q15" s="17">
        <v>0</v>
      </c>
      <c r="R15" s="18">
        <v>0</v>
      </c>
    </row>
    <row r="16" spans="1:18" ht="12" customHeight="1" x14ac:dyDescent="0.15">
      <c r="A16" s="15" t="s">
        <v>32</v>
      </c>
      <c r="B16" s="16">
        <f t="shared" si="0"/>
        <v>380</v>
      </c>
      <c r="C16" s="17">
        <v>202</v>
      </c>
      <c r="D16" s="17">
        <v>98</v>
      </c>
      <c r="E16" s="17">
        <v>0</v>
      </c>
      <c r="F16" s="17">
        <v>80</v>
      </c>
      <c r="G16" s="17">
        <v>355</v>
      </c>
      <c r="H16" s="17">
        <f t="shared" si="1"/>
        <v>25</v>
      </c>
      <c r="I16" s="17">
        <v>0</v>
      </c>
      <c r="J16" s="17">
        <v>25</v>
      </c>
      <c r="K16" s="17">
        <v>0</v>
      </c>
      <c r="L16" s="17">
        <v>0</v>
      </c>
      <c r="M16" s="17">
        <v>260</v>
      </c>
      <c r="N16" s="17">
        <v>23</v>
      </c>
      <c r="O16" s="17">
        <v>28</v>
      </c>
      <c r="P16" s="17">
        <v>0</v>
      </c>
      <c r="Q16" s="17">
        <v>8</v>
      </c>
      <c r="R16" s="18">
        <v>61</v>
      </c>
    </row>
    <row r="17" spans="1:18" ht="12" customHeight="1" x14ac:dyDescent="0.15">
      <c r="A17" s="15" t="s">
        <v>33</v>
      </c>
      <c r="B17" s="16">
        <f t="shared" si="0"/>
        <v>206</v>
      </c>
      <c r="C17" s="17">
        <v>165</v>
      </c>
      <c r="D17" s="17">
        <v>8</v>
      </c>
      <c r="E17" s="17">
        <v>0</v>
      </c>
      <c r="F17" s="17">
        <v>33</v>
      </c>
      <c r="G17" s="17">
        <v>191</v>
      </c>
      <c r="H17" s="17">
        <f t="shared" si="1"/>
        <v>15</v>
      </c>
      <c r="I17" s="17">
        <v>0</v>
      </c>
      <c r="J17" s="17">
        <v>15</v>
      </c>
      <c r="K17" s="17">
        <v>0</v>
      </c>
      <c r="L17" s="17">
        <v>0</v>
      </c>
      <c r="M17" s="17">
        <v>172</v>
      </c>
      <c r="N17" s="17">
        <v>26</v>
      </c>
      <c r="O17" s="17">
        <v>8</v>
      </c>
      <c r="P17" s="17">
        <v>0</v>
      </c>
      <c r="Q17" s="17">
        <v>0</v>
      </c>
      <c r="R17" s="18">
        <v>0</v>
      </c>
    </row>
    <row r="18" spans="1:18" ht="12" customHeight="1" x14ac:dyDescent="0.15">
      <c r="A18" s="15" t="s">
        <v>34</v>
      </c>
      <c r="B18" s="16">
        <f t="shared" si="0"/>
        <v>873</v>
      </c>
      <c r="C18" s="17">
        <v>397</v>
      </c>
      <c r="D18" s="17">
        <v>184</v>
      </c>
      <c r="E18" s="17">
        <v>45</v>
      </c>
      <c r="F18" s="17">
        <v>247</v>
      </c>
      <c r="G18" s="17">
        <v>806</v>
      </c>
      <c r="H18" s="17">
        <f t="shared" si="1"/>
        <v>67</v>
      </c>
      <c r="I18" s="17">
        <v>0</v>
      </c>
      <c r="J18" s="17">
        <v>67</v>
      </c>
      <c r="K18" s="17">
        <v>0</v>
      </c>
      <c r="L18" s="17">
        <v>0</v>
      </c>
      <c r="M18" s="17">
        <v>506</v>
      </c>
      <c r="N18" s="17">
        <v>68</v>
      </c>
      <c r="O18" s="17">
        <v>106</v>
      </c>
      <c r="P18" s="17">
        <v>24</v>
      </c>
      <c r="Q18" s="17">
        <v>51</v>
      </c>
      <c r="R18" s="18">
        <v>118</v>
      </c>
    </row>
    <row r="19" spans="1:18" ht="12" customHeight="1" x14ac:dyDescent="0.15">
      <c r="A19" s="15" t="s">
        <v>35</v>
      </c>
      <c r="B19" s="16">
        <f t="shared" si="0"/>
        <v>488</v>
      </c>
      <c r="C19" s="17">
        <v>239</v>
      </c>
      <c r="D19" s="17">
        <v>122</v>
      </c>
      <c r="E19" s="17">
        <v>1</v>
      </c>
      <c r="F19" s="17">
        <v>126</v>
      </c>
      <c r="G19" s="17">
        <v>432</v>
      </c>
      <c r="H19" s="17">
        <f t="shared" si="1"/>
        <v>56</v>
      </c>
      <c r="I19" s="17">
        <v>0</v>
      </c>
      <c r="J19" s="17">
        <v>56</v>
      </c>
      <c r="K19" s="17">
        <v>0</v>
      </c>
      <c r="L19" s="17">
        <v>0</v>
      </c>
      <c r="M19" s="17">
        <v>330</v>
      </c>
      <c r="N19" s="17">
        <v>37</v>
      </c>
      <c r="O19" s="17">
        <v>88</v>
      </c>
      <c r="P19" s="17">
        <v>0</v>
      </c>
      <c r="Q19" s="17">
        <v>0</v>
      </c>
      <c r="R19" s="18">
        <v>33</v>
      </c>
    </row>
    <row r="20" spans="1:18" ht="12" customHeight="1" x14ac:dyDescent="0.15">
      <c r="A20" s="15" t="s">
        <v>36</v>
      </c>
      <c r="B20" s="16">
        <f t="shared" si="0"/>
        <v>47</v>
      </c>
      <c r="C20" s="17">
        <v>42</v>
      </c>
      <c r="D20" s="17">
        <v>0</v>
      </c>
      <c r="E20" s="17">
        <v>0</v>
      </c>
      <c r="F20" s="17">
        <v>5</v>
      </c>
      <c r="G20" s="17">
        <v>45</v>
      </c>
      <c r="H20" s="17">
        <f t="shared" si="1"/>
        <v>2</v>
      </c>
      <c r="I20" s="17">
        <v>0</v>
      </c>
      <c r="J20" s="17">
        <v>2</v>
      </c>
      <c r="K20" s="17">
        <v>0</v>
      </c>
      <c r="L20" s="17">
        <v>0</v>
      </c>
      <c r="M20" s="17">
        <v>43</v>
      </c>
      <c r="N20" s="17">
        <v>4</v>
      </c>
      <c r="O20" s="17">
        <v>0</v>
      </c>
      <c r="P20" s="17">
        <v>0</v>
      </c>
      <c r="Q20" s="17">
        <v>0</v>
      </c>
      <c r="R20" s="18">
        <v>0</v>
      </c>
    </row>
    <row r="21" spans="1:18" ht="12" customHeight="1" x14ac:dyDescent="0.15">
      <c r="A21" s="15" t="s">
        <v>37</v>
      </c>
      <c r="B21" s="16">
        <f t="shared" si="0"/>
        <v>344</v>
      </c>
      <c r="C21" s="17">
        <v>164</v>
      </c>
      <c r="D21" s="17">
        <v>94</v>
      </c>
      <c r="E21" s="17">
        <v>0</v>
      </c>
      <c r="F21" s="17">
        <v>86</v>
      </c>
      <c r="G21" s="17">
        <v>331</v>
      </c>
      <c r="H21" s="17">
        <f t="shared" si="1"/>
        <v>13</v>
      </c>
      <c r="I21" s="17">
        <v>0</v>
      </c>
      <c r="J21" s="17">
        <v>13</v>
      </c>
      <c r="K21" s="17">
        <v>0</v>
      </c>
      <c r="L21" s="17">
        <v>0</v>
      </c>
      <c r="M21" s="17">
        <v>227</v>
      </c>
      <c r="N21" s="17">
        <v>28</v>
      </c>
      <c r="O21" s="17">
        <v>24</v>
      </c>
      <c r="P21" s="17">
        <v>26</v>
      </c>
      <c r="Q21" s="17">
        <v>0</v>
      </c>
      <c r="R21" s="18">
        <v>39</v>
      </c>
    </row>
    <row r="22" spans="1:18" ht="12" customHeight="1" x14ac:dyDescent="0.15">
      <c r="A22" s="15" t="s">
        <v>38</v>
      </c>
      <c r="B22" s="16">
        <f t="shared" si="0"/>
        <v>52</v>
      </c>
      <c r="C22" s="17">
        <v>38</v>
      </c>
      <c r="D22" s="17">
        <v>12</v>
      </c>
      <c r="E22" s="17">
        <v>0</v>
      </c>
      <c r="F22" s="17">
        <v>2</v>
      </c>
      <c r="G22" s="17">
        <v>52</v>
      </c>
      <c r="H22" s="17">
        <f t="shared" si="1"/>
        <v>0</v>
      </c>
      <c r="I22" s="17">
        <v>0</v>
      </c>
      <c r="J22" s="17">
        <v>0</v>
      </c>
      <c r="K22" s="17">
        <v>0</v>
      </c>
      <c r="L22" s="17">
        <v>0</v>
      </c>
      <c r="M22" s="17">
        <v>39</v>
      </c>
      <c r="N22" s="17">
        <v>1</v>
      </c>
      <c r="O22" s="17">
        <v>12</v>
      </c>
      <c r="P22" s="17">
        <v>0</v>
      </c>
      <c r="Q22" s="17">
        <v>0</v>
      </c>
      <c r="R22" s="18">
        <v>0</v>
      </c>
    </row>
    <row r="23" spans="1:18" ht="12" customHeight="1" x14ac:dyDescent="0.15">
      <c r="A23" s="15" t="s">
        <v>39</v>
      </c>
      <c r="B23" s="16">
        <f t="shared" si="0"/>
        <v>138</v>
      </c>
      <c r="C23" s="17">
        <v>121</v>
      </c>
      <c r="D23" s="17">
        <v>0</v>
      </c>
      <c r="E23" s="17">
        <v>0</v>
      </c>
      <c r="F23" s="17">
        <v>17</v>
      </c>
      <c r="G23" s="17">
        <v>133</v>
      </c>
      <c r="H23" s="17">
        <f t="shared" si="1"/>
        <v>5</v>
      </c>
      <c r="I23" s="17">
        <v>0</v>
      </c>
      <c r="J23" s="17">
        <v>5</v>
      </c>
      <c r="K23" s="17">
        <v>0</v>
      </c>
      <c r="L23" s="17">
        <v>0</v>
      </c>
      <c r="M23" s="17">
        <v>125</v>
      </c>
      <c r="N23" s="17">
        <v>13</v>
      </c>
      <c r="O23" s="17">
        <v>0</v>
      </c>
      <c r="P23" s="17">
        <v>0</v>
      </c>
      <c r="Q23" s="17">
        <v>0</v>
      </c>
      <c r="R23" s="18">
        <v>0</v>
      </c>
    </row>
    <row r="24" spans="1:18" ht="12" customHeight="1" x14ac:dyDescent="0.15">
      <c r="A24" s="15" t="s">
        <v>40</v>
      </c>
      <c r="B24" s="16">
        <f t="shared" si="0"/>
        <v>92</v>
      </c>
      <c r="C24" s="17">
        <v>81</v>
      </c>
      <c r="D24" s="17">
        <v>6</v>
      </c>
      <c r="E24" s="17">
        <v>0</v>
      </c>
      <c r="F24" s="17">
        <v>5</v>
      </c>
      <c r="G24" s="17">
        <v>91</v>
      </c>
      <c r="H24" s="17">
        <f t="shared" si="1"/>
        <v>1</v>
      </c>
      <c r="I24" s="17">
        <v>0</v>
      </c>
      <c r="J24" s="17">
        <v>1</v>
      </c>
      <c r="K24" s="17">
        <v>0</v>
      </c>
      <c r="L24" s="17">
        <v>0</v>
      </c>
      <c r="M24" s="17">
        <v>85</v>
      </c>
      <c r="N24" s="17">
        <v>1</v>
      </c>
      <c r="O24" s="17">
        <v>0</v>
      </c>
      <c r="P24" s="17">
        <v>0</v>
      </c>
      <c r="Q24" s="17">
        <v>6</v>
      </c>
      <c r="R24" s="18">
        <v>0</v>
      </c>
    </row>
    <row r="25" spans="1:18" ht="12" customHeight="1" x14ac:dyDescent="0.15">
      <c r="A25" s="15" t="s">
        <v>41</v>
      </c>
      <c r="B25" s="16">
        <f t="shared" si="0"/>
        <v>50</v>
      </c>
      <c r="C25" s="17">
        <v>48</v>
      </c>
      <c r="D25" s="17">
        <v>0</v>
      </c>
      <c r="E25" s="17">
        <v>0</v>
      </c>
      <c r="F25" s="17">
        <v>2</v>
      </c>
      <c r="G25" s="17">
        <v>50</v>
      </c>
      <c r="H25" s="17">
        <f t="shared" si="1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50</v>
      </c>
      <c r="N25" s="17">
        <v>0</v>
      </c>
      <c r="O25" s="17">
        <v>0</v>
      </c>
      <c r="P25" s="17">
        <v>0</v>
      </c>
      <c r="Q25" s="17">
        <v>0</v>
      </c>
      <c r="R25" s="18">
        <v>0</v>
      </c>
    </row>
    <row r="26" spans="1:18" ht="12" customHeight="1" x14ac:dyDescent="0.15">
      <c r="A26" s="19" t="s">
        <v>42</v>
      </c>
      <c r="B26" s="20">
        <f t="shared" si="0"/>
        <v>63</v>
      </c>
      <c r="C26" s="21">
        <v>52</v>
      </c>
      <c r="D26" s="21">
        <v>8</v>
      </c>
      <c r="E26" s="21">
        <v>1</v>
      </c>
      <c r="F26" s="21">
        <v>2</v>
      </c>
      <c r="G26" s="21">
        <v>60</v>
      </c>
      <c r="H26" s="21">
        <f t="shared" si="1"/>
        <v>3</v>
      </c>
      <c r="I26" s="21">
        <v>0</v>
      </c>
      <c r="J26" s="21">
        <v>3</v>
      </c>
      <c r="K26" s="21">
        <v>0</v>
      </c>
      <c r="L26" s="21">
        <v>0</v>
      </c>
      <c r="M26" s="21">
        <v>46</v>
      </c>
      <c r="N26" s="21">
        <v>9</v>
      </c>
      <c r="O26" s="21">
        <v>0</v>
      </c>
      <c r="P26" s="21">
        <v>0</v>
      </c>
      <c r="Q26" s="21">
        <v>8</v>
      </c>
      <c r="R26" s="22">
        <v>0</v>
      </c>
    </row>
    <row r="27" spans="1:18" ht="12" customHeight="1" x14ac:dyDescent="0.15">
      <c r="A27" s="23" t="s">
        <v>43</v>
      </c>
      <c r="B27" s="24">
        <f t="shared" si="0"/>
        <v>8327</v>
      </c>
      <c r="C27" s="25">
        <v>4141</v>
      </c>
      <c r="D27" s="25">
        <v>2218</v>
      </c>
      <c r="E27" s="25">
        <v>58</v>
      </c>
      <c r="F27" s="25">
        <v>1910</v>
      </c>
      <c r="G27" s="25">
        <v>7863</v>
      </c>
      <c r="H27" s="25">
        <f t="shared" si="1"/>
        <v>464</v>
      </c>
      <c r="I27" s="25">
        <v>0</v>
      </c>
      <c r="J27" s="25">
        <v>462</v>
      </c>
      <c r="K27" s="25">
        <v>0</v>
      </c>
      <c r="L27" s="25">
        <v>2</v>
      </c>
      <c r="M27" s="25">
        <v>4980</v>
      </c>
      <c r="N27" s="25">
        <v>641</v>
      </c>
      <c r="O27" s="25">
        <v>878</v>
      </c>
      <c r="P27" s="25">
        <v>236</v>
      </c>
      <c r="Q27" s="25">
        <v>192</v>
      </c>
      <c r="R27" s="26">
        <v>1400</v>
      </c>
    </row>
    <row r="28" spans="1:18" ht="12" customHeight="1" x14ac:dyDescent="0.15">
      <c r="A28" s="15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8" ht="12" customHeight="1" x14ac:dyDescent="0.15">
      <c r="A29" s="15" t="s">
        <v>44</v>
      </c>
      <c r="B29" s="16">
        <f>SUM( C29:F29)</f>
        <v>211</v>
      </c>
      <c r="C29" s="17">
        <v>80</v>
      </c>
      <c r="D29" s="17">
        <v>69</v>
      </c>
      <c r="E29" s="17">
        <v>0</v>
      </c>
      <c r="F29" s="17">
        <v>62</v>
      </c>
      <c r="G29" s="17">
        <v>203</v>
      </c>
      <c r="H29" s="17">
        <f>SUM( I29:L29)</f>
        <v>8</v>
      </c>
      <c r="I29" s="17">
        <v>0</v>
      </c>
      <c r="J29" s="17">
        <v>8</v>
      </c>
      <c r="K29" s="17">
        <v>0</v>
      </c>
      <c r="L29" s="17">
        <v>0</v>
      </c>
      <c r="M29" s="17">
        <v>123</v>
      </c>
      <c r="N29" s="17">
        <v>12</v>
      </c>
      <c r="O29" s="17">
        <v>23</v>
      </c>
      <c r="P29" s="17">
        <v>8</v>
      </c>
      <c r="Q29" s="17">
        <v>0</v>
      </c>
      <c r="R29" s="18">
        <v>45</v>
      </c>
    </row>
    <row r="30" spans="1:18" ht="12" customHeight="1" x14ac:dyDescent="0.15">
      <c r="A30" s="19" t="s">
        <v>45</v>
      </c>
      <c r="B30" s="20">
        <f>SUM( C30:F30)</f>
        <v>167</v>
      </c>
      <c r="C30" s="21">
        <v>82</v>
      </c>
      <c r="D30" s="21">
        <v>36</v>
      </c>
      <c r="E30" s="21">
        <v>0</v>
      </c>
      <c r="F30" s="21">
        <v>49</v>
      </c>
      <c r="G30" s="21">
        <v>155</v>
      </c>
      <c r="H30" s="21">
        <f>SUM( I30:L30)</f>
        <v>12</v>
      </c>
      <c r="I30" s="21">
        <v>0</v>
      </c>
      <c r="J30" s="21">
        <v>12</v>
      </c>
      <c r="K30" s="21">
        <v>0</v>
      </c>
      <c r="L30" s="21">
        <v>0</v>
      </c>
      <c r="M30" s="21">
        <v>126</v>
      </c>
      <c r="N30" s="21">
        <v>9</v>
      </c>
      <c r="O30" s="21">
        <v>32</v>
      </c>
      <c r="P30" s="21">
        <v>0</v>
      </c>
      <c r="Q30" s="21">
        <v>0</v>
      </c>
      <c r="R30" s="22">
        <v>0</v>
      </c>
    </row>
    <row r="31" spans="1:18" ht="12" customHeight="1" x14ac:dyDescent="0.15">
      <c r="A31" s="23" t="s">
        <v>46</v>
      </c>
      <c r="B31" s="24">
        <f>SUM( C31:F31)</f>
        <v>378</v>
      </c>
      <c r="C31" s="25">
        <v>162</v>
      </c>
      <c r="D31" s="25">
        <v>105</v>
      </c>
      <c r="E31" s="25">
        <v>0</v>
      </c>
      <c r="F31" s="25">
        <v>111</v>
      </c>
      <c r="G31" s="25">
        <v>358</v>
      </c>
      <c r="H31" s="25">
        <f>SUM( I31:L31)</f>
        <v>20</v>
      </c>
      <c r="I31" s="25">
        <v>0</v>
      </c>
      <c r="J31" s="25">
        <v>20</v>
      </c>
      <c r="K31" s="25">
        <v>0</v>
      </c>
      <c r="L31" s="25">
        <v>0</v>
      </c>
      <c r="M31" s="25">
        <v>249</v>
      </c>
      <c r="N31" s="25">
        <v>21</v>
      </c>
      <c r="O31" s="25">
        <v>55</v>
      </c>
      <c r="P31" s="25">
        <v>8</v>
      </c>
      <c r="Q31" s="25">
        <v>0</v>
      </c>
      <c r="R31" s="26">
        <v>45</v>
      </c>
    </row>
    <row r="32" spans="1:18" ht="12" customHeight="1" x14ac:dyDescent="0.15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1:18" ht="12" customHeight="1" x14ac:dyDescent="0.15">
      <c r="A33" s="19" t="s">
        <v>47</v>
      </c>
      <c r="B33" s="20">
        <f>SUM( C33:F33)</f>
        <v>68</v>
      </c>
      <c r="C33" s="21">
        <v>48</v>
      </c>
      <c r="D33" s="21">
        <v>18</v>
      </c>
      <c r="E33" s="21">
        <v>0</v>
      </c>
      <c r="F33" s="21">
        <v>2</v>
      </c>
      <c r="G33" s="21">
        <v>68</v>
      </c>
      <c r="H33" s="21">
        <f>SUM( 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v>42</v>
      </c>
      <c r="N33" s="21">
        <v>8</v>
      </c>
      <c r="O33" s="21">
        <v>0</v>
      </c>
      <c r="P33" s="21">
        <v>0</v>
      </c>
      <c r="Q33" s="21">
        <v>0</v>
      </c>
      <c r="R33" s="22">
        <v>18</v>
      </c>
    </row>
    <row r="34" spans="1:18" ht="12" customHeight="1" x14ac:dyDescent="0.15">
      <c r="A34" s="23" t="s">
        <v>48</v>
      </c>
      <c r="B34" s="24">
        <f>SUM( C34:F34)</f>
        <v>68</v>
      </c>
      <c r="C34" s="25">
        <v>48</v>
      </c>
      <c r="D34" s="25">
        <v>18</v>
      </c>
      <c r="E34" s="25">
        <v>0</v>
      </c>
      <c r="F34" s="25">
        <v>2</v>
      </c>
      <c r="G34" s="25">
        <v>68</v>
      </c>
      <c r="H34" s="25">
        <f>SUM( I34:L34)</f>
        <v>0</v>
      </c>
      <c r="I34" s="25">
        <v>0</v>
      </c>
      <c r="J34" s="25">
        <v>0</v>
      </c>
      <c r="K34" s="25">
        <v>0</v>
      </c>
      <c r="L34" s="25">
        <v>0</v>
      </c>
      <c r="M34" s="25">
        <v>42</v>
      </c>
      <c r="N34" s="25">
        <v>8</v>
      </c>
      <c r="O34" s="25">
        <v>0</v>
      </c>
      <c r="P34" s="25">
        <v>0</v>
      </c>
      <c r="Q34" s="25">
        <v>0</v>
      </c>
      <c r="R34" s="26">
        <v>18</v>
      </c>
    </row>
    <row r="35" spans="1:18" ht="12" customHeight="1" x14ac:dyDescent="0.15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spans="1:18" ht="12" customHeight="1" x14ac:dyDescent="0.15">
      <c r="A36" s="15" t="s">
        <v>49</v>
      </c>
      <c r="B36" s="16">
        <f>SUM( C36:F36)</f>
        <v>102</v>
      </c>
      <c r="C36" s="17">
        <v>65</v>
      </c>
      <c r="D36" s="17">
        <v>26</v>
      </c>
      <c r="E36" s="17">
        <v>0</v>
      </c>
      <c r="F36" s="17">
        <v>11</v>
      </c>
      <c r="G36" s="17">
        <v>100</v>
      </c>
      <c r="H36" s="17">
        <f>SUM( I36:L36)</f>
        <v>2</v>
      </c>
      <c r="I36" s="17">
        <v>0</v>
      </c>
      <c r="J36" s="17">
        <v>2</v>
      </c>
      <c r="K36" s="17">
        <v>0</v>
      </c>
      <c r="L36" s="17">
        <v>0</v>
      </c>
      <c r="M36" s="17">
        <v>69</v>
      </c>
      <c r="N36" s="17">
        <v>7</v>
      </c>
      <c r="O36" s="17">
        <v>26</v>
      </c>
      <c r="P36" s="17">
        <v>0</v>
      </c>
      <c r="Q36" s="17">
        <v>0</v>
      </c>
      <c r="R36" s="18">
        <v>0</v>
      </c>
    </row>
    <row r="37" spans="1:18" ht="12" customHeight="1" x14ac:dyDescent="0.15">
      <c r="A37" s="19" t="s">
        <v>50</v>
      </c>
      <c r="B37" s="20">
        <f>SUM( C37:F37)</f>
        <v>6</v>
      </c>
      <c r="C37" s="21">
        <v>6</v>
      </c>
      <c r="D37" s="21">
        <v>0</v>
      </c>
      <c r="E37" s="21">
        <v>0</v>
      </c>
      <c r="F37" s="21">
        <v>0</v>
      </c>
      <c r="G37" s="21">
        <v>4</v>
      </c>
      <c r="H37" s="21">
        <f>SUM( I37:L37)</f>
        <v>2</v>
      </c>
      <c r="I37" s="21">
        <v>0</v>
      </c>
      <c r="J37" s="21">
        <v>2</v>
      </c>
      <c r="K37" s="21">
        <v>0</v>
      </c>
      <c r="L37" s="21">
        <v>0</v>
      </c>
      <c r="M37" s="21">
        <v>5</v>
      </c>
      <c r="N37" s="21">
        <v>1</v>
      </c>
      <c r="O37" s="21">
        <v>0</v>
      </c>
      <c r="P37" s="21">
        <v>0</v>
      </c>
      <c r="Q37" s="21">
        <v>0</v>
      </c>
      <c r="R37" s="22">
        <v>0</v>
      </c>
    </row>
    <row r="38" spans="1:18" ht="12" customHeight="1" x14ac:dyDescent="0.15">
      <c r="A38" s="23" t="s">
        <v>51</v>
      </c>
      <c r="B38" s="24">
        <f>SUM( C38:F38)</f>
        <v>108</v>
      </c>
      <c r="C38" s="25">
        <v>71</v>
      </c>
      <c r="D38" s="25">
        <v>26</v>
      </c>
      <c r="E38" s="25">
        <v>0</v>
      </c>
      <c r="F38" s="25">
        <v>11</v>
      </c>
      <c r="G38" s="25">
        <v>104</v>
      </c>
      <c r="H38" s="25">
        <f>SUM( I38:L38)</f>
        <v>4</v>
      </c>
      <c r="I38" s="25">
        <v>0</v>
      </c>
      <c r="J38" s="25">
        <v>4</v>
      </c>
      <c r="K38" s="25">
        <v>0</v>
      </c>
      <c r="L38" s="25">
        <v>0</v>
      </c>
      <c r="M38" s="25">
        <v>74</v>
      </c>
      <c r="N38" s="25">
        <v>8</v>
      </c>
      <c r="O38" s="25">
        <v>26</v>
      </c>
      <c r="P38" s="25">
        <v>0</v>
      </c>
      <c r="Q38" s="25">
        <v>0</v>
      </c>
      <c r="R38" s="26">
        <v>0</v>
      </c>
    </row>
    <row r="39" spans="1:18" ht="12" customHeight="1" x14ac:dyDescent="0.15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</row>
    <row r="40" spans="1:18" ht="12" customHeight="1" x14ac:dyDescent="0.15">
      <c r="A40" s="15" t="s">
        <v>52</v>
      </c>
      <c r="B40" s="16">
        <f>SUM( C40:F40)</f>
        <v>83</v>
      </c>
      <c r="C40" s="17">
        <v>37</v>
      </c>
      <c r="D40" s="17">
        <v>28</v>
      </c>
      <c r="E40" s="17">
        <v>0</v>
      </c>
      <c r="F40" s="17">
        <v>18</v>
      </c>
      <c r="G40" s="17">
        <v>79</v>
      </c>
      <c r="H40" s="17">
        <f>SUM( I40:L40)</f>
        <v>4</v>
      </c>
      <c r="I40" s="17">
        <v>0</v>
      </c>
      <c r="J40" s="17">
        <v>4</v>
      </c>
      <c r="K40" s="17">
        <v>0</v>
      </c>
      <c r="L40" s="17">
        <v>0</v>
      </c>
      <c r="M40" s="17">
        <v>51</v>
      </c>
      <c r="N40" s="17">
        <v>4</v>
      </c>
      <c r="O40" s="17">
        <v>14</v>
      </c>
      <c r="P40" s="17">
        <v>14</v>
      </c>
      <c r="Q40" s="17">
        <v>0</v>
      </c>
      <c r="R40" s="18">
        <v>0</v>
      </c>
    </row>
    <row r="41" spans="1:18" ht="12" customHeight="1" x14ac:dyDescent="0.15">
      <c r="A41" s="15" t="s">
        <v>53</v>
      </c>
      <c r="B41" s="16">
        <f>SUM( C41:F41)</f>
        <v>26</v>
      </c>
      <c r="C41" s="17">
        <v>25</v>
      </c>
      <c r="D41" s="17">
        <v>0</v>
      </c>
      <c r="E41" s="17">
        <v>0</v>
      </c>
      <c r="F41" s="17">
        <v>1</v>
      </c>
      <c r="G41" s="17">
        <v>24</v>
      </c>
      <c r="H41" s="17">
        <f>SUM( I41:L41)</f>
        <v>2</v>
      </c>
      <c r="I41" s="17">
        <v>0</v>
      </c>
      <c r="J41" s="17">
        <v>2</v>
      </c>
      <c r="K41" s="17">
        <v>0</v>
      </c>
      <c r="L41" s="17">
        <v>0</v>
      </c>
      <c r="M41" s="17">
        <v>23</v>
      </c>
      <c r="N41" s="17">
        <v>3</v>
      </c>
      <c r="O41" s="17">
        <v>0</v>
      </c>
      <c r="P41" s="17">
        <v>0</v>
      </c>
      <c r="Q41" s="17">
        <v>0</v>
      </c>
      <c r="R41" s="18">
        <v>0</v>
      </c>
    </row>
    <row r="42" spans="1:18" ht="12" customHeight="1" x14ac:dyDescent="0.15">
      <c r="A42" s="19" t="s">
        <v>54</v>
      </c>
      <c r="B42" s="20">
        <f>SUM( C42:F42)</f>
        <v>86</v>
      </c>
      <c r="C42" s="21">
        <v>32</v>
      </c>
      <c r="D42" s="21">
        <v>30</v>
      </c>
      <c r="E42" s="21">
        <v>0</v>
      </c>
      <c r="F42" s="21">
        <v>24</v>
      </c>
      <c r="G42" s="21">
        <v>84</v>
      </c>
      <c r="H42" s="21">
        <f>SUM( I42:L42)</f>
        <v>2</v>
      </c>
      <c r="I42" s="21">
        <v>0</v>
      </c>
      <c r="J42" s="21">
        <v>2</v>
      </c>
      <c r="K42" s="21">
        <v>0</v>
      </c>
      <c r="L42" s="21">
        <v>0</v>
      </c>
      <c r="M42" s="21">
        <v>49</v>
      </c>
      <c r="N42" s="21">
        <v>7</v>
      </c>
      <c r="O42" s="21">
        <v>24</v>
      </c>
      <c r="P42" s="21">
        <v>0</v>
      </c>
      <c r="Q42" s="21">
        <v>0</v>
      </c>
      <c r="R42" s="22">
        <v>6</v>
      </c>
    </row>
    <row r="43" spans="1:18" ht="12" customHeight="1" x14ac:dyDescent="0.15">
      <c r="A43" s="23" t="s">
        <v>55</v>
      </c>
      <c r="B43" s="24">
        <f>SUM( C43:F43)</f>
        <v>195</v>
      </c>
      <c r="C43" s="25">
        <v>94</v>
      </c>
      <c r="D43" s="25">
        <v>58</v>
      </c>
      <c r="E43" s="25">
        <v>0</v>
      </c>
      <c r="F43" s="25">
        <v>43</v>
      </c>
      <c r="G43" s="25">
        <v>187</v>
      </c>
      <c r="H43" s="25">
        <f>SUM( I43:L43)</f>
        <v>8</v>
      </c>
      <c r="I43" s="25">
        <v>0</v>
      </c>
      <c r="J43" s="25">
        <v>8</v>
      </c>
      <c r="K43" s="25">
        <v>0</v>
      </c>
      <c r="L43" s="25">
        <v>0</v>
      </c>
      <c r="M43" s="25">
        <v>123</v>
      </c>
      <c r="N43" s="25">
        <v>14</v>
      </c>
      <c r="O43" s="25">
        <v>38</v>
      </c>
      <c r="P43" s="25">
        <v>14</v>
      </c>
      <c r="Q43" s="25">
        <v>0</v>
      </c>
      <c r="R43" s="26">
        <v>6</v>
      </c>
    </row>
    <row r="44" spans="1:18" ht="12" customHeight="1" x14ac:dyDescent="0.15">
      <c r="A44" s="15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</row>
    <row r="45" spans="1:18" ht="12" customHeight="1" x14ac:dyDescent="0.15">
      <c r="A45" s="15" t="s">
        <v>56</v>
      </c>
      <c r="B45" s="16">
        <f>SUM( C45:F45)</f>
        <v>31</v>
      </c>
      <c r="C45" s="17">
        <v>31</v>
      </c>
      <c r="D45" s="17">
        <v>0</v>
      </c>
      <c r="E45" s="17">
        <v>0</v>
      </c>
      <c r="F45" s="17">
        <v>0</v>
      </c>
      <c r="G45" s="17">
        <v>30</v>
      </c>
      <c r="H45" s="17">
        <f>SUM( I45:L45)</f>
        <v>1</v>
      </c>
      <c r="I45" s="17">
        <v>0</v>
      </c>
      <c r="J45" s="17">
        <v>1</v>
      </c>
      <c r="K45" s="17">
        <v>0</v>
      </c>
      <c r="L45" s="17">
        <v>0</v>
      </c>
      <c r="M45" s="17">
        <v>31</v>
      </c>
      <c r="N45" s="17">
        <v>0</v>
      </c>
      <c r="O45" s="17">
        <v>0</v>
      </c>
      <c r="P45" s="17">
        <v>0</v>
      </c>
      <c r="Q45" s="17">
        <v>0</v>
      </c>
      <c r="R45" s="18">
        <v>0</v>
      </c>
    </row>
    <row r="46" spans="1:18" ht="12" customHeight="1" x14ac:dyDescent="0.15">
      <c r="A46" s="15" t="s">
        <v>57</v>
      </c>
      <c r="B46" s="16">
        <f>SUM( C46:F46)</f>
        <v>54</v>
      </c>
      <c r="C46" s="17">
        <v>54</v>
      </c>
      <c r="D46" s="17">
        <v>0</v>
      </c>
      <c r="E46" s="17">
        <v>0</v>
      </c>
      <c r="F46" s="17">
        <v>0</v>
      </c>
      <c r="G46" s="17">
        <v>53</v>
      </c>
      <c r="H46" s="17">
        <f>SUM( I46:L46)</f>
        <v>1</v>
      </c>
      <c r="I46" s="17">
        <v>0</v>
      </c>
      <c r="J46" s="17">
        <v>1</v>
      </c>
      <c r="K46" s="17">
        <v>0</v>
      </c>
      <c r="L46" s="17">
        <v>0</v>
      </c>
      <c r="M46" s="17">
        <v>51</v>
      </c>
      <c r="N46" s="17">
        <v>3</v>
      </c>
      <c r="O46" s="17">
        <v>0</v>
      </c>
      <c r="P46" s="17">
        <v>0</v>
      </c>
      <c r="Q46" s="17">
        <v>0</v>
      </c>
      <c r="R46" s="18">
        <v>0</v>
      </c>
    </row>
    <row r="47" spans="1:18" ht="12" customHeight="1" x14ac:dyDescent="0.15">
      <c r="A47" s="19" t="s">
        <v>58</v>
      </c>
      <c r="B47" s="20">
        <f>SUM( C47:F47)</f>
        <v>56</v>
      </c>
      <c r="C47" s="21">
        <v>45</v>
      </c>
      <c r="D47" s="21">
        <v>10</v>
      </c>
      <c r="E47" s="21">
        <v>0</v>
      </c>
      <c r="F47" s="21">
        <v>1</v>
      </c>
      <c r="G47" s="21">
        <v>55</v>
      </c>
      <c r="H47" s="21">
        <f>SUM( I47:L47)</f>
        <v>1</v>
      </c>
      <c r="I47" s="21">
        <v>0</v>
      </c>
      <c r="J47" s="21">
        <v>1</v>
      </c>
      <c r="K47" s="21">
        <v>0</v>
      </c>
      <c r="L47" s="21">
        <v>0</v>
      </c>
      <c r="M47" s="21">
        <v>44</v>
      </c>
      <c r="N47" s="21">
        <v>2</v>
      </c>
      <c r="O47" s="21">
        <v>10</v>
      </c>
      <c r="P47" s="21">
        <v>0</v>
      </c>
      <c r="Q47" s="21">
        <v>0</v>
      </c>
      <c r="R47" s="22">
        <v>0</v>
      </c>
    </row>
    <row r="48" spans="1:18" ht="12" customHeight="1" x14ac:dyDescent="0.15">
      <c r="A48" s="23" t="s">
        <v>59</v>
      </c>
      <c r="B48" s="24">
        <f>SUM( C48:F48)</f>
        <v>141</v>
      </c>
      <c r="C48" s="25">
        <v>130</v>
      </c>
      <c r="D48" s="25">
        <v>10</v>
      </c>
      <c r="E48" s="25">
        <v>0</v>
      </c>
      <c r="F48" s="25">
        <v>1</v>
      </c>
      <c r="G48" s="25">
        <v>138</v>
      </c>
      <c r="H48" s="25">
        <f>SUM( I48:L48)</f>
        <v>3</v>
      </c>
      <c r="I48" s="25">
        <v>0</v>
      </c>
      <c r="J48" s="25">
        <v>3</v>
      </c>
      <c r="K48" s="25">
        <v>0</v>
      </c>
      <c r="L48" s="25">
        <v>0</v>
      </c>
      <c r="M48" s="25">
        <v>126</v>
      </c>
      <c r="N48" s="25">
        <v>5</v>
      </c>
      <c r="O48" s="25">
        <v>10</v>
      </c>
      <c r="P48" s="25">
        <v>0</v>
      </c>
      <c r="Q48" s="25">
        <v>0</v>
      </c>
      <c r="R48" s="26">
        <v>0</v>
      </c>
    </row>
    <row r="49" spans="1:18" ht="12" customHeight="1" x14ac:dyDescent="0.15">
      <c r="A49" s="15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50" spans="1:18" ht="12" customHeight="1" x14ac:dyDescent="0.15">
      <c r="A50" s="19" t="s">
        <v>60</v>
      </c>
      <c r="B50" s="20">
        <f>SUM( C50:F50)</f>
        <v>106</v>
      </c>
      <c r="C50" s="21">
        <v>47</v>
      </c>
      <c r="D50" s="21">
        <v>0</v>
      </c>
      <c r="E50" s="21">
        <v>0</v>
      </c>
      <c r="F50" s="21">
        <v>59</v>
      </c>
      <c r="G50" s="21">
        <v>81</v>
      </c>
      <c r="H50" s="21">
        <f>SUM( I50:L50)</f>
        <v>25</v>
      </c>
      <c r="I50" s="21">
        <v>0</v>
      </c>
      <c r="J50" s="21">
        <v>25</v>
      </c>
      <c r="K50" s="21">
        <v>0</v>
      </c>
      <c r="L50" s="21">
        <v>0</v>
      </c>
      <c r="M50" s="21">
        <v>103</v>
      </c>
      <c r="N50" s="21">
        <v>3</v>
      </c>
      <c r="O50" s="21">
        <v>0</v>
      </c>
      <c r="P50" s="21">
        <v>0</v>
      </c>
      <c r="Q50" s="21">
        <v>0</v>
      </c>
      <c r="R50" s="22">
        <v>0</v>
      </c>
    </row>
    <row r="51" spans="1:18" ht="12" customHeight="1" x14ac:dyDescent="0.15">
      <c r="A51" s="23" t="s">
        <v>61</v>
      </c>
      <c r="B51" s="24">
        <f>SUM( C51:F51)</f>
        <v>106</v>
      </c>
      <c r="C51" s="25">
        <v>47</v>
      </c>
      <c r="D51" s="25">
        <v>0</v>
      </c>
      <c r="E51" s="25">
        <v>0</v>
      </c>
      <c r="F51" s="25">
        <v>59</v>
      </c>
      <c r="G51" s="25">
        <v>81</v>
      </c>
      <c r="H51" s="25">
        <f>SUM( I51:L51)</f>
        <v>25</v>
      </c>
      <c r="I51" s="25">
        <v>0</v>
      </c>
      <c r="J51" s="25">
        <v>25</v>
      </c>
      <c r="K51" s="25">
        <v>0</v>
      </c>
      <c r="L51" s="25">
        <v>0</v>
      </c>
      <c r="M51" s="25">
        <v>103</v>
      </c>
      <c r="N51" s="25">
        <v>3</v>
      </c>
      <c r="O51" s="25">
        <v>0</v>
      </c>
      <c r="P51" s="25">
        <v>0</v>
      </c>
      <c r="Q51" s="25">
        <v>0</v>
      </c>
      <c r="R51" s="26">
        <v>0</v>
      </c>
    </row>
    <row r="52" spans="1:18" ht="12" customHeight="1" x14ac:dyDescent="0.15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</row>
    <row r="53" spans="1:18" ht="12" customHeight="1" x14ac:dyDescent="0.15">
      <c r="A53" s="15" t="s">
        <v>62</v>
      </c>
      <c r="B53" s="16">
        <f t="shared" ref="B53:B60" si="2">SUM( C53:F53)</f>
        <v>38</v>
      </c>
      <c r="C53" s="17">
        <v>29</v>
      </c>
      <c r="D53" s="17">
        <v>0</v>
      </c>
      <c r="E53" s="17">
        <v>0</v>
      </c>
      <c r="F53" s="17">
        <v>9</v>
      </c>
      <c r="G53" s="17">
        <v>37</v>
      </c>
      <c r="H53" s="17">
        <f t="shared" ref="H53:H60" si="3">SUM( I53:L53)</f>
        <v>1</v>
      </c>
      <c r="I53" s="17">
        <v>0</v>
      </c>
      <c r="J53" s="17">
        <v>1</v>
      </c>
      <c r="K53" s="17">
        <v>0</v>
      </c>
      <c r="L53" s="17">
        <v>0</v>
      </c>
      <c r="M53" s="17">
        <v>36</v>
      </c>
      <c r="N53" s="17">
        <v>2</v>
      </c>
      <c r="O53" s="17">
        <v>0</v>
      </c>
      <c r="P53" s="17">
        <v>0</v>
      </c>
      <c r="Q53" s="17">
        <v>0</v>
      </c>
      <c r="R53" s="18">
        <v>0</v>
      </c>
    </row>
    <row r="54" spans="1:18" ht="12" customHeight="1" x14ac:dyDescent="0.15">
      <c r="A54" s="15" t="s">
        <v>63</v>
      </c>
      <c r="B54" s="16">
        <f t="shared" si="2"/>
        <v>49</v>
      </c>
      <c r="C54" s="17">
        <v>42</v>
      </c>
      <c r="D54" s="17">
        <v>0</v>
      </c>
      <c r="E54" s="17">
        <v>0</v>
      </c>
      <c r="F54" s="17">
        <v>7</v>
      </c>
      <c r="G54" s="17">
        <v>44</v>
      </c>
      <c r="H54" s="17">
        <f t="shared" si="3"/>
        <v>5</v>
      </c>
      <c r="I54" s="17">
        <v>0</v>
      </c>
      <c r="J54" s="17">
        <v>5</v>
      </c>
      <c r="K54" s="17">
        <v>0</v>
      </c>
      <c r="L54" s="17">
        <v>0</v>
      </c>
      <c r="M54" s="17">
        <v>45</v>
      </c>
      <c r="N54" s="17">
        <v>4</v>
      </c>
      <c r="O54" s="17">
        <v>0</v>
      </c>
      <c r="P54" s="17">
        <v>0</v>
      </c>
      <c r="Q54" s="17">
        <v>0</v>
      </c>
      <c r="R54" s="18">
        <v>0</v>
      </c>
    </row>
    <row r="55" spans="1:18" ht="12" customHeight="1" x14ac:dyDescent="0.15">
      <c r="A55" s="15" t="s">
        <v>64</v>
      </c>
      <c r="B55" s="16">
        <f t="shared" si="2"/>
        <v>44</v>
      </c>
      <c r="C55" s="17">
        <v>30</v>
      </c>
      <c r="D55" s="17">
        <v>0</v>
      </c>
      <c r="E55" s="17">
        <v>0</v>
      </c>
      <c r="F55" s="17">
        <v>14</v>
      </c>
      <c r="G55" s="17">
        <v>44</v>
      </c>
      <c r="H55" s="17">
        <f t="shared" si="3"/>
        <v>0</v>
      </c>
      <c r="I55" s="17">
        <v>0</v>
      </c>
      <c r="J55" s="17">
        <v>0</v>
      </c>
      <c r="K55" s="17">
        <v>0</v>
      </c>
      <c r="L55" s="17">
        <v>0</v>
      </c>
      <c r="M55" s="17">
        <v>41</v>
      </c>
      <c r="N55" s="17">
        <v>3</v>
      </c>
      <c r="O55" s="17">
        <v>0</v>
      </c>
      <c r="P55" s="17">
        <v>0</v>
      </c>
      <c r="Q55" s="17">
        <v>0</v>
      </c>
      <c r="R55" s="18">
        <v>0</v>
      </c>
    </row>
    <row r="56" spans="1:18" ht="12" customHeight="1" x14ac:dyDescent="0.15">
      <c r="A56" s="15" t="s">
        <v>65</v>
      </c>
      <c r="B56" s="16">
        <f t="shared" si="2"/>
        <v>2</v>
      </c>
      <c r="C56" s="17">
        <v>2</v>
      </c>
      <c r="D56" s="17">
        <v>0</v>
      </c>
      <c r="E56" s="17">
        <v>0</v>
      </c>
      <c r="F56" s="17">
        <v>0</v>
      </c>
      <c r="G56" s="17">
        <v>2</v>
      </c>
      <c r="H56" s="17">
        <f t="shared" si="3"/>
        <v>0</v>
      </c>
      <c r="I56" s="17">
        <v>0</v>
      </c>
      <c r="J56" s="17">
        <v>0</v>
      </c>
      <c r="K56" s="17">
        <v>0</v>
      </c>
      <c r="L56" s="17">
        <v>0</v>
      </c>
      <c r="M56" s="17">
        <v>2</v>
      </c>
      <c r="N56" s="17">
        <v>0</v>
      </c>
      <c r="O56" s="17">
        <v>0</v>
      </c>
      <c r="P56" s="17">
        <v>0</v>
      </c>
      <c r="Q56" s="17">
        <v>0</v>
      </c>
      <c r="R56" s="18">
        <v>0</v>
      </c>
    </row>
    <row r="57" spans="1:18" ht="12" customHeight="1" x14ac:dyDescent="0.15">
      <c r="A57" s="15" t="s">
        <v>66</v>
      </c>
      <c r="B57" s="16">
        <f t="shared" si="2"/>
        <v>18</v>
      </c>
      <c r="C57" s="17">
        <v>16</v>
      </c>
      <c r="D57" s="17">
        <v>0</v>
      </c>
      <c r="E57" s="17">
        <v>0</v>
      </c>
      <c r="F57" s="17">
        <v>2</v>
      </c>
      <c r="G57" s="17">
        <v>18</v>
      </c>
      <c r="H57" s="17">
        <f t="shared" si="3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18</v>
      </c>
      <c r="N57" s="17">
        <v>0</v>
      </c>
      <c r="O57" s="17">
        <v>0</v>
      </c>
      <c r="P57" s="17">
        <v>0</v>
      </c>
      <c r="Q57" s="17">
        <v>0</v>
      </c>
      <c r="R57" s="18">
        <v>0</v>
      </c>
    </row>
    <row r="58" spans="1:18" ht="12" customHeight="1" x14ac:dyDescent="0.15">
      <c r="A58" s="15" t="s">
        <v>67</v>
      </c>
      <c r="B58" s="16">
        <f t="shared" si="2"/>
        <v>5</v>
      </c>
      <c r="C58" s="17">
        <v>5</v>
      </c>
      <c r="D58" s="17">
        <v>0</v>
      </c>
      <c r="E58" s="17">
        <v>0</v>
      </c>
      <c r="F58" s="17">
        <v>0</v>
      </c>
      <c r="G58" s="17">
        <v>5</v>
      </c>
      <c r="H58" s="17">
        <f t="shared" si="3"/>
        <v>0</v>
      </c>
      <c r="I58" s="17">
        <v>0</v>
      </c>
      <c r="J58" s="17">
        <v>0</v>
      </c>
      <c r="K58" s="17">
        <v>0</v>
      </c>
      <c r="L58" s="17">
        <v>0</v>
      </c>
      <c r="M58" s="17">
        <v>5</v>
      </c>
      <c r="N58" s="17">
        <v>0</v>
      </c>
      <c r="O58" s="17">
        <v>0</v>
      </c>
      <c r="P58" s="17">
        <v>0</v>
      </c>
      <c r="Q58" s="17">
        <v>0</v>
      </c>
      <c r="R58" s="18">
        <v>0</v>
      </c>
    </row>
    <row r="59" spans="1:18" ht="12" customHeight="1" x14ac:dyDescent="0.15">
      <c r="A59" s="19" t="s">
        <v>68</v>
      </c>
      <c r="B59" s="20">
        <f t="shared" si="2"/>
        <v>2</v>
      </c>
      <c r="C59" s="21">
        <v>2</v>
      </c>
      <c r="D59" s="21">
        <v>0</v>
      </c>
      <c r="E59" s="21">
        <v>0</v>
      </c>
      <c r="F59" s="21">
        <v>0</v>
      </c>
      <c r="G59" s="21">
        <v>2</v>
      </c>
      <c r="H59" s="21">
        <f t="shared" si="3"/>
        <v>0</v>
      </c>
      <c r="I59" s="21">
        <v>0</v>
      </c>
      <c r="J59" s="21">
        <v>0</v>
      </c>
      <c r="K59" s="21">
        <v>0</v>
      </c>
      <c r="L59" s="21">
        <v>0</v>
      </c>
      <c r="M59" s="21">
        <v>2</v>
      </c>
      <c r="N59" s="21">
        <v>0</v>
      </c>
      <c r="O59" s="21">
        <v>0</v>
      </c>
      <c r="P59" s="21">
        <v>0</v>
      </c>
      <c r="Q59" s="21">
        <v>0</v>
      </c>
      <c r="R59" s="22">
        <v>0</v>
      </c>
    </row>
    <row r="60" spans="1:18" ht="12" customHeight="1" x14ac:dyDescent="0.15">
      <c r="A60" s="23" t="s">
        <v>69</v>
      </c>
      <c r="B60" s="24">
        <f t="shared" si="2"/>
        <v>158</v>
      </c>
      <c r="C60" s="25">
        <v>126</v>
      </c>
      <c r="D60" s="25">
        <v>0</v>
      </c>
      <c r="E60" s="25">
        <v>0</v>
      </c>
      <c r="F60" s="25">
        <v>32</v>
      </c>
      <c r="G60" s="25">
        <v>152</v>
      </c>
      <c r="H60" s="25">
        <f t="shared" si="3"/>
        <v>6</v>
      </c>
      <c r="I60" s="25">
        <v>0</v>
      </c>
      <c r="J60" s="25">
        <v>6</v>
      </c>
      <c r="K60" s="25">
        <v>0</v>
      </c>
      <c r="L60" s="25">
        <v>0</v>
      </c>
      <c r="M60" s="25">
        <v>149</v>
      </c>
      <c r="N60" s="25">
        <v>9</v>
      </c>
      <c r="O60" s="25">
        <v>0</v>
      </c>
      <c r="P60" s="25">
        <v>0</v>
      </c>
      <c r="Q60" s="25">
        <v>0</v>
      </c>
      <c r="R60" s="26">
        <v>0</v>
      </c>
    </row>
    <row r="61" spans="1:18" ht="12" customHeight="1" x14ac:dyDescent="0.15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</row>
    <row r="62" spans="1:18" ht="12" customHeight="1" x14ac:dyDescent="0.15">
      <c r="A62" s="19" t="s">
        <v>70</v>
      </c>
      <c r="B62" s="20">
        <f>SUM( C62:F62)</f>
        <v>67</v>
      </c>
      <c r="C62" s="21">
        <v>47</v>
      </c>
      <c r="D62" s="21">
        <v>14</v>
      </c>
      <c r="E62" s="21">
        <v>0</v>
      </c>
      <c r="F62" s="21">
        <v>6</v>
      </c>
      <c r="G62" s="21">
        <v>67</v>
      </c>
      <c r="H62" s="21">
        <f>SUM( I62:L62)</f>
        <v>0</v>
      </c>
      <c r="I62" s="21">
        <v>0</v>
      </c>
      <c r="J62" s="21">
        <v>0</v>
      </c>
      <c r="K62" s="21">
        <v>0</v>
      </c>
      <c r="L62" s="21">
        <v>0</v>
      </c>
      <c r="M62" s="21">
        <v>49</v>
      </c>
      <c r="N62" s="21">
        <v>4</v>
      </c>
      <c r="O62" s="21">
        <v>14</v>
      </c>
      <c r="P62" s="21">
        <v>0</v>
      </c>
      <c r="Q62" s="21">
        <v>0</v>
      </c>
      <c r="R62" s="22">
        <v>0</v>
      </c>
    </row>
    <row r="63" spans="1:18" ht="12" customHeight="1" x14ac:dyDescent="0.15">
      <c r="A63" s="23" t="s">
        <v>71</v>
      </c>
      <c r="B63" s="24">
        <f>SUM( C63:F63)</f>
        <v>67</v>
      </c>
      <c r="C63" s="25">
        <v>47</v>
      </c>
      <c r="D63" s="25">
        <v>14</v>
      </c>
      <c r="E63" s="25">
        <v>0</v>
      </c>
      <c r="F63" s="25">
        <v>6</v>
      </c>
      <c r="G63" s="25">
        <v>67</v>
      </c>
      <c r="H63" s="25">
        <f>SUM( I63:L63)</f>
        <v>0</v>
      </c>
      <c r="I63" s="25">
        <v>0</v>
      </c>
      <c r="J63" s="25">
        <v>0</v>
      </c>
      <c r="K63" s="25">
        <v>0</v>
      </c>
      <c r="L63" s="25">
        <v>0</v>
      </c>
      <c r="M63" s="25">
        <v>49</v>
      </c>
      <c r="N63" s="25">
        <v>4</v>
      </c>
      <c r="O63" s="25">
        <v>14</v>
      </c>
      <c r="P63" s="25">
        <v>0</v>
      </c>
      <c r="Q63" s="25">
        <v>0</v>
      </c>
      <c r="R63" s="26">
        <v>0</v>
      </c>
    </row>
    <row r="64" spans="1:18" ht="12" customHeight="1" x14ac:dyDescent="0.1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</row>
    <row r="65" spans="1:18" ht="12" customHeight="1" x14ac:dyDescent="0.15">
      <c r="A65" s="19" t="s">
        <v>72</v>
      </c>
      <c r="B65" s="20">
        <f>SUM( C65:F65)</f>
        <v>2</v>
      </c>
      <c r="C65" s="21">
        <v>2</v>
      </c>
      <c r="D65" s="21">
        <v>0</v>
      </c>
      <c r="E65" s="21">
        <v>0</v>
      </c>
      <c r="F65" s="21">
        <v>0</v>
      </c>
      <c r="G65" s="21">
        <v>2</v>
      </c>
      <c r="H65" s="21">
        <f>SUM( I65:L65)</f>
        <v>0</v>
      </c>
      <c r="I65" s="21">
        <v>0</v>
      </c>
      <c r="J65" s="21">
        <v>0</v>
      </c>
      <c r="K65" s="21">
        <v>0</v>
      </c>
      <c r="L65" s="21">
        <v>0</v>
      </c>
      <c r="M65" s="21">
        <v>2</v>
      </c>
      <c r="N65" s="21">
        <v>0</v>
      </c>
      <c r="O65" s="21">
        <v>0</v>
      </c>
      <c r="P65" s="21">
        <v>0</v>
      </c>
      <c r="Q65" s="21">
        <v>0</v>
      </c>
      <c r="R65" s="22">
        <v>0</v>
      </c>
    </row>
    <row r="66" spans="1:18" ht="12" customHeight="1" x14ac:dyDescent="0.15">
      <c r="A66" s="23" t="s">
        <v>73</v>
      </c>
      <c r="B66" s="24">
        <f>SUM( C66:F66)</f>
        <v>2</v>
      </c>
      <c r="C66" s="25">
        <v>2</v>
      </c>
      <c r="D66" s="25">
        <v>0</v>
      </c>
      <c r="E66" s="25">
        <v>0</v>
      </c>
      <c r="F66" s="25">
        <v>0</v>
      </c>
      <c r="G66" s="25">
        <v>2</v>
      </c>
      <c r="H66" s="25">
        <f>SUM( I66:L66)</f>
        <v>0</v>
      </c>
      <c r="I66" s="25">
        <v>0</v>
      </c>
      <c r="J66" s="25">
        <v>0</v>
      </c>
      <c r="K66" s="25">
        <v>0</v>
      </c>
      <c r="L66" s="25">
        <v>0</v>
      </c>
      <c r="M66" s="25">
        <v>2</v>
      </c>
      <c r="N66" s="25">
        <v>0</v>
      </c>
      <c r="O66" s="25">
        <v>0</v>
      </c>
      <c r="P66" s="25">
        <v>0</v>
      </c>
      <c r="Q66" s="25">
        <v>0</v>
      </c>
      <c r="R66" s="26">
        <v>0</v>
      </c>
    </row>
    <row r="67" spans="1:18" ht="12" customHeight="1" x14ac:dyDescent="0.1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</row>
    <row r="68" spans="1:18" ht="12" customHeight="1" x14ac:dyDescent="0.15">
      <c r="A68" s="15" t="s">
        <v>74</v>
      </c>
      <c r="B68" s="16">
        <f>SUM( C68:F68)</f>
        <v>1223</v>
      </c>
      <c r="C68" s="17">
        <v>727</v>
      </c>
      <c r="D68" s="17">
        <v>231</v>
      </c>
      <c r="E68" s="17">
        <v>0</v>
      </c>
      <c r="F68" s="17">
        <v>265</v>
      </c>
      <c r="G68" s="17">
        <v>1157</v>
      </c>
      <c r="H68" s="17">
        <f>SUM( I68:L68)</f>
        <v>66</v>
      </c>
      <c r="I68" s="17">
        <v>0</v>
      </c>
      <c r="J68" s="17">
        <v>66</v>
      </c>
      <c r="K68" s="17">
        <v>0</v>
      </c>
      <c r="L68" s="17">
        <v>0</v>
      </c>
      <c r="M68" s="17">
        <v>917</v>
      </c>
      <c r="N68" s="17">
        <v>72</v>
      </c>
      <c r="O68" s="17">
        <v>143</v>
      </c>
      <c r="P68" s="17">
        <v>22</v>
      </c>
      <c r="Q68" s="17">
        <v>0</v>
      </c>
      <c r="R68" s="18">
        <v>69</v>
      </c>
    </row>
    <row r="69" spans="1:18" ht="12" customHeight="1" x14ac:dyDescent="0.15">
      <c r="A69" s="15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</row>
    <row r="70" spans="1:18" ht="12" customHeight="1" thickBot="1" x14ac:dyDescent="0.2">
      <c r="A70" s="27" t="s">
        <v>75</v>
      </c>
      <c r="B70" s="28">
        <f>SUM( C70:F70)</f>
        <v>9550</v>
      </c>
      <c r="C70" s="29">
        <v>4868</v>
      </c>
      <c r="D70" s="29">
        <v>2449</v>
      </c>
      <c r="E70" s="29">
        <v>58</v>
      </c>
      <c r="F70" s="29">
        <v>2175</v>
      </c>
      <c r="G70" s="29">
        <v>9020</v>
      </c>
      <c r="H70" s="29">
        <f>SUM( I70:L70)</f>
        <v>530</v>
      </c>
      <c r="I70" s="29">
        <v>0</v>
      </c>
      <c r="J70" s="29">
        <v>528</v>
      </c>
      <c r="K70" s="29">
        <v>0</v>
      </c>
      <c r="L70" s="29">
        <v>2</v>
      </c>
      <c r="M70" s="29">
        <v>5897</v>
      </c>
      <c r="N70" s="29">
        <v>713</v>
      </c>
      <c r="O70" s="29">
        <v>1021</v>
      </c>
      <c r="P70" s="29">
        <v>258</v>
      </c>
      <c r="Q70" s="29">
        <v>192</v>
      </c>
      <c r="R70" s="30">
        <v>1469</v>
      </c>
    </row>
  </sheetData>
  <mergeCells count="7">
    <mergeCell ref="C3:F3"/>
    <mergeCell ref="G3:L3"/>
    <mergeCell ref="M3:R3"/>
    <mergeCell ref="H4:L4"/>
    <mergeCell ref="M4:N4"/>
    <mergeCell ref="O4:P4"/>
    <mergeCell ref="Q4:R4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0B57-D224-4F33-9DA7-3FAB412B19FA}">
  <sheetPr>
    <pageSetUpPr fitToPage="1"/>
  </sheetPr>
  <dimension ref="A1:Q14"/>
  <sheetViews>
    <sheetView zoomScaleNormal="100" workbookViewId="0"/>
  </sheetViews>
  <sheetFormatPr defaultColWidth="8.6640625" defaultRowHeight="15" customHeight="1" x14ac:dyDescent="0.15"/>
  <cols>
    <col min="1" max="1" width="3.6640625" style="14" customWidth="1"/>
    <col min="2" max="2" width="10.6640625" style="14" customWidth="1"/>
    <col min="3" max="16" width="8.6640625" style="14" customWidth="1"/>
    <col min="17" max="256" width="8.6640625" style="14"/>
    <col min="257" max="257" width="3.6640625" style="14" customWidth="1"/>
    <col min="258" max="258" width="10.6640625" style="14" customWidth="1"/>
    <col min="259" max="512" width="8.6640625" style="14"/>
    <col min="513" max="513" width="3.6640625" style="14" customWidth="1"/>
    <col min="514" max="514" width="10.6640625" style="14" customWidth="1"/>
    <col min="515" max="768" width="8.6640625" style="14"/>
    <col min="769" max="769" width="3.6640625" style="14" customWidth="1"/>
    <col min="770" max="770" width="10.6640625" style="14" customWidth="1"/>
    <col min="771" max="1024" width="8.6640625" style="14"/>
    <col min="1025" max="1025" width="3.6640625" style="14" customWidth="1"/>
    <col min="1026" max="1026" width="10.6640625" style="14" customWidth="1"/>
    <col min="1027" max="1280" width="8.6640625" style="14"/>
    <col min="1281" max="1281" width="3.6640625" style="14" customWidth="1"/>
    <col min="1282" max="1282" width="10.6640625" style="14" customWidth="1"/>
    <col min="1283" max="1536" width="8.6640625" style="14"/>
    <col min="1537" max="1537" width="3.6640625" style="14" customWidth="1"/>
    <col min="1538" max="1538" width="10.6640625" style="14" customWidth="1"/>
    <col min="1539" max="1792" width="8.6640625" style="14"/>
    <col min="1793" max="1793" width="3.6640625" style="14" customWidth="1"/>
    <col min="1794" max="1794" width="10.6640625" style="14" customWidth="1"/>
    <col min="1795" max="2048" width="8.6640625" style="14"/>
    <col min="2049" max="2049" width="3.6640625" style="14" customWidth="1"/>
    <col min="2050" max="2050" width="10.6640625" style="14" customWidth="1"/>
    <col min="2051" max="2304" width="8.6640625" style="14"/>
    <col min="2305" max="2305" width="3.6640625" style="14" customWidth="1"/>
    <col min="2306" max="2306" width="10.6640625" style="14" customWidth="1"/>
    <col min="2307" max="2560" width="8.6640625" style="14"/>
    <col min="2561" max="2561" width="3.6640625" style="14" customWidth="1"/>
    <col min="2562" max="2562" width="10.6640625" style="14" customWidth="1"/>
    <col min="2563" max="2816" width="8.6640625" style="14"/>
    <col min="2817" max="2817" width="3.6640625" style="14" customWidth="1"/>
    <col min="2818" max="2818" width="10.6640625" style="14" customWidth="1"/>
    <col min="2819" max="3072" width="8.6640625" style="14"/>
    <col min="3073" max="3073" width="3.6640625" style="14" customWidth="1"/>
    <col min="3074" max="3074" width="10.6640625" style="14" customWidth="1"/>
    <col min="3075" max="3328" width="8.6640625" style="14"/>
    <col min="3329" max="3329" width="3.6640625" style="14" customWidth="1"/>
    <col min="3330" max="3330" width="10.6640625" style="14" customWidth="1"/>
    <col min="3331" max="3584" width="8.6640625" style="14"/>
    <col min="3585" max="3585" width="3.6640625" style="14" customWidth="1"/>
    <col min="3586" max="3586" width="10.6640625" style="14" customWidth="1"/>
    <col min="3587" max="3840" width="8.6640625" style="14"/>
    <col min="3841" max="3841" width="3.6640625" style="14" customWidth="1"/>
    <col min="3842" max="3842" width="10.6640625" style="14" customWidth="1"/>
    <col min="3843" max="4096" width="8.6640625" style="14"/>
    <col min="4097" max="4097" width="3.6640625" style="14" customWidth="1"/>
    <col min="4098" max="4098" width="10.6640625" style="14" customWidth="1"/>
    <col min="4099" max="4352" width="8.6640625" style="14"/>
    <col min="4353" max="4353" width="3.6640625" style="14" customWidth="1"/>
    <col min="4354" max="4354" width="10.6640625" style="14" customWidth="1"/>
    <col min="4355" max="4608" width="8.6640625" style="14"/>
    <col min="4609" max="4609" width="3.6640625" style="14" customWidth="1"/>
    <col min="4610" max="4610" width="10.6640625" style="14" customWidth="1"/>
    <col min="4611" max="4864" width="8.6640625" style="14"/>
    <col min="4865" max="4865" width="3.6640625" style="14" customWidth="1"/>
    <col min="4866" max="4866" width="10.6640625" style="14" customWidth="1"/>
    <col min="4867" max="5120" width="8.6640625" style="14"/>
    <col min="5121" max="5121" width="3.6640625" style="14" customWidth="1"/>
    <col min="5122" max="5122" width="10.6640625" style="14" customWidth="1"/>
    <col min="5123" max="5376" width="8.6640625" style="14"/>
    <col min="5377" max="5377" width="3.6640625" style="14" customWidth="1"/>
    <col min="5378" max="5378" width="10.6640625" style="14" customWidth="1"/>
    <col min="5379" max="5632" width="8.6640625" style="14"/>
    <col min="5633" max="5633" width="3.6640625" style="14" customWidth="1"/>
    <col min="5634" max="5634" width="10.6640625" style="14" customWidth="1"/>
    <col min="5635" max="5888" width="8.6640625" style="14"/>
    <col min="5889" max="5889" width="3.6640625" style="14" customWidth="1"/>
    <col min="5890" max="5890" width="10.6640625" style="14" customWidth="1"/>
    <col min="5891" max="6144" width="8.6640625" style="14"/>
    <col min="6145" max="6145" width="3.6640625" style="14" customWidth="1"/>
    <col min="6146" max="6146" width="10.6640625" style="14" customWidth="1"/>
    <col min="6147" max="6400" width="8.6640625" style="14"/>
    <col min="6401" max="6401" width="3.6640625" style="14" customWidth="1"/>
    <col min="6402" max="6402" width="10.6640625" style="14" customWidth="1"/>
    <col min="6403" max="6656" width="8.6640625" style="14"/>
    <col min="6657" max="6657" width="3.6640625" style="14" customWidth="1"/>
    <col min="6658" max="6658" width="10.6640625" style="14" customWidth="1"/>
    <col min="6659" max="6912" width="8.6640625" style="14"/>
    <col min="6913" max="6913" width="3.6640625" style="14" customWidth="1"/>
    <col min="6914" max="6914" width="10.6640625" style="14" customWidth="1"/>
    <col min="6915" max="7168" width="8.6640625" style="14"/>
    <col min="7169" max="7169" width="3.6640625" style="14" customWidth="1"/>
    <col min="7170" max="7170" width="10.6640625" style="14" customWidth="1"/>
    <col min="7171" max="7424" width="8.6640625" style="14"/>
    <col min="7425" max="7425" width="3.6640625" style="14" customWidth="1"/>
    <col min="7426" max="7426" width="10.6640625" style="14" customWidth="1"/>
    <col min="7427" max="7680" width="8.6640625" style="14"/>
    <col min="7681" max="7681" width="3.6640625" style="14" customWidth="1"/>
    <col min="7682" max="7682" width="10.6640625" style="14" customWidth="1"/>
    <col min="7683" max="7936" width="8.6640625" style="14"/>
    <col min="7937" max="7937" width="3.6640625" style="14" customWidth="1"/>
    <col min="7938" max="7938" width="10.6640625" style="14" customWidth="1"/>
    <col min="7939" max="8192" width="8.6640625" style="14"/>
    <col min="8193" max="8193" width="3.6640625" style="14" customWidth="1"/>
    <col min="8194" max="8194" width="10.6640625" style="14" customWidth="1"/>
    <col min="8195" max="8448" width="8.6640625" style="14"/>
    <col min="8449" max="8449" width="3.6640625" style="14" customWidth="1"/>
    <col min="8450" max="8450" width="10.6640625" style="14" customWidth="1"/>
    <col min="8451" max="8704" width="8.6640625" style="14"/>
    <col min="8705" max="8705" width="3.6640625" style="14" customWidth="1"/>
    <col min="8706" max="8706" width="10.6640625" style="14" customWidth="1"/>
    <col min="8707" max="8960" width="8.6640625" style="14"/>
    <col min="8961" max="8961" width="3.6640625" style="14" customWidth="1"/>
    <col min="8962" max="8962" width="10.6640625" style="14" customWidth="1"/>
    <col min="8963" max="9216" width="8.6640625" style="14"/>
    <col min="9217" max="9217" width="3.6640625" style="14" customWidth="1"/>
    <col min="9218" max="9218" width="10.6640625" style="14" customWidth="1"/>
    <col min="9219" max="9472" width="8.6640625" style="14"/>
    <col min="9473" max="9473" width="3.6640625" style="14" customWidth="1"/>
    <col min="9474" max="9474" width="10.6640625" style="14" customWidth="1"/>
    <col min="9475" max="9728" width="8.6640625" style="14"/>
    <col min="9729" max="9729" width="3.6640625" style="14" customWidth="1"/>
    <col min="9730" max="9730" width="10.6640625" style="14" customWidth="1"/>
    <col min="9731" max="9984" width="8.6640625" style="14"/>
    <col min="9985" max="9985" width="3.6640625" style="14" customWidth="1"/>
    <col min="9986" max="9986" width="10.6640625" style="14" customWidth="1"/>
    <col min="9987" max="10240" width="8.6640625" style="14"/>
    <col min="10241" max="10241" width="3.6640625" style="14" customWidth="1"/>
    <col min="10242" max="10242" width="10.6640625" style="14" customWidth="1"/>
    <col min="10243" max="10496" width="8.6640625" style="14"/>
    <col min="10497" max="10497" width="3.6640625" style="14" customWidth="1"/>
    <col min="10498" max="10498" width="10.6640625" style="14" customWidth="1"/>
    <col min="10499" max="10752" width="8.6640625" style="14"/>
    <col min="10753" max="10753" width="3.6640625" style="14" customWidth="1"/>
    <col min="10754" max="10754" width="10.6640625" style="14" customWidth="1"/>
    <col min="10755" max="11008" width="8.6640625" style="14"/>
    <col min="11009" max="11009" width="3.6640625" style="14" customWidth="1"/>
    <col min="11010" max="11010" width="10.6640625" style="14" customWidth="1"/>
    <col min="11011" max="11264" width="8.6640625" style="14"/>
    <col min="11265" max="11265" width="3.6640625" style="14" customWidth="1"/>
    <col min="11266" max="11266" width="10.6640625" style="14" customWidth="1"/>
    <col min="11267" max="11520" width="8.6640625" style="14"/>
    <col min="11521" max="11521" width="3.6640625" style="14" customWidth="1"/>
    <col min="11522" max="11522" width="10.6640625" style="14" customWidth="1"/>
    <col min="11523" max="11776" width="8.6640625" style="14"/>
    <col min="11777" max="11777" width="3.6640625" style="14" customWidth="1"/>
    <col min="11778" max="11778" width="10.6640625" style="14" customWidth="1"/>
    <col min="11779" max="12032" width="8.6640625" style="14"/>
    <col min="12033" max="12033" width="3.6640625" style="14" customWidth="1"/>
    <col min="12034" max="12034" width="10.6640625" style="14" customWidth="1"/>
    <col min="12035" max="12288" width="8.6640625" style="14"/>
    <col min="12289" max="12289" width="3.6640625" style="14" customWidth="1"/>
    <col min="12290" max="12290" width="10.6640625" style="14" customWidth="1"/>
    <col min="12291" max="12544" width="8.6640625" style="14"/>
    <col min="12545" max="12545" width="3.6640625" style="14" customWidth="1"/>
    <col min="12546" max="12546" width="10.6640625" style="14" customWidth="1"/>
    <col min="12547" max="12800" width="8.6640625" style="14"/>
    <col min="12801" max="12801" width="3.6640625" style="14" customWidth="1"/>
    <col min="12802" max="12802" width="10.6640625" style="14" customWidth="1"/>
    <col min="12803" max="13056" width="8.6640625" style="14"/>
    <col min="13057" max="13057" width="3.6640625" style="14" customWidth="1"/>
    <col min="13058" max="13058" width="10.6640625" style="14" customWidth="1"/>
    <col min="13059" max="13312" width="8.6640625" style="14"/>
    <col min="13313" max="13313" width="3.6640625" style="14" customWidth="1"/>
    <col min="13314" max="13314" width="10.6640625" style="14" customWidth="1"/>
    <col min="13315" max="13568" width="8.6640625" style="14"/>
    <col min="13569" max="13569" width="3.6640625" style="14" customWidth="1"/>
    <col min="13570" max="13570" width="10.6640625" style="14" customWidth="1"/>
    <col min="13571" max="13824" width="8.6640625" style="14"/>
    <col min="13825" max="13825" width="3.6640625" style="14" customWidth="1"/>
    <col min="13826" max="13826" width="10.6640625" style="14" customWidth="1"/>
    <col min="13827" max="14080" width="8.6640625" style="14"/>
    <col min="14081" max="14081" width="3.6640625" style="14" customWidth="1"/>
    <col min="14082" max="14082" width="10.6640625" style="14" customWidth="1"/>
    <col min="14083" max="14336" width="8.6640625" style="14"/>
    <col min="14337" max="14337" width="3.6640625" style="14" customWidth="1"/>
    <col min="14338" max="14338" width="10.6640625" style="14" customWidth="1"/>
    <col min="14339" max="14592" width="8.6640625" style="14"/>
    <col min="14593" max="14593" width="3.6640625" style="14" customWidth="1"/>
    <col min="14594" max="14594" width="10.6640625" style="14" customWidth="1"/>
    <col min="14595" max="14848" width="8.6640625" style="14"/>
    <col min="14849" max="14849" width="3.6640625" style="14" customWidth="1"/>
    <col min="14850" max="14850" width="10.6640625" style="14" customWidth="1"/>
    <col min="14851" max="15104" width="8.6640625" style="14"/>
    <col min="15105" max="15105" width="3.6640625" style="14" customWidth="1"/>
    <col min="15106" max="15106" width="10.6640625" style="14" customWidth="1"/>
    <col min="15107" max="15360" width="8.6640625" style="14"/>
    <col min="15361" max="15361" width="3.6640625" style="14" customWidth="1"/>
    <col min="15362" max="15362" width="10.6640625" style="14" customWidth="1"/>
    <col min="15363" max="15616" width="8.6640625" style="14"/>
    <col min="15617" max="15617" width="3.6640625" style="14" customWidth="1"/>
    <col min="15618" max="15618" width="10.6640625" style="14" customWidth="1"/>
    <col min="15619" max="15872" width="8.6640625" style="14"/>
    <col min="15873" max="15873" width="3.6640625" style="14" customWidth="1"/>
    <col min="15874" max="15874" width="10.6640625" style="14" customWidth="1"/>
    <col min="15875" max="16128" width="8.6640625" style="14"/>
    <col min="16129" max="16129" width="3.6640625" style="14" customWidth="1"/>
    <col min="16130" max="16130" width="10.6640625" style="14" customWidth="1"/>
    <col min="16131" max="16384" width="8.6640625" style="14"/>
  </cols>
  <sheetData>
    <row r="1" spans="1:17" s="83" customFormat="1" ht="18" customHeight="1" x14ac:dyDescent="0.2">
      <c r="A1" s="83" t="s">
        <v>76</v>
      </c>
      <c r="E1" s="84" t="s">
        <v>77</v>
      </c>
      <c r="I1" s="83" t="s">
        <v>108</v>
      </c>
    </row>
    <row r="2" spans="1:17" s="83" customFormat="1" ht="15" customHeight="1" thickBot="1" x14ac:dyDescent="0.2"/>
    <row r="3" spans="1:17" s="3" customFormat="1" ht="15" customHeight="1" x14ac:dyDescent="0.15">
      <c r="A3" s="31"/>
      <c r="B3" s="32"/>
      <c r="C3" s="2"/>
      <c r="D3" s="85" t="s">
        <v>78</v>
      </c>
      <c r="E3" s="86"/>
      <c r="F3" s="86"/>
      <c r="G3" s="87"/>
      <c r="H3" s="85" t="s">
        <v>79</v>
      </c>
      <c r="I3" s="86"/>
      <c r="J3" s="86"/>
      <c r="K3" s="87"/>
      <c r="L3" s="33" t="s">
        <v>80</v>
      </c>
      <c r="M3" s="86" t="s">
        <v>81</v>
      </c>
      <c r="N3" s="86"/>
      <c r="O3" s="86"/>
      <c r="P3" s="86"/>
      <c r="Q3" s="88"/>
    </row>
    <row r="4" spans="1:17" s="3" customFormat="1" ht="15" customHeight="1" thickBot="1" x14ac:dyDescent="0.2">
      <c r="A4" s="34"/>
      <c r="B4" s="35"/>
      <c r="C4" s="36" t="s">
        <v>5</v>
      </c>
      <c r="D4" s="37" t="s">
        <v>82</v>
      </c>
      <c r="E4" s="37" t="s">
        <v>83</v>
      </c>
      <c r="F4" s="37" t="s">
        <v>84</v>
      </c>
      <c r="G4" s="37" t="s">
        <v>85</v>
      </c>
      <c r="H4" s="37" t="s">
        <v>86</v>
      </c>
      <c r="I4" s="38" t="s">
        <v>87</v>
      </c>
      <c r="J4" s="38" t="s">
        <v>88</v>
      </c>
      <c r="K4" s="39" t="s">
        <v>89</v>
      </c>
      <c r="L4" s="37" t="s">
        <v>90</v>
      </c>
      <c r="M4" s="40" t="s">
        <v>15</v>
      </c>
      <c r="N4" s="38" t="s">
        <v>16</v>
      </c>
      <c r="O4" s="38" t="s">
        <v>17</v>
      </c>
      <c r="P4" s="38" t="s">
        <v>18</v>
      </c>
      <c r="Q4" s="41" t="s">
        <v>19</v>
      </c>
    </row>
    <row r="5" spans="1:17" ht="15" customHeight="1" x14ac:dyDescent="0.15">
      <c r="A5" s="93" t="s">
        <v>91</v>
      </c>
      <c r="B5" s="42" t="s">
        <v>6</v>
      </c>
      <c r="C5" s="43">
        <f>+D5+H5</f>
        <v>4868</v>
      </c>
      <c r="D5" s="44">
        <f>SUM(E5:G5)</f>
        <v>0</v>
      </c>
      <c r="E5" s="44">
        <v>0</v>
      </c>
      <c r="F5" s="44">
        <v>0</v>
      </c>
      <c r="G5" s="44">
        <v>0</v>
      </c>
      <c r="H5" s="44">
        <f>SUM(I5:K5)</f>
        <v>4868</v>
      </c>
      <c r="I5" s="44">
        <v>0</v>
      </c>
      <c r="J5" s="44">
        <v>0</v>
      </c>
      <c r="K5" s="44">
        <v>4868</v>
      </c>
      <c r="L5" s="44">
        <v>4733</v>
      </c>
      <c r="M5" s="44">
        <f>SUM(N5:Q5)</f>
        <v>135</v>
      </c>
      <c r="N5" s="44">
        <v>0</v>
      </c>
      <c r="O5" s="44">
        <v>135</v>
      </c>
      <c r="P5" s="44">
        <v>0</v>
      </c>
      <c r="Q5" s="45">
        <v>0</v>
      </c>
    </row>
    <row r="6" spans="1:17" ht="15" customHeight="1" x14ac:dyDescent="0.15">
      <c r="A6" s="94"/>
      <c r="B6" s="46" t="s">
        <v>7</v>
      </c>
      <c r="C6" s="47">
        <f>+D6+H6</f>
        <v>2449</v>
      </c>
      <c r="D6" s="48">
        <f>SUM(E6:G6)</f>
        <v>0</v>
      </c>
      <c r="E6" s="48">
        <v>0</v>
      </c>
      <c r="F6" s="48">
        <v>0</v>
      </c>
      <c r="G6" s="48">
        <v>0</v>
      </c>
      <c r="H6" s="48">
        <f>SUM(I6:K6)</f>
        <v>2449</v>
      </c>
      <c r="I6" s="48">
        <v>793</v>
      </c>
      <c r="J6" s="48">
        <v>9</v>
      </c>
      <c r="K6" s="48">
        <v>1647</v>
      </c>
      <c r="L6" s="48">
        <v>2401</v>
      </c>
      <c r="M6" s="48">
        <f>SUM(N6:Q6)</f>
        <v>48</v>
      </c>
      <c r="N6" s="48">
        <v>0</v>
      </c>
      <c r="O6" s="48">
        <v>48</v>
      </c>
      <c r="P6" s="48">
        <v>0</v>
      </c>
      <c r="Q6" s="49">
        <v>0</v>
      </c>
    </row>
    <row r="7" spans="1:17" ht="15" customHeight="1" x14ac:dyDescent="0.15">
      <c r="A7" s="94"/>
      <c r="B7" s="46" t="s">
        <v>8</v>
      </c>
      <c r="C7" s="47">
        <f>+D7+H7</f>
        <v>58</v>
      </c>
      <c r="D7" s="48">
        <f>SUM(E7:G7)</f>
        <v>2</v>
      </c>
      <c r="E7" s="48">
        <v>0</v>
      </c>
      <c r="F7" s="48">
        <v>2</v>
      </c>
      <c r="G7" s="48">
        <v>0</v>
      </c>
      <c r="H7" s="48">
        <f>SUM(I7:K7)</f>
        <v>56</v>
      </c>
      <c r="I7" s="48">
        <v>56</v>
      </c>
      <c r="J7" s="48">
        <v>0</v>
      </c>
      <c r="K7" s="48">
        <v>0</v>
      </c>
      <c r="L7" s="48">
        <v>56</v>
      </c>
      <c r="M7" s="48">
        <f>SUM(N7:Q7)</f>
        <v>2</v>
      </c>
      <c r="N7" s="48">
        <v>0</v>
      </c>
      <c r="O7" s="48">
        <v>0</v>
      </c>
      <c r="P7" s="48">
        <v>0</v>
      </c>
      <c r="Q7" s="49">
        <v>2</v>
      </c>
    </row>
    <row r="8" spans="1:17" ht="15" customHeight="1" x14ac:dyDescent="0.15">
      <c r="A8" s="94"/>
      <c r="B8" s="50" t="s">
        <v>9</v>
      </c>
      <c r="C8" s="51">
        <f>+D8+H8</f>
        <v>2175</v>
      </c>
      <c r="D8" s="52">
        <f>SUM(E8:G8)</f>
        <v>0</v>
      </c>
      <c r="E8" s="52">
        <v>0</v>
      </c>
      <c r="F8" s="52">
        <v>0</v>
      </c>
      <c r="G8" s="52">
        <v>0</v>
      </c>
      <c r="H8" s="52">
        <f>SUM(I8:K8)</f>
        <v>2175</v>
      </c>
      <c r="I8" s="52">
        <v>2160</v>
      </c>
      <c r="J8" s="52">
        <v>0</v>
      </c>
      <c r="K8" s="52">
        <v>15</v>
      </c>
      <c r="L8" s="52">
        <v>1830</v>
      </c>
      <c r="M8" s="52">
        <f>SUM(N8:Q8)</f>
        <v>345</v>
      </c>
      <c r="N8" s="52">
        <v>0</v>
      </c>
      <c r="O8" s="52">
        <v>345</v>
      </c>
      <c r="P8" s="52">
        <v>0</v>
      </c>
      <c r="Q8" s="53">
        <v>0</v>
      </c>
    </row>
    <row r="9" spans="1:17" ht="15" customHeight="1" x14ac:dyDescent="0.15">
      <c r="A9" s="95"/>
      <c r="B9" s="54" t="s">
        <v>5</v>
      </c>
      <c r="C9" s="55">
        <f>SUM(C5:C8)</f>
        <v>9550</v>
      </c>
      <c r="D9" s="55">
        <f t="shared" ref="D9:P9" si="0">SUM(D5:D8)</f>
        <v>2</v>
      </c>
      <c r="E9" s="55">
        <f t="shared" si="0"/>
        <v>0</v>
      </c>
      <c r="F9" s="55">
        <f t="shared" si="0"/>
        <v>2</v>
      </c>
      <c r="G9" s="55">
        <f t="shared" si="0"/>
        <v>0</v>
      </c>
      <c r="H9" s="55">
        <f t="shared" si="0"/>
        <v>9548</v>
      </c>
      <c r="I9" s="55">
        <f t="shared" si="0"/>
        <v>3009</v>
      </c>
      <c r="J9" s="55">
        <f t="shared" si="0"/>
        <v>9</v>
      </c>
      <c r="K9" s="55">
        <f t="shared" si="0"/>
        <v>6530</v>
      </c>
      <c r="L9" s="55">
        <f t="shared" si="0"/>
        <v>9020</v>
      </c>
      <c r="M9" s="55">
        <f t="shared" si="0"/>
        <v>530</v>
      </c>
      <c r="N9" s="55">
        <f t="shared" si="0"/>
        <v>0</v>
      </c>
      <c r="O9" s="55">
        <f t="shared" si="0"/>
        <v>528</v>
      </c>
      <c r="P9" s="55">
        <f t="shared" si="0"/>
        <v>0</v>
      </c>
      <c r="Q9" s="56">
        <f>SUM(Q5:Q8)</f>
        <v>2</v>
      </c>
    </row>
    <row r="10" spans="1:17" ht="15" customHeight="1" x14ac:dyDescent="0.15">
      <c r="A10" s="96" t="s">
        <v>92</v>
      </c>
      <c r="B10" s="42" t="s">
        <v>6</v>
      </c>
      <c r="C10" s="43">
        <f>+D10+H10</f>
        <v>556362</v>
      </c>
      <c r="D10" s="44">
        <f>SUM(E10:G10)</f>
        <v>0</v>
      </c>
      <c r="E10" s="44">
        <v>0</v>
      </c>
      <c r="F10" s="44">
        <v>0</v>
      </c>
      <c r="G10" s="44">
        <v>0</v>
      </c>
      <c r="H10" s="44">
        <f>SUM(I10:K10)</f>
        <v>556362</v>
      </c>
      <c r="I10" s="44">
        <v>0</v>
      </c>
      <c r="J10" s="44">
        <v>0</v>
      </c>
      <c r="K10" s="44">
        <v>556362</v>
      </c>
      <c r="L10" s="44">
        <v>541390</v>
      </c>
      <c r="M10" s="44">
        <f>SUM(N10:Q10)</f>
        <v>14972</v>
      </c>
      <c r="N10" s="44">
        <v>0</v>
      </c>
      <c r="O10" s="44">
        <v>14972</v>
      </c>
      <c r="P10" s="44">
        <v>0</v>
      </c>
      <c r="Q10" s="45">
        <v>0</v>
      </c>
    </row>
    <row r="11" spans="1:17" ht="15" customHeight="1" x14ac:dyDescent="0.15">
      <c r="A11" s="97"/>
      <c r="B11" s="46" t="s">
        <v>7</v>
      </c>
      <c r="C11" s="47">
        <f>+D11+H11</f>
        <v>128515</v>
      </c>
      <c r="D11" s="48">
        <f>SUM(E11:G11)</f>
        <v>0</v>
      </c>
      <c r="E11" s="48">
        <v>0</v>
      </c>
      <c r="F11" s="48">
        <v>0</v>
      </c>
      <c r="G11" s="48">
        <v>0</v>
      </c>
      <c r="H11" s="48">
        <f>SUM(I11:K11)</f>
        <v>128515</v>
      </c>
      <c r="I11" s="48">
        <v>38515</v>
      </c>
      <c r="J11" s="48">
        <v>445</v>
      </c>
      <c r="K11" s="48">
        <v>89555</v>
      </c>
      <c r="L11" s="48">
        <v>125836</v>
      </c>
      <c r="M11" s="48">
        <f>SUM(N11:Q11)</f>
        <v>2679</v>
      </c>
      <c r="N11" s="48">
        <v>0</v>
      </c>
      <c r="O11" s="48">
        <v>2679</v>
      </c>
      <c r="P11" s="48">
        <v>0</v>
      </c>
      <c r="Q11" s="49">
        <v>0</v>
      </c>
    </row>
    <row r="12" spans="1:17" ht="15" customHeight="1" x14ac:dyDescent="0.15">
      <c r="A12" s="97"/>
      <c r="B12" s="46" t="s">
        <v>8</v>
      </c>
      <c r="C12" s="47">
        <f>+D12+H12</f>
        <v>2344</v>
      </c>
      <c r="D12" s="48">
        <f>SUM(E12:G12)</f>
        <v>122</v>
      </c>
      <c r="E12" s="48">
        <v>0</v>
      </c>
      <c r="F12" s="48">
        <v>122</v>
      </c>
      <c r="G12" s="48">
        <v>0</v>
      </c>
      <c r="H12" s="48">
        <f>SUM(I12:K12)</f>
        <v>2222</v>
      </c>
      <c r="I12" s="48">
        <v>2222</v>
      </c>
      <c r="J12" s="48">
        <v>0</v>
      </c>
      <c r="K12" s="48">
        <v>0</v>
      </c>
      <c r="L12" s="48">
        <v>2222</v>
      </c>
      <c r="M12" s="48">
        <f>SUM(N12:Q12)</f>
        <v>122</v>
      </c>
      <c r="N12" s="48">
        <v>0</v>
      </c>
      <c r="O12" s="48">
        <v>0</v>
      </c>
      <c r="P12" s="48">
        <v>0</v>
      </c>
      <c r="Q12" s="49">
        <v>122</v>
      </c>
    </row>
    <row r="13" spans="1:17" ht="15" customHeight="1" x14ac:dyDescent="0.15">
      <c r="A13" s="97"/>
      <c r="B13" s="50" t="s">
        <v>9</v>
      </c>
      <c r="C13" s="51">
        <f>+D13+H13</f>
        <v>219079</v>
      </c>
      <c r="D13" s="52">
        <f>SUM(E13:G13)</f>
        <v>0</v>
      </c>
      <c r="E13" s="52">
        <v>0</v>
      </c>
      <c r="F13" s="52">
        <v>0</v>
      </c>
      <c r="G13" s="52">
        <v>0</v>
      </c>
      <c r="H13" s="52">
        <f>SUM(I13:K13)</f>
        <v>219079</v>
      </c>
      <c r="I13" s="52">
        <v>217588</v>
      </c>
      <c r="J13" s="52">
        <v>0</v>
      </c>
      <c r="K13" s="52">
        <v>1491</v>
      </c>
      <c r="L13" s="52">
        <v>182260</v>
      </c>
      <c r="M13" s="52">
        <f>SUM(N13:Q13)</f>
        <v>36819</v>
      </c>
      <c r="N13" s="52">
        <v>0</v>
      </c>
      <c r="O13" s="52">
        <v>36819</v>
      </c>
      <c r="P13" s="52">
        <v>0</v>
      </c>
      <c r="Q13" s="53">
        <v>0</v>
      </c>
    </row>
    <row r="14" spans="1:17" ht="15" customHeight="1" thickBot="1" x14ac:dyDescent="0.2">
      <c r="A14" s="57" t="s">
        <v>93</v>
      </c>
      <c r="B14" s="58" t="s">
        <v>5</v>
      </c>
      <c r="C14" s="59">
        <f t="shared" ref="C14:Q14" si="1">SUM(C10:C13)</f>
        <v>906300</v>
      </c>
      <c r="D14" s="59">
        <f t="shared" si="1"/>
        <v>122</v>
      </c>
      <c r="E14" s="59">
        <f t="shared" si="1"/>
        <v>0</v>
      </c>
      <c r="F14" s="59">
        <f t="shared" si="1"/>
        <v>122</v>
      </c>
      <c r="G14" s="59">
        <f t="shared" si="1"/>
        <v>0</v>
      </c>
      <c r="H14" s="59">
        <f t="shared" si="1"/>
        <v>906178</v>
      </c>
      <c r="I14" s="59">
        <f t="shared" si="1"/>
        <v>258325</v>
      </c>
      <c r="J14" s="59">
        <f t="shared" si="1"/>
        <v>445</v>
      </c>
      <c r="K14" s="59">
        <f t="shared" si="1"/>
        <v>647408</v>
      </c>
      <c r="L14" s="59">
        <f t="shared" si="1"/>
        <v>851708</v>
      </c>
      <c r="M14" s="59">
        <f t="shared" si="1"/>
        <v>54592</v>
      </c>
      <c r="N14" s="59">
        <f t="shared" si="1"/>
        <v>0</v>
      </c>
      <c r="O14" s="59">
        <f t="shared" si="1"/>
        <v>54470</v>
      </c>
      <c r="P14" s="59">
        <f t="shared" si="1"/>
        <v>0</v>
      </c>
      <c r="Q14" s="60">
        <f t="shared" si="1"/>
        <v>122</v>
      </c>
    </row>
  </sheetData>
  <mergeCells count="5">
    <mergeCell ref="D3:G3"/>
    <mergeCell ref="H3:K3"/>
    <mergeCell ref="M3:Q3"/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1C9E-6E5B-4B97-BEF1-651D596BD898}">
  <sheetPr>
    <pageSetUpPr fitToPage="1"/>
  </sheetPr>
  <dimension ref="A1:N14"/>
  <sheetViews>
    <sheetView workbookViewId="0"/>
  </sheetViews>
  <sheetFormatPr defaultColWidth="10.6640625" defaultRowHeight="15" customHeight="1" x14ac:dyDescent="0.15"/>
  <cols>
    <col min="1" max="1" width="3.6640625" style="14" customWidth="1"/>
    <col min="2" max="13" width="10.6640625" style="14" customWidth="1"/>
    <col min="14" max="256" width="10.6640625" style="14"/>
    <col min="257" max="257" width="3.6640625" style="14" customWidth="1"/>
    <col min="258" max="512" width="10.6640625" style="14"/>
    <col min="513" max="513" width="3.6640625" style="14" customWidth="1"/>
    <col min="514" max="768" width="10.6640625" style="14"/>
    <col min="769" max="769" width="3.6640625" style="14" customWidth="1"/>
    <col min="770" max="1024" width="10.6640625" style="14"/>
    <col min="1025" max="1025" width="3.6640625" style="14" customWidth="1"/>
    <col min="1026" max="1280" width="10.6640625" style="14"/>
    <col min="1281" max="1281" width="3.6640625" style="14" customWidth="1"/>
    <col min="1282" max="1536" width="10.6640625" style="14"/>
    <col min="1537" max="1537" width="3.6640625" style="14" customWidth="1"/>
    <col min="1538" max="1792" width="10.6640625" style="14"/>
    <col min="1793" max="1793" width="3.6640625" style="14" customWidth="1"/>
    <col min="1794" max="2048" width="10.6640625" style="14"/>
    <col min="2049" max="2049" width="3.6640625" style="14" customWidth="1"/>
    <col min="2050" max="2304" width="10.6640625" style="14"/>
    <col min="2305" max="2305" width="3.6640625" style="14" customWidth="1"/>
    <col min="2306" max="2560" width="10.6640625" style="14"/>
    <col min="2561" max="2561" width="3.6640625" style="14" customWidth="1"/>
    <col min="2562" max="2816" width="10.6640625" style="14"/>
    <col min="2817" max="2817" width="3.6640625" style="14" customWidth="1"/>
    <col min="2818" max="3072" width="10.6640625" style="14"/>
    <col min="3073" max="3073" width="3.6640625" style="14" customWidth="1"/>
    <col min="3074" max="3328" width="10.6640625" style="14"/>
    <col min="3329" max="3329" width="3.6640625" style="14" customWidth="1"/>
    <col min="3330" max="3584" width="10.6640625" style="14"/>
    <col min="3585" max="3585" width="3.6640625" style="14" customWidth="1"/>
    <col min="3586" max="3840" width="10.6640625" style="14"/>
    <col min="3841" max="3841" width="3.6640625" style="14" customWidth="1"/>
    <col min="3842" max="4096" width="10.6640625" style="14"/>
    <col min="4097" max="4097" width="3.6640625" style="14" customWidth="1"/>
    <col min="4098" max="4352" width="10.6640625" style="14"/>
    <col min="4353" max="4353" width="3.6640625" style="14" customWidth="1"/>
    <col min="4354" max="4608" width="10.6640625" style="14"/>
    <col min="4609" max="4609" width="3.6640625" style="14" customWidth="1"/>
    <col min="4610" max="4864" width="10.6640625" style="14"/>
    <col min="4865" max="4865" width="3.6640625" style="14" customWidth="1"/>
    <col min="4866" max="5120" width="10.6640625" style="14"/>
    <col min="5121" max="5121" width="3.6640625" style="14" customWidth="1"/>
    <col min="5122" max="5376" width="10.6640625" style="14"/>
    <col min="5377" max="5377" width="3.6640625" style="14" customWidth="1"/>
    <col min="5378" max="5632" width="10.6640625" style="14"/>
    <col min="5633" max="5633" width="3.6640625" style="14" customWidth="1"/>
    <col min="5634" max="5888" width="10.6640625" style="14"/>
    <col min="5889" max="5889" width="3.6640625" style="14" customWidth="1"/>
    <col min="5890" max="6144" width="10.6640625" style="14"/>
    <col min="6145" max="6145" width="3.6640625" style="14" customWidth="1"/>
    <col min="6146" max="6400" width="10.6640625" style="14"/>
    <col min="6401" max="6401" width="3.6640625" style="14" customWidth="1"/>
    <col min="6402" max="6656" width="10.6640625" style="14"/>
    <col min="6657" max="6657" width="3.6640625" style="14" customWidth="1"/>
    <col min="6658" max="6912" width="10.6640625" style="14"/>
    <col min="6913" max="6913" width="3.6640625" style="14" customWidth="1"/>
    <col min="6914" max="7168" width="10.6640625" style="14"/>
    <col min="7169" max="7169" width="3.6640625" style="14" customWidth="1"/>
    <col min="7170" max="7424" width="10.6640625" style="14"/>
    <col min="7425" max="7425" width="3.6640625" style="14" customWidth="1"/>
    <col min="7426" max="7680" width="10.6640625" style="14"/>
    <col min="7681" max="7681" width="3.6640625" style="14" customWidth="1"/>
    <col min="7682" max="7936" width="10.6640625" style="14"/>
    <col min="7937" max="7937" width="3.6640625" style="14" customWidth="1"/>
    <col min="7938" max="8192" width="10.6640625" style="14"/>
    <col min="8193" max="8193" width="3.6640625" style="14" customWidth="1"/>
    <col min="8194" max="8448" width="10.6640625" style="14"/>
    <col min="8449" max="8449" width="3.6640625" style="14" customWidth="1"/>
    <col min="8450" max="8704" width="10.6640625" style="14"/>
    <col min="8705" max="8705" width="3.6640625" style="14" customWidth="1"/>
    <col min="8706" max="8960" width="10.6640625" style="14"/>
    <col min="8961" max="8961" width="3.6640625" style="14" customWidth="1"/>
    <col min="8962" max="9216" width="10.6640625" style="14"/>
    <col min="9217" max="9217" width="3.6640625" style="14" customWidth="1"/>
    <col min="9218" max="9472" width="10.6640625" style="14"/>
    <col min="9473" max="9473" width="3.6640625" style="14" customWidth="1"/>
    <col min="9474" max="9728" width="10.6640625" style="14"/>
    <col min="9729" max="9729" width="3.6640625" style="14" customWidth="1"/>
    <col min="9730" max="9984" width="10.6640625" style="14"/>
    <col min="9985" max="9985" width="3.6640625" style="14" customWidth="1"/>
    <col min="9986" max="10240" width="10.6640625" style="14"/>
    <col min="10241" max="10241" width="3.6640625" style="14" customWidth="1"/>
    <col min="10242" max="10496" width="10.6640625" style="14"/>
    <col min="10497" max="10497" width="3.6640625" style="14" customWidth="1"/>
    <col min="10498" max="10752" width="10.6640625" style="14"/>
    <col min="10753" max="10753" width="3.6640625" style="14" customWidth="1"/>
    <col min="10754" max="11008" width="10.6640625" style="14"/>
    <col min="11009" max="11009" width="3.6640625" style="14" customWidth="1"/>
    <col min="11010" max="11264" width="10.6640625" style="14"/>
    <col min="11265" max="11265" width="3.6640625" style="14" customWidth="1"/>
    <col min="11266" max="11520" width="10.6640625" style="14"/>
    <col min="11521" max="11521" width="3.6640625" style="14" customWidth="1"/>
    <col min="11522" max="11776" width="10.6640625" style="14"/>
    <col min="11777" max="11777" width="3.6640625" style="14" customWidth="1"/>
    <col min="11778" max="12032" width="10.6640625" style="14"/>
    <col min="12033" max="12033" width="3.6640625" style="14" customWidth="1"/>
    <col min="12034" max="12288" width="10.6640625" style="14"/>
    <col min="12289" max="12289" width="3.6640625" style="14" customWidth="1"/>
    <col min="12290" max="12544" width="10.6640625" style="14"/>
    <col min="12545" max="12545" width="3.6640625" style="14" customWidth="1"/>
    <col min="12546" max="12800" width="10.6640625" style="14"/>
    <col min="12801" max="12801" width="3.6640625" style="14" customWidth="1"/>
    <col min="12802" max="13056" width="10.6640625" style="14"/>
    <col min="13057" max="13057" width="3.6640625" style="14" customWidth="1"/>
    <col min="13058" max="13312" width="10.6640625" style="14"/>
    <col min="13313" max="13313" width="3.6640625" style="14" customWidth="1"/>
    <col min="13314" max="13568" width="10.6640625" style="14"/>
    <col min="13569" max="13569" width="3.6640625" style="14" customWidth="1"/>
    <col min="13570" max="13824" width="10.6640625" style="14"/>
    <col min="13825" max="13825" width="3.6640625" style="14" customWidth="1"/>
    <col min="13826" max="14080" width="10.6640625" style="14"/>
    <col min="14081" max="14081" width="3.6640625" style="14" customWidth="1"/>
    <col min="14082" max="14336" width="10.6640625" style="14"/>
    <col min="14337" max="14337" width="3.6640625" style="14" customWidth="1"/>
    <col min="14338" max="14592" width="10.6640625" style="14"/>
    <col min="14593" max="14593" width="3.6640625" style="14" customWidth="1"/>
    <col min="14594" max="14848" width="10.6640625" style="14"/>
    <col min="14849" max="14849" width="3.6640625" style="14" customWidth="1"/>
    <col min="14850" max="15104" width="10.6640625" style="14"/>
    <col min="15105" max="15105" width="3.6640625" style="14" customWidth="1"/>
    <col min="15106" max="15360" width="10.6640625" style="14"/>
    <col min="15361" max="15361" width="3.6640625" style="14" customWidth="1"/>
    <col min="15362" max="15616" width="10.6640625" style="14"/>
    <col min="15617" max="15617" width="3.6640625" style="14" customWidth="1"/>
    <col min="15618" max="15872" width="10.6640625" style="14"/>
    <col min="15873" max="15873" width="3.6640625" style="14" customWidth="1"/>
    <col min="15874" max="16128" width="10.6640625" style="14"/>
    <col min="16129" max="16129" width="3.6640625" style="14" customWidth="1"/>
    <col min="16130" max="16384" width="10.6640625" style="14"/>
  </cols>
  <sheetData>
    <row r="1" spans="1:14" s="83" customFormat="1" ht="18" customHeight="1" x14ac:dyDescent="0.2">
      <c r="A1" s="83" t="s">
        <v>76</v>
      </c>
      <c r="E1" s="84" t="s">
        <v>94</v>
      </c>
      <c r="H1" s="83" t="s">
        <v>108</v>
      </c>
    </row>
    <row r="2" spans="1:14" s="83" customFormat="1" ht="15" customHeight="1" thickBot="1" x14ac:dyDescent="0.2"/>
    <row r="3" spans="1:14" s="3" customFormat="1" ht="15" customHeight="1" x14ac:dyDescent="0.15">
      <c r="A3" s="31"/>
      <c r="B3" s="32"/>
      <c r="C3" s="85" t="s">
        <v>95</v>
      </c>
      <c r="D3" s="86"/>
      <c r="E3" s="86"/>
      <c r="F3" s="87"/>
      <c r="G3" s="85" t="s">
        <v>96</v>
      </c>
      <c r="H3" s="86"/>
      <c r="I3" s="86"/>
      <c r="J3" s="87"/>
      <c r="K3" s="85" t="s">
        <v>97</v>
      </c>
      <c r="L3" s="86"/>
      <c r="M3" s="86"/>
      <c r="N3" s="88"/>
    </row>
    <row r="4" spans="1:14" s="3" customFormat="1" ht="15" customHeight="1" thickBot="1" x14ac:dyDescent="0.2">
      <c r="A4" s="34"/>
      <c r="B4" s="35"/>
      <c r="C4" s="37" t="s">
        <v>15</v>
      </c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12</v>
      </c>
      <c r="I4" s="37" t="s">
        <v>13</v>
      </c>
      <c r="J4" s="37" t="s">
        <v>14</v>
      </c>
      <c r="K4" s="37" t="s">
        <v>15</v>
      </c>
      <c r="L4" s="37" t="s">
        <v>12</v>
      </c>
      <c r="M4" s="37" t="s">
        <v>13</v>
      </c>
      <c r="N4" s="41" t="s">
        <v>14</v>
      </c>
    </row>
    <row r="5" spans="1:14" ht="15" customHeight="1" x14ac:dyDescent="0.15">
      <c r="A5" s="93" t="s">
        <v>91</v>
      </c>
      <c r="B5" s="42" t="s">
        <v>6</v>
      </c>
      <c r="C5" s="44">
        <f>SUM(D5:F5)</f>
        <v>4868</v>
      </c>
      <c r="D5" s="44">
        <f t="shared" ref="D5:F8" si="0">+H5+L5</f>
        <v>4868</v>
      </c>
      <c r="E5" s="44">
        <f t="shared" si="0"/>
        <v>0</v>
      </c>
      <c r="F5" s="44">
        <f t="shared" si="0"/>
        <v>0</v>
      </c>
      <c r="G5" s="44">
        <f>SUM(H5:J5)</f>
        <v>4225</v>
      </c>
      <c r="H5" s="44">
        <v>4225</v>
      </c>
      <c r="I5" s="44">
        <v>0</v>
      </c>
      <c r="J5" s="44">
        <v>0</v>
      </c>
      <c r="K5" s="44">
        <f>SUM(L5:N5)</f>
        <v>643</v>
      </c>
      <c r="L5" s="44">
        <v>643</v>
      </c>
      <c r="M5" s="44">
        <v>0</v>
      </c>
      <c r="N5" s="45">
        <v>0</v>
      </c>
    </row>
    <row r="6" spans="1:14" ht="15" customHeight="1" x14ac:dyDescent="0.15">
      <c r="A6" s="94"/>
      <c r="B6" s="46" t="s">
        <v>7</v>
      </c>
      <c r="C6" s="48">
        <f>SUM(D6:F6)</f>
        <v>2449</v>
      </c>
      <c r="D6" s="48">
        <f t="shared" si="0"/>
        <v>85</v>
      </c>
      <c r="E6" s="48">
        <f t="shared" si="0"/>
        <v>1271</v>
      </c>
      <c r="F6" s="48">
        <f t="shared" si="0"/>
        <v>1093</v>
      </c>
      <c r="G6" s="48">
        <f>SUM(H6:J6)</f>
        <v>1249</v>
      </c>
      <c r="H6" s="48">
        <v>84</v>
      </c>
      <c r="I6" s="48">
        <v>1021</v>
      </c>
      <c r="J6" s="48">
        <v>144</v>
      </c>
      <c r="K6" s="48">
        <f>SUM(L6:N6)</f>
        <v>1200</v>
      </c>
      <c r="L6" s="48">
        <v>1</v>
      </c>
      <c r="M6" s="48">
        <v>250</v>
      </c>
      <c r="N6" s="49">
        <v>949</v>
      </c>
    </row>
    <row r="7" spans="1:14" ht="15" customHeight="1" x14ac:dyDescent="0.15">
      <c r="A7" s="94"/>
      <c r="B7" s="46" t="s">
        <v>8</v>
      </c>
      <c r="C7" s="48">
        <f>SUM(D7:F7)</f>
        <v>58</v>
      </c>
      <c r="D7" s="48">
        <f t="shared" si="0"/>
        <v>10</v>
      </c>
      <c r="E7" s="48">
        <f t="shared" si="0"/>
        <v>0</v>
      </c>
      <c r="F7" s="48">
        <f t="shared" si="0"/>
        <v>48</v>
      </c>
      <c r="G7" s="48">
        <f>SUM(H7:J7)</f>
        <v>56</v>
      </c>
      <c r="H7" s="48">
        <v>8</v>
      </c>
      <c r="I7" s="48">
        <v>0</v>
      </c>
      <c r="J7" s="48">
        <v>48</v>
      </c>
      <c r="K7" s="48">
        <f>SUM(L7:N7)</f>
        <v>2</v>
      </c>
      <c r="L7" s="48">
        <v>2</v>
      </c>
      <c r="M7" s="48">
        <v>0</v>
      </c>
      <c r="N7" s="49">
        <v>0</v>
      </c>
    </row>
    <row r="8" spans="1:14" ht="15" customHeight="1" x14ac:dyDescent="0.15">
      <c r="A8" s="94"/>
      <c r="B8" s="50" t="s">
        <v>9</v>
      </c>
      <c r="C8" s="52">
        <f>SUM(D8:F8)</f>
        <v>2175</v>
      </c>
      <c r="D8" s="52">
        <f t="shared" si="0"/>
        <v>1647</v>
      </c>
      <c r="E8" s="52">
        <f t="shared" si="0"/>
        <v>8</v>
      </c>
      <c r="F8" s="52">
        <f t="shared" si="0"/>
        <v>520</v>
      </c>
      <c r="G8" s="52">
        <f>SUM(H8:J8)</f>
        <v>1580</v>
      </c>
      <c r="H8" s="52">
        <v>1580</v>
      </c>
      <c r="I8" s="52">
        <v>0</v>
      </c>
      <c r="J8" s="52">
        <v>0</v>
      </c>
      <c r="K8" s="52">
        <f>SUM(L8:N8)</f>
        <v>595</v>
      </c>
      <c r="L8" s="52">
        <v>67</v>
      </c>
      <c r="M8" s="52">
        <v>8</v>
      </c>
      <c r="N8" s="53">
        <v>520</v>
      </c>
    </row>
    <row r="9" spans="1:14" ht="15" customHeight="1" x14ac:dyDescent="0.15">
      <c r="A9" s="95"/>
      <c r="B9" s="54" t="s">
        <v>5</v>
      </c>
      <c r="C9" s="61">
        <f>SUM(C5:C8)</f>
        <v>9550</v>
      </c>
      <c r="D9" s="61">
        <f>SUM(D5:D8)</f>
        <v>6610</v>
      </c>
      <c r="E9" s="61">
        <f t="shared" ref="E9:M9" si="1">SUM(E5:E8)</f>
        <v>1279</v>
      </c>
      <c r="F9" s="61">
        <f t="shared" si="1"/>
        <v>1661</v>
      </c>
      <c r="G9" s="61">
        <f t="shared" si="1"/>
        <v>7110</v>
      </c>
      <c r="H9" s="61">
        <f t="shared" si="1"/>
        <v>5897</v>
      </c>
      <c r="I9" s="61">
        <f t="shared" si="1"/>
        <v>1021</v>
      </c>
      <c r="J9" s="61">
        <f t="shared" si="1"/>
        <v>192</v>
      </c>
      <c r="K9" s="61">
        <f t="shared" si="1"/>
        <v>2440</v>
      </c>
      <c r="L9" s="61">
        <f t="shared" si="1"/>
        <v>713</v>
      </c>
      <c r="M9" s="61">
        <f t="shared" si="1"/>
        <v>258</v>
      </c>
      <c r="N9" s="56">
        <f>SUM(N5:N8)</f>
        <v>1469</v>
      </c>
    </row>
    <row r="10" spans="1:14" ht="15" customHeight="1" x14ac:dyDescent="0.15">
      <c r="A10" s="96" t="s">
        <v>92</v>
      </c>
      <c r="B10" s="42" t="s">
        <v>6</v>
      </c>
      <c r="C10" s="44">
        <f>SUM(D10:F10)</f>
        <v>556362</v>
      </c>
      <c r="D10" s="44">
        <f t="shared" ref="D10:F13" si="2">+H10+L10</f>
        <v>556362</v>
      </c>
      <c r="E10" s="44">
        <f t="shared" si="2"/>
        <v>0</v>
      </c>
      <c r="F10" s="44">
        <f t="shared" si="2"/>
        <v>0</v>
      </c>
      <c r="G10" s="44">
        <f>SUM(H10:J10)</f>
        <v>476648</v>
      </c>
      <c r="H10" s="44">
        <v>476648</v>
      </c>
      <c r="I10" s="44">
        <v>0</v>
      </c>
      <c r="J10" s="44">
        <v>0</v>
      </c>
      <c r="K10" s="44">
        <f>SUM(L10:N10)</f>
        <v>79714</v>
      </c>
      <c r="L10" s="44">
        <v>79714</v>
      </c>
      <c r="M10" s="44">
        <v>0</v>
      </c>
      <c r="N10" s="45">
        <v>0</v>
      </c>
    </row>
    <row r="11" spans="1:14" ht="15" customHeight="1" x14ac:dyDescent="0.15">
      <c r="A11" s="97"/>
      <c r="B11" s="46" t="s">
        <v>7</v>
      </c>
      <c r="C11" s="48">
        <f>SUM(D11:F11)</f>
        <v>128515</v>
      </c>
      <c r="D11" s="48">
        <f t="shared" si="2"/>
        <v>7591</v>
      </c>
      <c r="E11" s="48">
        <f t="shared" si="2"/>
        <v>66543</v>
      </c>
      <c r="F11" s="48">
        <f t="shared" si="2"/>
        <v>54381</v>
      </c>
      <c r="G11" s="48">
        <f>SUM(H11:J11)</f>
        <v>68548</v>
      </c>
      <c r="H11" s="48">
        <v>7445</v>
      </c>
      <c r="I11" s="48">
        <v>55426</v>
      </c>
      <c r="J11" s="48">
        <v>5677</v>
      </c>
      <c r="K11" s="48">
        <f>SUM(L11:N11)</f>
        <v>59967</v>
      </c>
      <c r="L11" s="48">
        <v>146</v>
      </c>
      <c r="M11" s="48">
        <v>11117</v>
      </c>
      <c r="N11" s="49">
        <v>48704</v>
      </c>
    </row>
    <row r="12" spans="1:14" ht="15" customHeight="1" x14ac:dyDescent="0.15">
      <c r="A12" s="97"/>
      <c r="B12" s="46" t="s">
        <v>8</v>
      </c>
      <c r="C12" s="48">
        <f>SUM(D12:F12)</f>
        <v>2344</v>
      </c>
      <c r="D12" s="48">
        <f t="shared" si="2"/>
        <v>1335</v>
      </c>
      <c r="E12" s="48">
        <f t="shared" si="2"/>
        <v>0</v>
      </c>
      <c r="F12" s="48">
        <f t="shared" si="2"/>
        <v>1009</v>
      </c>
      <c r="G12" s="48">
        <f>SUM(H12:J12)</f>
        <v>1819</v>
      </c>
      <c r="H12" s="48">
        <v>810</v>
      </c>
      <c r="I12" s="48">
        <v>0</v>
      </c>
      <c r="J12" s="48">
        <v>1009</v>
      </c>
      <c r="K12" s="48">
        <f>SUM(L12:N12)</f>
        <v>525</v>
      </c>
      <c r="L12" s="48">
        <v>525</v>
      </c>
      <c r="M12" s="48">
        <v>0</v>
      </c>
      <c r="N12" s="49">
        <v>0</v>
      </c>
    </row>
    <row r="13" spans="1:14" ht="15" customHeight="1" x14ac:dyDescent="0.15">
      <c r="A13" s="97"/>
      <c r="B13" s="50" t="s">
        <v>9</v>
      </c>
      <c r="C13" s="52">
        <f>SUM(D13:F13)</f>
        <v>219079</v>
      </c>
      <c r="D13" s="52">
        <f t="shared" si="2"/>
        <v>179337</v>
      </c>
      <c r="E13" s="52">
        <f t="shared" si="2"/>
        <v>382</v>
      </c>
      <c r="F13" s="52">
        <f t="shared" si="2"/>
        <v>39360</v>
      </c>
      <c r="G13" s="52">
        <f>SUM(H13:J13)</f>
        <v>172452</v>
      </c>
      <c r="H13" s="52">
        <v>172452</v>
      </c>
      <c r="I13" s="52">
        <v>0</v>
      </c>
      <c r="J13" s="52">
        <v>0</v>
      </c>
      <c r="K13" s="52">
        <f>SUM(L13:N13)</f>
        <v>46627</v>
      </c>
      <c r="L13" s="52">
        <v>6885</v>
      </c>
      <c r="M13" s="52">
        <v>382</v>
      </c>
      <c r="N13" s="53">
        <v>39360</v>
      </c>
    </row>
    <row r="14" spans="1:14" ht="15" customHeight="1" thickBot="1" x14ac:dyDescent="0.2">
      <c r="A14" s="57" t="s">
        <v>93</v>
      </c>
      <c r="B14" s="58" t="s">
        <v>5</v>
      </c>
      <c r="C14" s="62">
        <f t="shared" ref="C14:N14" si="3">SUM(C10:C13)</f>
        <v>906300</v>
      </c>
      <c r="D14" s="62">
        <f t="shared" si="3"/>
        <v>744625</v>
      </c>
      <c r="E14" s="62">
        <f t="shared" si="3"/>
        <v>66925</v>
      </c>
      <c r="F14" s="62">
        <f t="shared" si="3"/>
        <v>94750</v>
      </c>
      <c r="G14" s="62">
        <f t="shared" si="3"/>
        <v>719467</v>
      </c>
      <c r="H14" s="62">
        <f t="shared" si="3"/>
        <v>657355</v>
      </c>
      <c r="I14" s="62">
        <f t="shared" si="3"/>
        <v>55426</v>
      </c>
      <c r="J14" s="62">
        <f t="shared" si="3"/>
        <v>6686</v>
      </c>
      <c r="K14" s="62">
        <f t="shared" si="3"/>
        <v>186833</v>
      </c>
      <c r="L14" s="62">
        <f t="shared" si="3"/>
        <v>87270</v>
      </c>
      <c r="M14" s="62">
        <f t="shared" si="3"/>
        <v>11499</v>
      </c>
      <c r="N14" s="60">
        <f t="shared" si="3"/>
        <v>88064</v>
      </c>
    </row>
  </sheetData>
  <mergeCells count="5">
    <mergeCell ref="C3:F3"/>
    <mergeCell ref="G3:J3"/>
    <mergeCell ref="K3:N3"/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34D4-5B5C-4A13-9C97-50F1508B42AD}">
  <sheetPr>
    <pageSetUpPr fitToPage="1"/>
  </sheetPr>
  <dimension ref="A1:H14"/>
  <sheetViews>
    <sheetView workbookViewId="0"/>
  </sheetViews>
  <sheetFormatPr defaultColWidth="12.6640625" defaultRowHeight="15" customHeight="1" x14ac:dyDescent="0.15"/>
  <cols>
    <col min="1" max="1" width="3.6640625" style="14" customWidth="1"/>
    <col min="2" max="8" width="18.6640625" style="14" customWidth="1"/>
    <col min="9" max="256" width="12.6640625" style="14"/>
    <col min="257" max="257" width="3.6640625" style="14" customWidth="1"/>
    <col min="258" max="264" width="18.6640625" style="14" customWidth="1"/>
    <col min="265" max="512" width="12.6640625" style="14"/>
    <col min="513" max="513" width="3.6640625" style="14" customWidth="1"/>
    <col min="514" max="520" width="18.6640625" style="14" customWidth="1"/>
    <col min="521" max="768" width="12.6640625" style="14"/>
    <col min="769" max="769" width="3.6640625" style="14" customWidth="1"/>
    <col min="770" max="776" width="18.6640625" style="14" customWidth="1"/>
    <col min="777" max="1024" width="12.6640625" style="14"/>
    <col min="1025" max="1025" width="3.6640625" style="14" customWidth="1"/>
    <col min="1026" max="1032" width="18.6640625" style="14" customWidth="1"/>
    <col min="1033" max="1280" width="12.6640625" style="14"/>
    <col min="1281" max="1281" width="3.6640625" style="14" customWidth="1"/>
    <col min="1282" max="1288" width="18.6640625" style="14" customWidth="1"/>
    <col min="1289" max="1536" width="12.6640625" style="14"/>
    <col min="1537" max="1537" width="3.6640625" style="14" customWidth="1"/>
    <col min="1538" max="1544" width="18.6640625" style="14" customWidth="1"/>
    <col min="1545" max="1792" width="12.6640625" style="14"/>
    <col min="1793" max="1793" width="3.6640625" style="14" customWidth="1"/>
    <col min="1794" max="1800" width="18.6640625" style="14" customWidth="1"/>
    <col min="1801" max="2048" width="12.6640625" style="14"/>
    <col min="2049" max="2049" width="3.6640625" style="14" customWidth="1"/>
    <col min="2050" max="2056" width="18.6640625" style="14" customWidth="1"/>
    <col min="2057" max="2304" width="12.6640625" style="14"/>
    <col min="2305" max="2305" width="3.6640625" style="14" customWidth="1"/>
    <col min="2306" max="2312" width="18.6640625" style="14" customWidth="1"/>
    <col min="2313" max="2560" width="12.6640625" style="14"/>
    <col min="2561" max="2561" width="3.6640625" style="14" customWidth="1"/>
    <col min="2562" max="2568" width="18.6640625" style="14" customWidth="1"/>
    <col min="2569" max="2816" width="12.6640625" style="14"/>
    <col min="2817" max="2817" width="3.6640625" style="14" customWidth="1"/>
    <col min="2818" max="2824" width="18.6640625" style="14" customWidth="1"/>
    <col min="2825" max="3072" width="12.6640625" style="14"/>
    <col min="3073" max="3073" width="3.6640625" style="14" customWidth="1"/>
    <col min="3074" max="3080" width="18.6640625" style="14" customWidth="1"/>
    <col min="3081" max="3328" width="12.6640625" style="14"/>
    <col min="3329" max="3329" width="3.6640625" style="14" customWidth="1"/>
    <col min="3330" max="3336" width="18.6640625" style="14" customWidth="1"/>
    <col min="3337" max="3584" width="12.6640625" style="14"/>
    <col min="3585" max="3585" width="3.6640625" style="14" customWidth="1"/>
    <col min="3586" max="3592" width="18.6640625" style="14" customWidth="1"/>
    <col min="3593" max="3840" width="12.6640625" style="14"/>
    <col min="3841" max="3841" width="3.6640625" style="14" customWidth="1"/>
    <col min="3842" max="3848" width="18.6640625" style="14" customWidth="1"/>
    <col min="3849" max="4096" width="12.6640625" style="14"/>
    <col min="4097" max="4097" width="3.6640625" style="14" customWidth="1"/>
    <col min="4098" max="4104" width="18.6640625" style="14" customWidth="1"/>
    <col min="4105" max="4352" width="12.6640625" style="14"/>
    <col min="4353" max="4353" width="3.6640625" style="14" customWidth="1"/>
    <col min="4354" max="4360" width="18.6640625" style="14" customWidth="1"/>
    <col min="4361" max="4608" width="12.6640625" style="14"/>
    <col min="4609" max="4609" width="3.6640625" style="14" customWidth="1"/>
    <col min="4610" max="4616" width="18.6640625" style="14" customWidth="1"/>
    <col min="4617" max="4864" width="12.6640625" style="14"/>
    <col min="4865" max="4865" width="3.6640625" style="14" customWidth="1"/>
    <col min="4866" max="4872" width="18.6640625" style="14" customWidth="1"/>
    <col min="4873" max="5120" width="12.6640625" style="14"/>
    <col min="5121" max="5121" width="3.6640625" style="14" customWidth="1"/>
    <col min="5122" max="5128" width="18.6640625" style="14" customWidth="1"/>
    <col min="5129" max="5376" width="12.6640625" style="14"/>
    <col min="5377" max="5377" width="3.6640625" style="14" customWidth="1"/>
    <col min="5378" max="5384" width="18.6640625" style="14" customWidth="1"/>
    <col min="5385" max="5632" width="12.6640625" style="14"/>
    <col min="5633" max="5633" width="3.6640625" style="14" customWidth="1"/>
    <col min="5634" max="5640" width="18.6640625" style="14" customWidth="1"/>
    <col min="5641" max="5888" width="12.6640625" style="14"/>
    <col min="5889" max="5889" width="3.6640625" style="14" customWidth="1"/>
    <col min="5890" max="5896" width="18.6640625" style="14" customWidth="1"/>
    <col min="5897" max="6144" width="12.6640625" style="14"/>
    <col min="6145" max="6145" width="3.6640625" style="14" customWidth="1"/>
    <col min="6146" max="6152" width="18.6640625" style="14" customWidth="1"/>
    <col min="6153" max="6400" width="12.6640625" style="14"/>
    <col min="6401" max="6401" width="3.6640625" style="14" customWidth="1"/>
    <col min="6402" max="6408" width="18.6640625" style="14" customWidth="1"/>
    <col min="6409" max="6656" width="12.6640625" style="14"/>
    <col min="6657" max="6657" width="3.6640625" style="14" customWidth="1"/>
    <col min="6658" max="6664" width="18.6640625" style="14" customWidth="1"/>
    <col min="6665" max="6912" width="12.6640625" style="14"/>
    <col min="6913" max="6913" width="3.6640625" style="14" customWidth="1"/>
    <col min="6914" max="6920" width="18.6640625" style="14" customWidth="1"/>
    <col min="6921" max="7168" width="12.6640625" style="14"/>
    <col min="7169" max="7169" width="3.6640625" style="14" customWidth="1"/>
    <col min="7170" max="7176" width="18.6640625" style="14" customWidth="1"/>
    <col min="7177" max="7424" width="12.6640625" style="14"/>
    <col min="7425" max="7425" width="3.6640625" style="14" customWidth="1"/>
    <col min="7426" max="7432" width="18.6640625" style="14" customWidth="1"/>
    <col min="7433" max="7680" width="12.6640625" style="14"/>
    <col min="7681" max="7681" width="3.6640625" style="14" customWidth="1"/>
    <col min="7682" max="7688" width="18.6640625" style="14" customWidth="1"/>
    <col min="7689" max="7936" width="12.6640625" style="14"/>
    <col min="7937" max="7937" width="3.6640625" style="14" customWidth="1"/>
    <col min="7938" max="7944" width="18.6640625" style="14" customWidth="1"/>
    <col min="7945" max="8192" width="12.6640625" style="14"/>
    <col min="8193" max="8193" width="3.6640625" style="14" customWidth="1"/>
    <col min="8194" max="8200" width="18.6640625" style="14" customWidth="1"/>
    <col min="8201" max="8448" width="12.6640625" style="14"/>
    <col min="8449" max="8449" width="3.6640625" style="14" customWidth="1"/>
    <col min="8450" max="8456" width="18.6640625" style="14" customWidth="1"/>
    <col min="8457" max="8704" width="12.6640625" style="14"/>
    <col min="8705" max="8705" width="3.6640625" style="14" customWidth="1"/>
    <col min="8706" max="8712" width="18.6640625" style="14" customWidth="1"/>
    <col min="8713" max="8960" width="12.6640625" style="14"/>
    <col min="8961" max="8961" width="3.6640625" style="14" customWidth="1"/>
    <col min="8962" max="8968" width="18.6640625" style="14" customWidth="1"/>
    <col min="8969" max="9216" width="12.6640625" style="14"/>
    <col min="9217" max="9217" width="3.6640625" style="14" customWidth="1"/>
    <col min="9218" max="9224" width="18.6640625" style="14" customWidth="1"/>
    <col min="9225" max="9472" width="12.6640625" style="14"/>
    <col min="9473" max="9473" width="3.6640625" style="14" customWidth="1"/>
    <col min="9474" max="9480" width="18.6640625" style="14" customWidth="1"/>
    <col min="9481" max="9728" width="12.6640625" style="14"/>
    <col min="9729" max="9729" width="3.6640625" style="14" customWidth="1"/>
    <col min="9730" max="9736" width="18.6640625" style="14" customWidth="1"/>
    <col min="9737" max="9984" width="12.6640625" style="14"/>
    <col min="9985" max="9985" width="3.6640625" style="14" customWidth="1"/>
    <col min="9986" max="9992" width="18.6640625" style="14" customWidth="1"/>
    <col min="9993" max="10240" width="12.6640625" style="14"/>
    <col min="10241" max="10241" width="3.6640625" style="14" customWidth="1"/>
    <col min="10242" max="10248" width="18.6640625" style="14" customWidth="1"/>
    <col min="10249" max="10496" width="12.6640625" style="14"/>
    <col min="10497" max="10497" width="3.6640625" style="14" customWidth="1"/>
    <col min="10498" max="10504" width="18.6640625" style="14" customWidth="1"/>
    <col min="10505" max="10752" width="12.6640625" style="14"/>
    <col min="10753" max="10753" width="3.6640625" style="14" customWidth="1"/>
    <col min="10754" max="10760" width="18.6640625" style="14" customWidth="1"/>
    <col min="10761" max="11008" width="12.6640625" style="14"/>
    <col min="11009" max="11009" width="3.6640625" style="14" customWidth="1"/>
    <col min="11010" max="11016" width="18.6640625" style="14" customWidth="1"/>
    <col min="11017" max="11264" width="12.6640625" style="14"/>
    <col min="11265" max="11265" width="3.6640625" style="14" customWidth="1"/>
    <col min="11266" max="11272" width="18.6640625" style="14" customWidth="1"/>
    <col min="11273" max="11520" width="12.6640625" style="14"/>
    <col min="11521" max="11521" width="3.6640625" style="14" customWidth="1"/>
    <col min="11522" max="11528" width="18.6640625" style="14" customWidth="1"/>
    <col min="11529" max="11776" width="12.6640625" style="14"/>
    <col min="11777" max="11777" width="3.6640625" style="14" customWidth="1"/>
    <col min="11778" max="11784" width="18.6640625" style="14" customWidth="1"/>
    <col min="11785" max="12032" width="12.6640625" style="14"/>
    <col min="12033" max="12033" width="3.6640625" style="14" customWidth="1"/>
    <col min="12034" max="12040" width="18.6640625" style="14" customWidth="1"/>
    <col min="12041" max="12288" width="12.6640625" style="14"/>
    <col min="12289" max="12289" width="3.6640625" style="14" customWidth="1"/>
    <col min="12290" max="12296" width="18.6640625" style="14" customWidth="1"/>
    <col min="12297" max="12544" width="12.6640625" style="14"/>
    <col min="12545" max="12545" width="3.6640625" style="14" customWidth="1"/>
    <col min="12546" max="12552" width="18.6640625" style="14" customWidth="1"/>
    <col min="12553" max="12800" width="12.6640625" style="14"/>
    <col min="12801" max="12801" width="3.6640625" style="14" customWidth="1"/>
    <col min="12802" max="12808" width="18.6640625" style="14" customWidth="1"/>
    <col min="12809" max="13056" width="12.6640625" style="14"/>
    <col min="13057" max="13057" width="3.6640625" style="14" customWidth="1"/>
    <col min="13058" max="13064" width="18.6640625" style="14" customWidth="1"/>
    <col min="13065" max="13312" width="12.6640625" style="14"/>
    <col min="13313" max="13313" width="3.6640625" style="14" customWidth="1"/>
    <col min="13314" max="13320" width="18.6640625" style="14" customWidth="1"/>
    <col min="13321" max="13568" width="12.6640625" style="14"/>
    <col min="13569" max="13569" width="3.6640625" style="14" customWidth="1"/>
    <col min="13570" max="13576" width="18.6640625" style="14" customWidth="1"/>
    <col min="13577" max="13824" width="12.6640625" style="14"/>
    <col min="13825" max="13825" width="3.6640625" style="14" customWidth="1"/>
    <col min="13826" max="13832" width="18.6640625" style="14" customWidth="1"/>
    <col min="13833" max="14080" width="12.6640625" style="14"/>
    <col min="14081" max="14081" width="3.6640625" style="14" customWidth="1"/>
    <col min="14082" max="14088" width="18.6640625" style="14" customWidth="1"/>
    <col min="14089" max="14336" width="12.6640625" style="14"/>
    <col min="14337" max="14337" width="3.6640625" style="14" customWidth="1"/>
    <col min="14338" max="14344" width="18.6640625" style="14" customWidth="1"/>
    <col min="14345" max="14592" width="12.6640625" style="14"/>
    <col min="14593" max="14593" width="3.6640625" style="14" customWidth="1"/>
    <col min="14594" max="14600" width="18.6640625" style="14" customWidth="1"/>
    <col min="14601" max="14848" width="12.6640625" style="14"/>
    <col min="14849" max="14849" width="3.6640625" style="14" customWidth="1"/>
    <col min="14850" max="14856" width="18.6640625" style="14" customWidth="1"/>
    <col min="14857" max="15104" width="12.6640625" style="14"/>
    <col min="15105" max="15105" width="3.6640625" style="14" customWidth="1"/>
    <col min="15106" max="15112" width="18.6640625" style="14" customWidth="1"/>
    <col min="15113" max="15360" width="12.6640625" style="14"/>
    <col min="15361" max="15361" width="3.6640625" style="14" customWidth="1"/>
    <col min="15362" max="15368" width="18.6640625" style="14" customWidth="1"/>
    <col min="15369" max="15616" width="12.6640625" style="14"/>
    <col min="15617" max="15617" width="3.6640625" style="14" customWidth="1"/>
    <col min="15618" max="15624" width="18.6640625" style="14" customWidth="1"/>
    <col min="15625" max="15872" width="12.6640625" style="14"/>
    <col min="15873" max="15873" width="3.6640625" style="14" customWidth="1"/>
    <col min="15874" max="15880" width="18.6640625" style="14" customWidth="1"/>
    <col min="15881" max="16128" width="12.6640625" style="14"/>
    <col min="16129" max="16129" width="3.6640625" style="14" customWidth="1"/>
    <col min="16130" max="16136" width="18.6640625" style="14" customWidth="1"/>
    <col min="16137" max="16384" width="12.6640625" style="14"/>
  </cols>
  <sheetData>
    <row r="1" spans="1:8" s="83" customFormat="1" ht="18" customHeight="1" x14ac:dyDescent="0.2">
      <c r="A1" s="83" t="s">
        <v>76</v>
      </c>
      <c r="D1" s="84" t="s">
        <v>98</v>
      </c>
      <c r="F1" s="83" t="s">
        <v>108</v>
      </c>
    </row>
    <row r="2" spans="1:8" s="83" customFormat="1" ht="15" customHeight="1" thickBot="1" x14ac:dyDescent="0.2"/>
    <row r="3" spans="1:8" s="3" customFormat="1" ht="15" customHeight="1" x14ac:dyDescent="0.15">
      <c r="A3" s="31"/>
      <c r="B3" s="32"/>
      <c r="C3" s="63"/>
      <c r="D3" s="33"/>
      <c r="E3" s="33"/>
      <c r="F3" s="79"/>
      <c r="G3" s="80" t="s">
        <v>99</v>
      </c>
      <c r="H3" s="81"/>
    </row>
    <row r="4" spans="1:8" s="3" customFormat="1" ht="15" customHeight="1" thickBot="1" x14ac:dyDescent="0.2">
      <c r="A4" s="34"/>
      <c r="B4" s="35"/>
      <c r="C4" s="57" t="s">
        <v>5</v>
      </c>
      <c r="D4" s="37" t="s">
        <v>100</v>
      </c>
      <c r="E4" s="37" t="s">
        <v>15</v>
      </c>
      <c r="F4" s="37" t="s">
        <v>20</v>
      </c>
      <c r="G4" s="37" t="s">
        <v>101</v>
      </c>
      <c r="H4" s="41" t="s">
        <v>102</v>
      </c>
    </row>
    <row r="5" spans="1:8" ht="15" customHeight="1" x14ac:dyDescent="0.15">
      <c r="A5" s="93" t="s">
        <v>91</v>
      </c>
      <c r="B5" s="42" t="s">
        <v>6</v>
      </c>
      <c r="C5" s="64">
        <f>D5+E5</f>
        <v>1242</v>
      </c>
      <c r="D5" s="44">
        <v>532</v>
      </c>
      <c r="E5" s="65">
        <f>F5+G5+H5</f>
        <v>710</v>
      </c>
      <c r="F5" s="44">
        <v>97</v>
      </c>
      <c r="G5" s="44">
        <v>1</v>
      </c>
      <c r="H5" s="45">
        <v>612</v>
      </c>
    </row>
    <row r="6" spans="1:8" ht="15" customHeight="1" x14ac:dyDescent="0.15">
      <c r="A6" s="94"/>
      <c r="B6" s="46" t="s">
        <v>7</v>
      </c>
      <c r="C6" s="66">
        <f>D6+E6</f>
        <v>1702</v>
      </c>
      <c r="D6" s="48">
        <v>918</v>
      </c>
      <c r="E6" s="48">
        <f>F6+G6+H6</f>
        <v>784</v>
      </c>
      <c r="F6" s="48">
        <v>11</v>
      </c>
      <c r="G6" s="48">
        <v>0</v>
      </c>
      <c r="H6" s="49">
        <v>773</v>
      </c>
    </row>
    <row r="7" spans="1:8" ht="15" customHeight="1" x14ac:dyDescent="0.15">
      <c r="A7" s="94"/>
      <c r="B7" s="46" t="s">
        <v>8</v>
      </c>
      <c r="C7" s="66">
        <f>D7+E7</f>
        <v>45</v>
      </c>
      <c r="D7" s="48">
        <v>45</v>
      </c>
      <c r="E7" s="67">
        <f>F7+G7+H7</f>
        <v>0</v>
      </c>
      <c r="F7" s="48">
        <v>0</v>
      </c>
      <c r="G7" s="48">
        <v>0</v>
      </c>
      <c r="H7" s="49">
        <v>0</v>
      </c>
    </row>
    <row r="8" spans="1:8" ht="15" customHeight="1" x14ac:dyDescent="0.15">
      <c r="A8" s="94"/>
      <c r="B8" s="50" t="s">
        <v>9</v>
      </c>
      <c r="C8" s="44">
        <f>D8+E8</f>
        <v>350</v>
      </c>
      <c r="D8" s="52">
        <v>182</v>
      </c>
      <c r="E8" s="44">
        <f>F8+G8+H8</f>
        <v>168</v>
      </c>
      <c r="F8" s="52">
        <v>4</v>
      </c>
      <c r="G8" s="52">
        <v>0</v>
      </c>
      <c r="H8" s="53">
        <v>164</v>
      </c>
    </row>
    <row r="9" spans="1:8" ht="15" customHeight="1" x14ac:dyDescent="0.15">
      <c r="A9" s="95"/>
      <c r="B9" s="54" t="s">
        <v>95</v>
      </c>
      <c r="C9" s="61">
        <f t="shared" ref="C9:H9" si="0">SUM(C5:C8)</f>
        <v>3339</v>
      </c>
      <c r="D9" s="61">
        <f t="shared" si="0"/>
        <v>1677</v>
      </c>
      <c r="E9" s="61">
        <f t="shared" si="0"/>
        <v>1662</v>
      </c>
      <c r="F9" s="61">
        <f t="shared" si="0"/>
        <v>112</v>
      </c>
      <c r="G9" s="61">
        <f t="shared" si="0"/>
        <v>1</v>
      </c>
      <c r="H9" s="56">
        <f t="shared" si="0"/>
        <v>1549</v>
      </c>
    </row>
    <row r="10" spans="1:8" ht="15" customHeight="1" x14ac:dyDescent="0.15">
      <c r="A10" s="96" t="s">
        <v>92</v>
      </c>
      <c r="B10" s="68" t="s">
        <v>6</v>
      </c>
      <c r="C10" s="69">
        <f>D10+E10</f>
        <v>145913</v>
      </c>
      <c r="D10" s="70">
        <v>58685</v>
      </c>
      <c r="E10" s="70">
        <f>F10+G10+H10</f>
        <v>87228</v>
      </c>
      <c r="F10" s="70">
        <v>12170</v>
      </c>
      <c r="G10" s="70">
        <v>126</v>
      </c>
      <c r="H10" s="71">
        <v>74932</v>
      </c>
    </row>
    <row r="11" spans="1:8" ht="15" customHeight="1" x14ac:dyDescent="0.15">
      <c r="A11" s="97"/>
      <c r="B11" s="46" t="s">
        <v>7</v>
      </c>
      <c r="C11" s="66">
        <f>D11+E11</f>
        <v>89421</v>
      </c>
      <c r="D11" s="48">
        <v>50036</v>
      </c>
      <c r="E11" s="48">
        <f>F11+G11+H11</f>
        <v>39385</v>
      </c>
      <c r="F11" s="48">
        <v>459</v>
      </c>
      <c r="G11" s="48">
        <v>0</v>
      </c>
      <c r="H11" s="49">
        <v>38926</v>
      </c>
    </row>
    <row r="12" spans="1:8" ht="15" customHeight="1" x14ac:dyDescent="0.15">
      <c r="A12" s="97"/>
      <c r="B12" s="46" t="s">
        <v>8</v>
      </c>
      <c r="C12" s="66">
        <f>D12+E12</f>
        <v>920</v>
      </c>
      <c r="D12" s="48">
        <v>920</v>
      </c>
      <c r="E12" s="48">
        <f>F12+G12+H12</f>
        <v>0</v>
      </c>
      <c r="F12" s="48">
        <v>0</v>
      </c>
      <c r="G12" s="48">
        <v>0</v>
      </c>
      <c r="H12" s="49">
        <v>0</v>
      </c>
    </row>
    <row r="13" spans="1:8" ht="15" customHeight="1" x14ac:dyDescent="0.15">
      <c r="A13" s="97"/>
      <c r="B13" s="50" t="s">
        <v>9</v>
      </c>
      <c r="C13" s="67">
        <f>D13+E13</f>
        <v>33341</v>
      </c>
      <c r="D13" s="52">
        <v>21041</v>
      </c>
      <c r="E13" s="67">
        <f>F13+G13+H13</f>
        <v>12300</v>
      </c>
      <c r="F13" s="52">
        <v>454</v>
      </c>
      <c r="G13" s="52">
        <v>0</v>
      </c>
      <c r="H13" s="53">
        <v>11846</v>
      </c>
    </row>
    <row r="14" spans="1:8" ht="15" customHeight="1" thickBot="1" x14ac:dyDescent="0.2">
      <c r="A14" s="57" t="s">
        <v>93</v>
      </c>
      <c r="B14" s="58" t="s">
        <v>95</v>
      </c>
      <c r="C14" s="72">
        <f t="shared" ref="C14:H14" si="1">SUM(C10:C13)</f>
        <v>269595</v>
      </c>
      <c r="D14" s="62">
        <f t="shared" si="1"/>
        <v>130682</v>
      </c>
      <c r="E14" s="59">
        <f t="shared" si="1"/>
        <v>138913</v>
      </c>
      <c r="F14" s="62">
        <f t="shared" si="1"/>
        <v>13083</v>
      </c>
      <c r="G14" s="59">
        <f t="shared" si="1"/>
        <v>126</v>
      </c>
      <c r="H14" s="60">
        <f t="shared" si="1"/>
        <v>125704</v>
      </c>
    </row>
  </sheetData>
  <mergeCells count="2">
    <mergeCell ref="A5:A9"/>
    <mergeCell ref="A10:A1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4E37-076E-4983-BC97-394883E82B5B}">
  <sheetPr>
    <pageSetUpPr fitToPage="1"/>
  </sheetPr>
  <dimension ref="A1:K24"/>
  <sheetViews>
    <sheetView workbookViewId="0"/>
  </sheetViews>
  <sheetFormatPr defaultColWidth="12.6640625" defaultRowHeight="15" customHeight="1" x14ac:dyDescent="0.15"/>
  <cols>
    <col min="1" max="1" width="3.6640625" style="14" customWidth="1"/>
    <col min="2" max="2" width="20.6640625" style="14" customWidth="1"/>
    <col min="3" max="11" width="13.109375" style="14" customWidth="1"/>
    <col min="12" max="256" width="12.6640625" style="14"/>
    <col min="257" max="257" width="3.6640625" style="14" customWidth="1"/>
    <col min="258" max="258" width="20.6640625" style="14" customWidth="1"/>
    <col min="259" max="267" width="13.109375" style="14" customWidth="1"/>
    <col min="268" max="512" width="12.6640625" style="14"/>
    <col min="513" max="513" width="3.6640625" style="14" customWidth="1"/>
    <col min="514" max="514" width="20.6640625" style="14" customWidth="1"/>
    <col min="515" max="523" width="13.109375" style="14" customWidth="1"/>
    <col min="524" max="768" width="12.6640625" style="14"/>
    <col min="769" max="769" width="3.6640625" style="14" customWidth="1"/>
    <col min="770" max="770" width="20.6640625" style="14" customWidth="1"/>
    <col min="771" max="779" width="13.109375" style="14" customWidth="1"/>
    <col min="780" max="1024" width="12.6640625" style="14"/>
    <col min="1025" max="1025" width="3.6640625" style="14" customWidth="1"/>
    <col min="1026" max="1026" width="20.6640625" style="14" customWidth="1"/>
    <col min="1027" max="1035" width="13.109375" style="14" customWidth="1"/>
    <col min="1036" max="1280" width="12.6640625" style="14"/>
    <col min="1281" max="1281" width="3.6640625" style="14" customWidth="1"/>
    <col min="1282" max="1282" width="20.6640625" style="14" customWidth="1"/>
    <col min="1283" max="1291" width="13.109375" style="14" customWidth="1"/>
    <col min="1292" max="1536" width="12.6640625" style="14"/>
    <col min="1537" max="1537" width="3.6640625" style="14" customWidth="1"/>
    <col min="1538" max="1538" width="20.6640625" style="14" customWidth="1"/>
    <col min="1539" max="1547" width="13.109375" style="14" customWidth="1"/>
    <col min="1548" max="1792" width="12.6640625" style="14"/>
    <col min="1793" max="1793" width="3.6640625" style="14" customWidth="1"/>
    <col min="1794" max="1794" width="20.6640625" style="14" customWidth="1"/>
    <col min="1795" max="1803" width="13.109375" style="14" customWidth="1"/>
    <col min="1804" max="2048" width="12.6640625" style="14"/>
    <col min="2049" max="2049" width="3.6640625" style="14" customWidth="1"/>
    <col min="2050" max="2050" width="20.6640625" style="14" customWidth="1"/>
    <col min="2051" max="2059" width="13.109375" style="14" customWidth="1"/>
    <col min="2060" max="2304" width="12.6640625" style="14"/>
    <col min="2305" max="2305" width="3.6640625" style="14" customWidth="1"/>
    <col min="2306" max="2306" width="20.6640625" style="14" customWidth="1"/>
    <col min="2307" max="2315" width="13.109375" style="14" customWidth="1"/>
    <col min="2316" max="2560" width="12.6640625" style="14"/>
    <col min="2561" max="2561" width="3.6640625" style="14" customWidth="1"/>
    <col min="2562" max="2562" width="20.6640625" style="14" customWidth="1"/>
    <col min="2563" max="2571" width="13.109375" style="14" customWidth="1"/>
    <col min="2572" max="2816" width="12.6640625" style="14"/>
    <col min="2817" max="2817" width="3.6640625" style="14" customWidth="1"/>
    <col min="2818" max="2818" width="20.6640625" style="14" customWidth="1"/>
    <col min="2819" max="2827" width="13.109375" style="14" customWidth="1"/>
    <col min="2828" max="3072" width="12.6640625" style="14"/>
    <col min="3073" max="3073" width="3.6640625" style="14" customWidth="1"/>
    <col min="3074" max="3074" width="20.6640625" style="14" customWidth="1"/>
    <col min="3075" max="3083" width="13.109375" style="14" customWidth="1"/>
    <col min="3084" max="3328" width="12.6640625" style="14"/>
    <col min="3329" max="3329" width="3.6640625" style="14" customWidth="1"/>
    <col min="3330" max="3330" width="20.6640625" style="14" customWidth="1"/>
    <col min="3331" max="3339" width="13.109375" style="14" customWidth="1"/>
    <col min="3340" max="3584" width="12.6640625" style="14"/>
    <col min="3585" max="3585" width="3.6640625" style="14" customWidth="1"/>
    <col min="3586" max="3586" width="20.6640625" style="14" customWidth="1"/>
    <col min="3587" max="3595" width="13.109375" style="14" customWidth="1"/>
    <col min="3596" max="3840" width="12.6640625" style="14"/>
    <col min="3841" max="3841" width="3.6640625" style="14" customWidth="1"/>
    <col min="3842" max="3842" width="20.6640625" style="14" customWidth="1"/>
    <col min="3843" max="3851" width="13.109375" style="14" customWidth="1"/>
    <col min="3852" max="4096" width="12.6640625" style="14"/>
    <col min="4097" max="4097" width="3.6640625" style="14" customWidth="1"/>
    <col min="4098" max="4098" width="20.6640625" style="14" customWidth="1"/>
    <col min="4099" max="4107" width="13.109375" style="14" customWidth="1"/>
    <col min="4108" max="4352" width="12.6640625" style="14"/>
    <col min="4353" max="4353" width="3.6640625" style="14" customWidth="1"/>
    <col min="4354" max="4354" width="20.6640625" style="14" customWidth="1"/>
    <col min="4355" max="4363" width="13.109375" style="14" customWidth="1"/>
    <col min="4364" max="4608" width="12.6640625" style="14"/>
    <col min="4609" max="4609" width="3.6640625" style="14" customWidth="1"/>
    <col min="4610" max="4610" width="20.6640625" style="14" customWidth="1"/>
    <col min="4611" max="4619" width="13.109375" style="14" customWidth="1"/>
    <col min="4620" max="4864" width="12.6640625" style="14"/>
    <col min="4865" max="4865" width="3.6640625" style="14" customWidth="1"/>
    <col min="4866" max="4866" width="20.6640625" style="14" customWidth="1"/>
    <col min="4867" max="4875" width="13.109375" style="14" customWidth="1"/>
    <col min="4876" max="5120" width="12.6640625" style="14"/>
    <col min="5121" max="5121" width="3.6640625" style="14" customWidth="1"/>
    <col min="5122" max="5122" width="20.6640625" style="14" customWidth="1"/>
    <col min="5123" max="5131" width="13.109375" style="14" customWidth="1"/>
    <col min="5132" max="5376" width="12.6640625" style="14"/>
    <col min="5377" max="5377" width="3.6640625" style="14" customWidth="1"/>
    <col min="5378" max="5378" width="20.6640625" style="14" customWidth="1"/>
    <col min="5379" max="5387" width="13.109375" style="14" customWidth="1"/>
    <col min="5388" max="5632" width="12.6640625" style="14"/>
    <col min="5633" max="5633" width="3.6640625" style="14" customWidth="1"/>
    <col min="5634" max="5634" width="20.6640625" style="14" customWidth="1"/>
    <col min="5635" max="5643" width="13.109375" style="14" customWidth="1"/>
    <col min="5644" max="5888" width="12.6640625" style="14"/>
    <col min="5889" max="5889" width="3.6640625" style="14" customWidth="1"/>
    <col min="5890" max="5890" width="20.6640625" style="14" customWidth="1"/>
    <col min="5891" max="5899" width="13.109375" style="14" customWidth="1"/>
    <col min="5900" max="6144" width="12.6640625" style="14"/>
    <col min="6145" max="6145" width="3.6640625" style="14" customWidth="1"/>
    <col min="6146" max="6146" width="20.6640625" style="14" customWidth="1"/>
    <col min="6147" max="6155" width="13.109375" style="14" customWidth="1"/>
    <col min="6156" max="6400" width="12.6640625" style="14"/>
    <col min="6401" max="6401" width="3.6640625" style="14" customWidth="1"/>
    <col min="6402" max="6402" width="20.6640625" style="14" customWidth="1"/>
    <col min="6403" max="6411" width="13.109375" style="14" customWidth="1"/>
    <col min="6412" max="6656" width="12.6640625" style="14"/>
    <col min="6657" max="6657" width="3.6640625" style="14" customWidth="1"/>
    <col min="6658" max="6658" width="20.6640625" style="14" customWidth="1"/>
    <col min="6659" max="6667" width="13.109375" style="14" customWidth="1"/>
    <col min="6668" max="6912" width="12.6640625" style="14"/>
    <col min="6913" max="6913" width="3.6640625" style="14" customWidth="1"/>
    <col min="6914" max="6914" width="20.6640625" style="14" customWidth="1"/>
    <col min="6915" max="6923" width="13.109375" style="14" customWidth="1"/>
    <col min="6924" max="7168" width="12.6640625" style="14"/>
    <col min="7169" max="7169" width="3.6640625" style="14" customWidth="1"/>
    <col min="7170" max="7170" width="20.6640625" style="14" customWidth="1"/>
    <col min="7171" max="7179" width="13.109375" style="14" customWidth="1"/>
    <col min="7180" max="7424" width="12.6640625" style="14"/>
    <col min="7425" max="7425" width="3.6640625" style="14" customWidth="1"/>
    <col min="7426" max="7426" width="20.6640625" style="14" customWidth="1"/>
    <col min="7427" max="7435" width="13.109375" style="14" customWidth="1"/>
    <col min="7436" max="7680" width="12.6640625" style="14"/>
    <col min="7681" max="7681" width="3.6640625" style="14" customWidth="1"/>
    <col min="7682" max="7682" width="20.6640625" style="14" customWidth="1"/>
    <col min="7683" max="7691" width="13.109375" style="14" customWidth="1"/>
    <col min="7692" max="7936" width="12.6640625" style="14"/>
    <col min="7937" max="7937" width="3.6640625" style="14" customWidth="1"/>
    <col min="7938" max="7938" width="20.6640625" style="14" customWidth="1"/>
    <col min="7939" max="7947" width="13.109375" style="14" customWidth="1"/>
    <col min="7948" max="8192" width="12.6640625" style="14"/>
    <col min="8193" max="8193" width="3.6640625" style="14" customWidth="1"/>
    <col min="8194" max="8194" width="20.6640625" style="14" customWidth="1"/>
    <col min="8195" max="8203" width="13.109375" style="14" customWidth="1"/>
    <col min="8204" max="8448" width="12.6640625" style="14"/>
    <col min="8449" max="8449" width="3.6640625" style="14" customWidth="1"/>
    <col min="8450" max="8450" width="20.6640625" style="14" customWidth="1"/>
    <col min="8451" max="8459" width="13.109375" style="14" customWidth="1"/>
    <col min="8460" max="8704" width="12.6640625" style="14"/>
    <col min="8705" max="8705" width="3.6640625" style="14" customWidth="1"/>
    <col min="8706" max="8706" width="20.6640625" style="14" customWidth="1"/>
    <col min="8707" max="8715" width="13.109375" style="14" customWidth="1"/>
    <col min="8716" max="8960" width="12.6640625" style="14"/>
    <col min="8961" max="8961" width="3.6640625" style="14" customWidth="1"/>
    <col min="8962" max="8962" width="20.6640625" style="14" customWidth="1"/>
    <col min="8963" max="8971" width="13.109375" style="14" customWidth="1"/>
    <col min="8972" max="9216" width="12.6640625" style="14"/>
    <col min="9217" max="9217" width="3.6640625" style="14" customWidth="1"/>
    <col min="9218" max="9218" width="20.6640625" style="14" customWidth="1"/>
    <col min="9219" max="9227" width="13.109375" style="14" customWidth="1"/>
    <col min="9228" max="9472" width="12.6640625" style="14"/>
    <col min="9473" max="9473" width="3.6640625" style="14" customWidth="1"/>
    <col min="9474" max="9474" width="20.6640625" style="14" customWidth="1"/>
    <col min="9475" max="9483" width="13.109375" style="14" customWidth="1"/>
    <col min="9484" max="9728" width="12.6640625" style="14"/>
    <col min="9729" max="9729" width="3.6640625" style="14" customWidth="1"/>
    <col min="9730" max="9730" width="20.6640625" style="14" customWidth="1"/>
    <col min="9731" max="9739" width="13.109375" style="14" customWidth="1"/>
    <col min="9740" max="9984" width="12.6640625" style="14"/>
    <col min="9985" max="9985" width="3.6640625" style="14" customWidth="1"/>
    <col min="9986" max="9986" width="20.6640625" style="14" customWidth="1"/>
    <col min="9987" max="9995" width="13.109375" style="14" customWidth="1"/>
    <col min="9996" max="10240" width="12.6640625" style="14"/>
    <col min="10241" max="10241" width="3.6640625" style="14" customWidth="1"/>
    <col min="10242" max="10242" width="20.6640625" style="14" customWidth="1"/>
    <col min="10243" max="10251" width="13.109375" style="14" customWidth="1"/>
    <col min="10252" max="10496" width="12.6640625" style="14"/>
    <col min="10497" max="10497" width="3.6640625" style="14" customWidth="1"/>
    <col min="10498" max="10498" width="20.6640625" style="14" customWidth="1"/>
    <col min="10499" max="10507" width="13.109375" style="14" customWidth="1"/>
    <col min="10508" max="10752" width="12.6640625" style="14"/>
    <col min="10753" max="10753" width="3.6640625" style="14" customWidth="1"/>
    <col min="10754" max="10754" width="20.6640625" style="14" customWidth="1"/>
    <col min="10755" max="10763" width="13.109375" style="14" customWidth="1"/>
    <col min="10764" max="11008" width="12.6640625" style="14"/>
    <col min="11009" max="11009" width="3.6640625" style="14" customWidth="1"/>
    <col min="11010" max="11010" width="20.6640625" style="14" customWidth="1"/>
    <col min="11011" max="11019" width="13.109375" style="14" customWidth="1"/>
    <col min="11020" max="11264" width="12.6640625" style="14"/>
    <col min="11265" max="11265" width="3.6640625" style="14" customWidth="1"/>
    <col min="11266" max="11266" width="20.6640625" style="14" customWidth="1"/>
    <col min="11267" max="11275" width="13.109375" style="14" customWidth="1"/>
    <col min="11276" max="11520" width="12.6640625" style="14"/>
    <col min="11521" max="11521" width="3.6640625" style="14" customWidth="1"/>
    <col min="11522" max="11522" width="20.6640625" style="14" customWidth="1"/>
    <col min="11523" max="11531" width="13.109375" style="14" customWidth="1"/>
    <col min="11532" max="11776" width="12.6640625" style="14"/>
    <col min="11777" max="11777" width="3.6640625" style="14" customWidth="1"/>
    <col min="11778" max="11778" width="20.6640625" style="14" customWidth="1"/>
    <col min="11779" max="11787" width="13.109375" style="14" customWidth="1"/>
    <col min="11788" max="12032" width="12.6640625" style="14"/>
    <col min="12033" max="12033" width="3.6640625" style="14" customWidth="1"/>
    <col min="12034" max="12034" width="20.6640625" style="14" customWidth="1"/>
    <col min="12035" max="12043" width="13.109375" style="14" customWidth="1"/>
    <col min="12044" max="12288" width="12.6640625" style="14"/>
    <col min="12289" max="12289" width="3.6640625" style="14" customWidth="1"/>
    <col min="12290" max="12290" width="20.6640625" style="14" customWidth="1"/>
    <col min="12291" max="12299" width="13.109375" style="14" customWidth="1"/>
    <col min="12300" max="12544" width="12.6640625" style="14"/>
    <col min="12545" max="12545" width="3.6640625" style="14" customWidth="1"/>
    <col min="12546" max="12546" width="20.6640625" style="14" customWidth="1"/>
    <col min="12547" max="12555" width="13.109375" style="14" customWidth="1"/>
    <col min="12556" max="12800" width="12.6640625" style="14"/>
    <col min="12801" max="12801" width="3.6640625" style="14" customWidth="1"/>
    <col min="12802" max="12802" width="20.6640625" style="14" customWidth="1"/>
    <col min="12803" max="12811" width="13.109375" style="14" customWidth="1"/>
    <col min="12812" max="13056" width="12.6640625" style="14"/>
    <col min="13057" max="13057" width="3.6640625" style="14" customWidth="1"/>
    <col min="13058" max="13058" width="20.6640625" style="14" customWidth="1"/>
    <col min="13059" max="13067" width="13.109375" style="14" customWidth="1"/>
    <col min="13068" max="13312" width="12.6640625" style="14"/>
    <col min="13313" max="13313" width="3.6640625" style="14" customWidth="1"/>
    <col min="13314" max="13314" width="20.6640625" style="14" customWidth="1"/>
    <col min="13315" max="13323" width="13.109375" style="14" customWidth="1"/>
    <col min="13324" max="13568" width="12.6640625" style="14"/>
    <col min="13569" max="13569" width="3.6640625" style="14" customWidth="1"/>
    <col min="13570" max="13570" width="20.6640625" style="14" customWidth="1"/>
    <col min="13571" max="13579" width="13.109375" style="14" customWidth="1"/>
    <col min="13580" max="13824" width="12.6640625" style="14"/>
    <col min="13825" max="13825" width="3.6640625" style="14" customWidth="1"/>
    <col min="13826" max="13826" width="20.6640625" style="14" customWidth="1"/>
    <col min="13827" max="13835" width="13.109375" style="14" customWidth="1"/>
    <col min="13836" max="14080" width="12.6640625" style="14"/>
    <col min="14081" max="14081" width="3.6640625" style="14" customWidth="1"/>
    <col min="14082" max="14082" width="20.6640625" style="14" customWidth="1"/>
    <col min="14083" max="14091" width="13.109375" style="14" customWidth="1"/>
    <col min="14092" max="14336" width="12.6640625" style="14"/>
    <col min="14337" max="14337" width="3.6640625" style="14" customWidth="1"/>
    <col min="14338" max="14338" width="20.6640625" style="14" customWidth="1"/>
    <col min="14339" max="14347" width="13.109375" style="14" customWidth="1"/>
    <col min="14348" max="14592" width="12.6640625" style="14"/>
    <col min="14593" max="14593" width="3.6640625" style="14" customWidth="1"/>
    <col min="14594" max="14594" width="20.6640625" style="14" customWidth="1"/>
    <col min="14595" max="14603" width="13.109375" style="14" customWidth="1"/>
    <col min="14604" max="14848" width="12.6640625" style="14"/>
    <col min="14849" max="14849" width="3.6640625" style="14" customWidth="1"/>
    <col min="14850" max="14850" width="20.6640625" style="14" customWidth="1"/>
    <col min="14851" max="14859" width="13.109375" style="14" customWidth="1"/>
    <col min="14860" max="15104" width="12.6640625" style="14"/>
    <col min="15105" max="15105" width="3.6640625" style="14" customWidth="1"/>
    <col min="15106" max="15106" width="20.6640625" style="14" customWidth="1"/>
    <col min="15107" max="15115" width="13.109375" style="14" customWidth="1"/>
    <col min="15116" max="15360" width="12.6640625" style="14"/>
    <col min="15361" max="15361" width="3.6640625" style="14" customWidth="1"/>
    <col min="15362" max="15362" width="20.6640625" style="14" customWidth="1"/>
    <col min="15363" max="15371" width="13.109375" style="14" customWidth="1"/>
    <col min="15372" max="15616" width="12.6640625" style="14"/>
    <col min="15617" max="15617" width="3.6640625" style="14" customWidth="1"/>
    <col min="15618" max="15618" width="20.6640625" style="14" customWidth="1"/>
    <col min="15619" max="15627" width="13.109375" style="14" customWidth="1"/>
    <col min="15628" max="15872" width="12.6640625" style="14"/>
    <col min="15873" max="15873" width="3.6640625" style="14" customWidth="1"/>
    <col min="15874" max="15874" width="20.6640625" style="14" customWidth="1"/>
    <col min="15875" max="15883" width="13.109375" style="14" customWidth="1"/>
    <col min="15884" max="16128" width="12.6640625" style="14"/>
    <col min="16129" max="16129" width="3.6640625" style="14" customWidth="1"/>
    <col min="16130" max="16130" width="20.6640625" style="14" customWidth="1"/>
    <col min="16131" max="16139" width="13.109375" style="14" customWidth="1"/>
    <col min="16140" max="16384" width="12.6640625" style="14"/>
  </cols>
  <sheetData>
    <row r="1" spans="1:11" s="83" customFormat="1" ht="18" customHeight="1" x14ac:dyDescent="0.2">
      <c r="A1" s="83" t="s">
        <v>76</v>
      </c>
      <c r="D1" s="84" t="s">
        <v>103</v>
      </c>
      <c r="E1" s="84"/>
      <c r="G1" s="83" t="s">
        <v>108</v>
      </c>
    </row>
    <row r="2" spans="1:11" s="83" customFormat="1" ht="15" customHeight="1" thickBot="1" x14ac:dyDescent="0.2"/>
    <row r="3" spans="1:11" s="3" customFormat="1" ht="15" customHeight="1" x14ac:dyDescent="0.15">
      <c r="A3" s="31"/>
      <c r="B3" s="32"/>
      <c r="C3" s="63"/>
      <c r="D3" s="85" t="s">
        <v>78</v>
      </c>
      <c r="E3" s="86"/>
      <c r="F3" s="86"/>
      <c r="G3" s="87"/>
      <c r="H3" s="85" t="s">
        <v>79</v>
      </c>
      <c r="I3" s="86"/>
      <c r="J3" s="86"/>
      <c r="K3" s="88"/>
    </row>
    <row r="4" spans="1:11" s="3" customFormat="1" ht="15" customHeight="1" thickBot="1" x14ac:dyDescent="0.2">
      <c r="A4" s="34"/>
      <c r="B4" s="35"/>
      <c r="C4" s="57" t="s">
        <v>5</v>
      </c>
      <c r="D4" s="36" t="s">
        <v>82</v>
      </c>
      <c r="E4" s="36" t="s">
        <v>83</v>
      </c>
      <c r="F4" s="37" t="s">
        <v>84</v>
      </c>
      <c r="G4" s="37" t="s">
        <v>85</v>
      </c>
      <c r="H4" s="37" t="s">
        <v>86</v>
      </c>
      <c r="I4" s="37" t="s">
        <v>87</v>
      </c>
      <c r="J4" s="37" t="s">
        <v>88</v>
      </c>
      <c r="K4" s="41" t="s">
        <v>89</v>
      </c>
    </row>
    <row r="5" spans="1:11" ht="15" customHeight="1" x14ac:dyDescent="0.15">
      <c r="A5" s="93" t="s">
        <v>91</v>
      </c>
      <c r="B5" s="42" t="s">
        <v>20</v>
      </c>
      <c r="C5" s="44">
        <f>SUM(D5+H5)</f>
        <v>7110</v>
      </c>
      <c r="D5" s="44">
        <f>SUM(E5:G5)</f>
        <v>2</v>
      </c>
      <c r="E5" s="44">
        <v>0</v>
      </c>
      <c r="F5" s="44">
        <v>2</v>
      </c>
      <c r="G5" s="44">
        <v>0</v>
      </c>
      <c r="H5" s="44">
        <f>SUM(I5:K5)</f>
        <v>7108</v>
      </c>
      <c r="I5" s="44">
        <v>1874</v>
      </c>
      <c r="J5" s="44">
        <v>9</v>
      </c>
      <c r="K5" s="45">
        <v>5225</v>
      </c>
    </row>
    <row r="6" spans="1:11" ht="15" customHeight="1" x14ac:dyDescent="0.15">
      <c r="A6" s="97"/>
      <c r="B6" s="73"/>
      <c r="C6" s="48"/>
      <c r="D6" s="48"/>
      <c r="E6" s="48"/>
      <c r="F6" s="48"/>
      <c r="G6" s="48"/>
      <c r="H6" s="48"/>
      <c r="I6" s="48"/>
      <c r="J6" s="48"/>
      <c r="K6" s="49"/>
    </row>
    <row r="7" spans="1:11" ht="15" customHeight="1" x14ac:dyDescent="0.15">
      <c r="A7" s="97"/>
      <c r="B7" s="73" t="s">
        <v>104</v>
      </c>
      <c r="C7" s="48">
        <f>+D7+H7</f>
        <v>0</v>
      </c>
      <c r="D7" s="48">
        <f>SUM(E7:G7)</f>
        <v>0</v>
      </c>
      <c r="E7" s="48">
        <v>0</v>
      </c>
      <c r="F7" s="48">
        <v>0</v>
      </c>
      <c r="G7" s="48">
        <v>0</v>
      </c>
      <c r="H7" s="48">
        <f>SUM(I7:K7)</f>
        <v>0</v>
      </c>
      <c r="I7" s="48">
        <v>0</v>
      </c>
      <c r="J7" s="48">
        <v>0</v>
      </c>
      <c r="K7" s="49">
        <v>0</v>
      </c>
    </row>
    <row r="8" spans="1:11" ht="15" customHeight="1" x14ac:dyDescent="0.15">
      <c r="A8" s="97"/>
      <c r="B8" s="73" t="s">
        <v>101</v>
      </c>
      <c r="C8" s="48">
        <f>+D8+H8</f>
        <v>652</v>
      </c>
      <c r="D8" s="48">
        <f>SUM(E8:G8)</f>
        <v>0</v>
      </c>
      <c r="E8" s="48">
        <v>0</v>
      </c>
      <c r="F8" s="48">
        <v>0</v>
      </c>
      <c r="G8" s="48">
        <v>0</v>
      </c>
      <c r="H8" s="48">
        <f>SUM(I8:K8)</f>
        <v>652</v>
      </c>
      <c r="I8" s="48">
        <v>615</v>
      </c>
      <c r="J8" s="48">
        <v>0</v>
      </c>
      <c r="K8" s="49">
        <v>37</v>
      </c>
    </row>
    <row r="9" spans="1:11" ht="15" customHeight="1" x14ac:dyDescent="0.15">
      <c r="A9" s="97"/>
      <c r="B9" s="73" t="s">
        <v>102</v>
      </c>
      <c r="C9" s="48">
        <f>+D9+H9</f>
        <v>1777</v>
      </c>
      <c r="D9" s="48">
        <f>SUM(E9:G9)</f>
        <v>0</v>
      </c>
      <c r="E9" s="48">
        <v>0</v>
      </c>
      <c r="F9" s="48">
        <v>0</v>
      </c>
      <c r="G9" s="48">
        <v>0</v>
      </c>
      <c r="H9" s="48">
        <f>SUM(I9:K9)</f>
        <v>1777</v>
      </c>
      <c r="I9" s="48">
        <v>519</v>
      </c>
      <c r="J9" s="48">
        <v>0</v>
      </c>
      <c r="K9" s="49">
        <v>1258</v>
      </c>
    </row>
    <row r="10" spans="1:11" ht="15" customHeight="1" x14ac:dyDescent="0.15">
      <c r="A10" s="97"/>
      <c r="B10" s="42" t="s">
        <v>105</v>
      </c>
      <c r="C10" s="48">
        <f>+D10+H10</f>
        <v>0</v>
      </c>
      <c r="D10" s="48">
        <f>SUM(E10:G10)</f>
        <v>0</v>
      </c>
      <c r="E10" s="44">
        <v>0</v>
      </c>
      <c r="F10" s="44">
        <v>0</v>
      </c>
      <c r="G10" s="44">
        <v>0</v>
      </c>
      <c r="H10" s="48">
        <f>SUM(I10:K10)</f>
        <v>0</v>
      </c>
      <c r="I10" s="44">
        <v>0</v>
      </c>
      <c r="J10" s="44">
        <v>0</v>
      </c>
      <c r="K10" s="45">
        <v>0</v>
      </c>
    </row>
    <row r="11" spans="1:11" ht="15" customHeight="1" x14ac:dyDescent="0.15">
      <c r="A11" s="97"/>
      <c r="B11" s="50" t="s">
        <v>19</v>
      </c>
      <c r="C11" s="52">
        <f>+D11+H11</f>
        <v>11</v>
      </c>
      <c r="D11" s="52">
        <f>SUM(E11:G11)</f>
        <v>0</v>
      </c>
      <c r="E11" s="52">
        <v>0</v>
      </c>
      <c r="F11" s="52">
        <v>0</v>
      </c>
      <c r="G11" s="52">
        <v>0</v>
      </c>
      <c r="H11" s="52">
        <f>SUM(I11:K11)</f>
        <v>11</v>
      </c>
      <c r="I11" s="52">
        <v>1</v>
      </c>
      <c r="J11" s="52">
        <v>0</v>
      </c>
      <c r="K11" s="53">
        <v>10</v>
      </c>
    </row>
    <row r="12" spans="1:11" ht="15" customHeight="1" x14ac:dyDescent="0.15">
      <c r="A12" s="97"/>
      <c r="B12" s="74" t="s">
        <v>106</v>
      </c>
      <c r="C12" s="70">
        <f>SUM(C7:C11)</f>
        <v>2440</v>
      </c>
      <c r="D12" s="70">
        <f t="shared" ref="D12:K12" si="0">SUM(D7:D11)</f>
        <v>0</v>
      </c>
      <c r="E12" s="70">
        <f t="shared" si="0"/>
        <v>0</v>
      </c>
      <c r="F12" s="70">
        <f t="shared" si="0"/>
        <v>0</v>
      </c>
      <c r="G12" s="70">
        <f t="shared" si="0"/>
        <v>0</v>
      </c>
      <c r="H12" s="70">
        <f t="shared" si="0"/>
        <v>2440</v>
      </c>
      <c r="I12" s="70">
        <f t="shared" si="0"/>
        <v>1135</v>
      </c>
      <c r="J12" s="70">
        <f t="shared" si="0"/>
        <v>0</v>
      </c>
      <c r="K12" s="71">
        <f t="shared" si="0"/>
        <v>1305</v>
      </c>
    </row>
    <row r="13" spans="1:11" ht="15" customHeight="1" x14ac:dyDescent="0.15">
      <c r="A13" s="97"/>
      <c r="B13" s="50"/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15" customHeight="1" x14ac:dyDescent="0.15">
      <c r="A14" s="98"/>
      <c r="B14" s="54" t="s">
        <v>5</v>
      </c>
      <c r="C14" s="61">
        <f>+C5+C12</f>
        <v>9550</v>
      </c>
      <c r="D14" s="61">
        <f t="shared" ref="D14:K14" si="1">+D5+D12</f>
        <v>2</v>
      </c>
      <c r="E14" s="61">
        <f t="shared" si="1"/>
        <v>0</v>
      </c>
      <c r="F14" s="61">
        <f t="shared" si="1"/>
        <v>2</v>
      </c>
      <c r="G14" s="61">
        <f t="shared" si="1"/>
        <v>0</v>
      </c>
      <c r="H14" s="61">
        <f t="shared" si="1"/>
        <v>9548</v>
      </c>
      <c r="I14" s="61">
        <f t="shared" si="1"/>
        <v>3009</v>
      </c>
      <c r="J14" s="61">
        <f t="shared" si="1"/>
        <v>9</v>
      </c>
      <c r="K14" s="56">
        <f t="shared" si="1"/>
        <v>6530</v>
      </c>
    </row>
    <row r="15" spans="1:11" ht="15" customHeight="1" x14ac:dyDescent="0.15">
      <c r="A15" s="82"/>
      <c r="B15" s="75" t="s">
        <v>20</v>
      </c>
      <c r="C15" s="44">
        <f>SUM(D15+H15)</f>
        <v>719467</v>
      </c>
      <c r="D15" s="44">
        <f>SUM(E15:G15)</f>
        <v>122</v>
      </c>
      <c r="E15" s="44">
        <v>0</v>
      </c>
      <c r="F15" s="44">
        <v>122</v>
      </c>
      <c r="G15" s="44">
        <v>0</v>
      </c>
      <c r="H15" s="44">
        <f>SUM(I15:K15)</f>
        <v>719345</v>
      </c>
      <c r="I15" s="44">
        <v>184975</v>
      </c>
      <c r="J15" s="44">
        <v>445</v>
      </c>
      <c r="K15" s="45">
        <v>533925</v>
      </c>
    </row>
    <row r="16" spans="1:11" ht="15" customHeight="1" x14ac:dyDescent="0.15">
      <c r="A16" s="99" t="s">
        <v>92</v>
      </c>
      <c r="B16" s="73"/>
      <c r="C16" s="48"/>
      <c r="D16" s="48"/>
      <c r="E16" s="48"/>
      <c r="F16" s="48"/>
      <c r="G16" s="48"/>
      <c r="H16" s="48"/>
      <c r="I16" s="48"/>
      <c r="J16" s="48"/>
      <c r="K16" s="49"/>
    </row>
    <row r="17" spans="1:11" ht="15" customHeight="1" x14ac:dyDescent="0.15">
      <c r="A17" s="99"/>
      <c r="B17" s="73" t="s">
        <v>107</v>
      </c>
      <c r="C17" s="48">
        <f>+D17+H17</f>
        <v>0</v>
      </c>
      <c r="D17" s="48">
        <f>SUM(E17:G17)</f>
        <v>0</v>
      </c>
      <c r="E17" s="48">
        <v>0</v>
      </c>
      <c r="F17" s="48">
        <v>0</v>
      </c>
      <c r="G17" s="48">
        <v>0</v>
      </c>
      <c r="H17" s="48">
        <f>SUM(I17:K17)</f>
        <v>0</v>
      </c>
      <c r="I17" s="48">
        <v>0</v>
      </c>
      <c r="J17" s="48">
        <v>0</v>
      </c>
      <c r="K17" s="49">
        <v>0</v>
      </c>
    </row>
    <row r="18" spans="1:11" ht="15" customHeight="1" x14ac:dyDescent="0.15">
      <c r="A18" s="99"/>
      <c r="B18" s="73" t="s">
        <v>101</v>
      </c>
      <c r="C18" s="48">
        <f>+D18+H18</f>
        <v>47181</v>
      </c>
      <c r="D18" s="48">
        <f>SUM(E18:G18)</f>
        <v>0</v>
      </c>
      <c r="E18" s="48">
        <v>0</v>
      </c>
      <c r="F18" s="48">
        <v>0</v>
      </c>
      <c r="G18" s="48">
        <v>0</v>
      </c>
      <c r="H18" s="48">
        <f>SUM(I18:K18)</f>
        <v>47181</v>
      </c>
      <c r="I18" s="48">
        <v>44061</v>
      </c>
      <c r="J18" s="48">
        <v>0</v>
      </c>
      <c r="K18" s="49">
        <v>3120</v>
      </c>
    </row>
    <row r="19" spans="1:11" ht="15" customHeight="1" x14ac:dyDescent="0.15">
      <c r="A19" s="99"/>
      <c r="B19" s="73" t="s">
        <v>102</v>
      </c>
      <c r="C19" s="48">
        <f>+D19+H19</f>
        <v>138496</v>
      </c>
      <c r="D19" s="48">
        <f>SUM(E19:G19)</f>
        <v>0</v>
      </c>
      <c r="E19" s="48">
        <v>0</v>
      </c>
      <c r="F19" s="48">
        <v>0</v>
      </c>
      <c r="G19" s="48">
        <v>0</v>
      </c>
      <c r="H19" s="48">
        <f>SUM(I19:K19)</f>
        <v>138496</v>
      </c>
      <c r="I19" s="48">
        <v>29134</v>
      </c>
      <c r="J19" s="48">
        <v>0</v>
      </c>
      <c r="K19" s="49">
        <v>109362</v>
      </c>
    </row>
    <row r="20" spans="1:11" ht="15" customHeight="1" x14ac:dyDescent="0.15">
      <c r="A20" s="99"/>
      <c r="B20" s="76" t="s">
        <v>105</v>
      </c>
      <c r="C20" s="48">
        <f>+D20+H20</f>
        <v>0</v>
      </c>
      <c r="D20" s="48">
        <f>SUM(E20:G20)</f>
        <v>0</v>
      </c>
      <c r="E20" s="44">
        <v>0</v>
      </c>
      <c r="F20" s="44">
        <v>0</v>
      </c>
      <c r="G20" s="44">
        <v>0</v>
      </c>
      <c r="H20" s="48">
        <f>SUM(I20:K20)</f>
        <v>0</v>
      </c>
      <c r="I20" s="44">
        <v>0</v>
      </c>
      <c r="J20" s="44">
        <v>0</v>
      </c>
      <c r="K20" s="45">
        <v>0</v>
      </c>
    </row>
    <row r="21" spans="1:11" ht="15" customHeight="1" x14ac:dyDescent="0.15">
      <c r="A21" s="99"/>
      <c r="B21" s="77" t="s">
        <v>19</v>
      </c>
      <c r="C21" s="52">
        <f>+D21+H21</f>
        <v>1156</v>
      </c>
      <c r="D21" s="52">
        <f>SUM(E21:G21)</f>
        <v>0</v>
      </c>
      <c r="E21" s="52">
        <v>0</v>
      </c>
      <c r="F21" s="52">
        <v>0</v>
      </c>
      <c r="G21" s="52">
        <v>0</v>
      </c>
      <c r="H21" s="52">
        <f>SUM(I21:K21)</f>
        <v>1156</v>
      </c>
      <c r="I21" s="52">
        <v>155</v>
      </c>
      <c r="J21" s="52">
        <v>0</v>
      </c>
      <c r="K21" s="53">
        <v>1001</v>
      </c>
    </row>
    <row r="22" spans="1:11" ht="15" customHeight="1" x14ac:dyDescent="0.15">
      <c r="A22" s="99"/>
      <c r="B22" s="74" t="s">
        <v>106</v>
      </c>
      <c r="C22" s="70">
        <f t="shared" ref="C22:K22" si="2">SUM(C17:C21)</f>
        <v>186833</v>
      </c>
      <c r="D22" s="70">
        <f t="shared" si="2"/>
        <v>0</v>
      </c>
      <c r="E22" s="70">
        <f t="shared" si="2"/>
        <v>0</v>
      </c>
      <c r="F22" s="70">
        <f t="shared" si="2"/>
        <v>0</v>
      </c>
      <c r="G22" s="70">
        <f t="shared" si="2"/>
        <v>0</v>
      </c>
      <c r="H22" s="70">
        <f t="shared" si="2"/>
        <v>186833</v>
      </c>
      <c r="I22" s="70">
        <f t="shared" si="2"/>
        <v>73350</v>
      </c>
      <c r="J22" s="70">
        <f t="shared" si="2"/>
        <v>0</v>
      </c>
      <c r="K22" s="71">
        <f t="shared" si="2"/>
        <v>113483</v>
      </c>
    </row>
    <row r="23" spans="1:11" ht="15" customHeight="1" x14ac:dyDescent="0.15">
      <c r="A23" s="78" t="s">
        <v>93</v>
      </c>
      <c r="B23" s="77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5" customHeight="1" thickBot="1" x14ac:dyDescent="0.2">
      <c r="A24" s="57"/>
      <c r="B24" s="58" t="s">
        <v>5</v>
      </c>
      <c r="C24" s="62">
        <f>+C15+C22</f>
        <v>906300</v>
      </c>
      <c r="D24" s="62">
        <f t="shared" ref="D24:K24" si="3">+D15+D22</f>
        <v>122</v>
      </c>
      <c r="E24" s="62">
        <f t="shared" si="3"/>
        <v>0</v>
      </c>
      <c r="F24" s="62">
        <f t="shared" si="3"/>
        <v>122</v>
      </c>
      <c r="G24" s="62">
        <f t="shared" si="3"/>
        <v>0</v>
      </c>
      <c r="H24" s="62">
        <f t="shared" si="3"/>
        <v>906178</v>
      </c>
      <c r="I24" s="62">
        <f t="shared" si="3"/>
        <v>258325</v>
      </c>
      <c r="J24" s="62">
        <f t="shared" si="3"/>
        <v>445</v>
      </c>
      <c r="K24" s="60">
        <f t="shared" si="3"/>
        <v>647408</v>
      </c>
    </row>
  </sheetData>
  <mergeCells count="4">
    <mergeCell ref="D3:G3"/>
    <mergeCell ref="H3:K3"/>
    <mergeCell ref="A5:A14"/>
    <mergeCell ref="A16:A22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坪井 もも</cp:lastModifiedBy>
  <cp:lastPrinted>2024-02-06T07:37:27Z</cp:lastPrinted>
  <dcterms:created xsi:type="dcterms:W3CDTF">2022-02-17T06:26:23Z</dcterms:created>
  <dcterms:modified xsi:type="dcterms:W3CDTF">2024-02-06T07:37:31Z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2024-01-30T07:39:04Z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ce7dedeb-40c7-4b00-afce-25ecdab73a64</vt:lpwstr>
  </property>
  <property fmtid="{D5CDD505-2E9C-101B-9397-08002B2CF9AE}" pid="8" name="MSIP_Label_defa4170-0d19-0005-0004-bc88714345d2_ContentBits">
    <vt:lpwstr>0</vt:lpwstr>
  </property>
</Properties>
</file>