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rentai.local\fssroot\3011都市建築部\1016建築指導課\06【建築指導係】\110 着工統計\０２ホームページ\年次計\R5年次計\"/>
    </mc:Choice>
  </mc:AlternateContent>
  <xr:revisionPtr revIDLastSave="0" documentId="13_ncr:1_{8FCAD5B7-B105-4B3E-8003-F0C5A2635B7E}" xr6:coauthVersionLast="47" xr6:coauthVersionMax="47" xr10:uidLastSave="{00000000-0000-0000-0000-000000000000}"/>
  <bookViews>
    <workbookView xWindow="3000" yWindow="888" windowWidth="22200" windowHeight="9072" xr2:uid="{00000000-000D-0000-FFFF-FFFF00000000}"/>
  </bookViews>
  <sheets>
    <sheet name="(1)" sheetId="7" r:id="rId1"/>
    <sheet name="(2)" sheetId="8" r:id="rId2"/>
    <sheet name="(3)" sheetId="9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9" l="1"/>
  <c r="P17" i="9"/>
  <c r="O17" i="9"/>
  <c r="N17" i="9"/>
  <c r="M17" i="9"/>
  <c r="L17" i="9"/>
  <c r="K17" i="9"/>
  <c r="J17" i="9"/>
  <c r="I17" i="9"/>
  <c r="H17" i="9"/>
  <c r="G17" i="9" s="1"/>
  <c r="F17" i="9"/>
  <c r="E17" i="9"/>
  <c r="D17" i="9"/>
  <c r="C17" i="9" s="1"/>
  <c r="Q16" i="9"/>
  <c r="Q19" i="9" s="1"/>
  <c r="P16" i="9"/>
  <c r="P19" i="9" s="1"/>
  <c r="O16" i="9"/>
  <c r="O19" i="9" s="1"/>
  <c r="N16" i="9"/>
  <c r="N19" i="9" s="1"/>
  <c r="M16" i="9"/>
  <c r="M19" i="9" s="1"/>
  <c r="L19" i="9" s="1"/>
  <c r="L16" i="9"/>
  <c r="K16" i="9"/>
  <c r="K19" i="9" s="1"/>
  <c r="J16" i="9"/>
  <c r="J19" i="9" s="1"/>
  <c r="I16" i="9"/>
  <c r="I19" i="9" s="1"/>
  <c r="H16" i="9"/>
  <c r="G16" i="9" s="1"/>
  <c r="F16" i="9"/>
  <c r="F19" i="9" s="1"/>
  <c r="E16" i="9"/>
  <c r="E19" i="9" s="1"/>
  <c r="D16" i="9"/>
  <c r="C16" i="9" s="1"/>
  <c r="B16" i="9" s="1"/>
  <c r="L14" i="9"/>
  <c r="G14" i="9"/>
  <c r="C14" i="9"/>
  <c r="B14" i="9"/>
  <c r="L13" i="9"/>
  <c r="G13" i="9"/>
  <c r="C13" i="9"/>
  <c r="B13" i="9"/>
  <c r="L12" i="9"/>
  <c r="G12" i="9"/>
  <c r="C12" i="9"/>
  <c r="B12" i="9"/>
  <c r="L11" i="9"/>
  <c r="G11" i="9"/>
  <c r="C11" i="9"/>
  <c r="B11" i="9"/>
  <c r="L10" i="9"/>
  <c r="G10" i="9"/>
  <c r="C10" i="9"/>
  <c r="B10" i="9"/>
  <c r="L9" i="9"/>
  <c r="G9" i="9"/>
  <c r="C9" i="9"/>
  <c r="B9" i="9"/>
  <c r="L8" i="9"/>
  <c r="G8" i="9"/>
  <c r="C8" i="9"/>
  <c r="B8" i="9"/>
  <c r="L7" i="9"/>
  <c r="G7" i="9"/>
  <c r="C7" i="9"/>
  <c r="B7" i="9"/>
  <c r="L6" i="9"/>
  <c r="G6" i="9"/>
  <c r="C6" i="9"/>
  <c r="B6" i="9"/>
  <c r="Q17" i="8"/>
  <c r="P17" i="8"/>
  <c r="O17" i="8"/>
  <c r="N17" i="8"/>
  <c r="M17" i="8"/>
  <c r="L17" i="8"/>
  <c r="K17" i="8"/>
  <c r="J17" i="8"/>
  <c r="I17" i="8"/>
  <c r="H17" i="8"/>
  <c r="G17" i="8" s="1"/>
  <c r="F17" i="8"/>
  <c r="E17" i="8"/>
  <c r="D17" i="8"/>
  <c r="C17" i="8" s="1"/>
  <c r="Q16" i="8"/>
  <c r="Q19" i="8" s="1"/>
  <c r="P16" i="8"/>
  <c r="P19" i="8" s="1"/>
  <c r="O16" i="8"/>
  <c r="O19" i="8" s="1"/>
  <c r="N16" i="8"/>
  <c r="N19" i="8" s="1"/>
  <c r="M16" i="8"/>
  <c r="M19" i="8" s="1"/>
  <c r="L19" i="8" s="1"/>
  <c r="L16" i="8"/>
  <c r="K16" i="8"/>
  <c r="K19" i="8" s="1"/>
  <c r="J16" i="8"/>
  <c r="J19" i="8" s="1"/>
  <c r="I16" i="8"/>
  <c r="I19" i="8" s="1"/>
  <c r="H16" i="8"/>
  <c r="G16" i="8" s="1"/>
  <c r="F16" i="8"/>
  <c r="F19" i="8" s="1"/>
  <c r="E16" i="8"/>
  <c r="E19" i="8" s="1"/>
  <c r="D16" i="8"/>
  <c r="C16" i="8" s="1"/>
  <c r="B16" i="8" s="1"/>
  <c r="L14" i="8"/>
  <c r="G14" i="8"/>
  <c r="C14" i="8"/>
  <c r="B14" i="8"/>
  <c r="L13" i="8"/>
  <c r="G13" i="8"/>
  <c r="B13" i="8" s="1"/>
  <c r="C13" i="8"/>
  <c r="L12" i="8"/>
  <c r="G12" i="8"/>
  <c r="C12" i="8"/>
  <c r="B12" i="8"/>
  <c r="L11" i="8"/>
  <c r="G11" i="8"/>
  <c r="C11" i="8"/>
  <c r="B11" i="8"/>
  <c r="L10" i="8"/>
  <c r="G10" i="8"/>
  <c r="C10" i="8"/>
  <c r="B10" i="8"/>
  <c r="L9" i="8"/>
  <c r="G9" i="8"/>
  <c r="C9" i="8"/>
  <c r="B9" i="8"/>
  <c r="L8" i="8"/>
  <c r="G8" i="8"/>
  <c r="C8" i="8"/>
  <c r="B8" i="8"/>
  <c r="L7" i="8"/>
  <c r="G7" i="8"/>
  <c r="B7" i="8" s="1"/>
  <c r="C7" i="8"/>
  <c r="L6" i="8"/>
  <c r="G6" i="8"/>
  <c r="C6" i="8"/>
  <c r="B6" i="8"/>
  <c r="B69" i="7"/>
  <c r="B67" i="7"/>
  <c r="B65" i="7"/>
  <c r="B64" i="7"/>
  <c r="B62" i="7"/>
  <c r="B61" i="7"/>
  <c r="B59" i="7"/>
  <c r="B58" i="7"/>
  <c r="B57" i="7"/>
  <c r="B56" i="7"/>
  <c r="B55" i="7"/>
  <c r="B54" i="7"/>
  <c r="B53" i="7"/>
  <c r="B52" i="7"/>
  <c r="B50" i="7"/>
  <c r="B49" i="7"/>
  <c r="B47" i="7"/>
  <c r="B46" i="7"/>
  <c r="B45" i="7"/>
  <c r="B44" i="7"/>
  <c r="B42" i="7"/>
  <c r="B41" i="7"/>
  <c r="B40" i="7"/>
  <c r="B39" i="7"/>
  <c r="B37" i="7"/>
  <c r="B36" i="7"/>
  <c r="B35" i="7"/>
  <c r="B33" i="7"/>
  <c r="B32" i="7"/>
  <c r="B30" i="7"/>
  <c r="B29" i="7"/>
  <c r="B28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17" i="9" l="1"/>
  <c r="D19" i="9"/>
  <c r="C19" i="9" s="1"/>
  <c r="B19" i="9" s="1"/>
  <c r="H19" i="9"/>
  <c r="G19" i="9" s="1"/>
  <c r="B17" i="8"/>
  <c r="D19" i="8"/>
  <c r="C19" i="8" s="1"/>
  <c r="H19" i="8"/>
  <c r="G19" i="8" s="1"/>
  <c r="B19" i="8" l="1"/>
</calcChain>
</file>

<file path=xl/sharedStrings.xml><?xml version="1.0" encoding="utf-8"?>
<sst xmlns="http://schemas.openxmlformats.org/spreadsheetml/2006/main" count="149" uniqueCount="99">
  <si>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2"/>
  </si>
  <si>
    <t>単位：平方メートル</t>
    <rPh sb="0" eb="2">
      <t>タンイ</t>
    </rPh>
    <rPh sb="3" eb="5">
      <t>ヘイホウ</t>
    </rPh>
    <phoneticPr fontId="2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</si>
  <si>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2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</si>
  <si>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2"/>
  </si>
  <si>
    <t>合計</t>
    <rPh sb="0" eb="2">
      <t>ゴウケイ</t>
    </rPh>
    <phoneticPr fontId="2"/>
  </si>
  <si>
    <t>居住専用</t>
    <rPh sb="0" eb="1">
      <t>イ</t>
    </rPh>
    <rPh sb="1" eb="2">
      <t>ジュウ</t>
    </rPh>
    <rPh sb="2" eb="4">
      <t>センヨウ</t>
    </rPh>
    <phoneticPr fontId="2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</si>
  <si>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2"/>
  </si>
  <si>
    <t>農林水産業用</t>
    <rPh sb="0" eb="2">
      <t>ノウリン</t>
    </rPh>
    <rPh sb="2" eb="5">
      <t>スイサンギョウ</t>
    </rPh>
    <rPh sb="5" eb="6">
      <t>ヨウ</t>
    </rPh>
    <phoneticPr fontId="2"/>
  </si>
  <si>
    <t>鉱工業用</t>
    <rPh sb="0" eb="3">
      <t>コウコウギョウ</t>
    </rPh>
    <rPh sb="3" eb="4">
      <t>ヨウ</t>
    </rPh>
    <phoneticPr fontId="2"/>
  </si>
  <si>
    <t>公益事業用</t>
    <rPh sb="0" eb="2">
      <t>コウエキ</t>
    </rPh>
    <rPh sb="2" eb="5">
      <t>ジギョウヨウ</t>
    </rPh>
    <phoneticPr fontId="2"/>
  </si>
  <si>
    <t>商業用</t>
    <rPh sb="0" eb="3">
      <t>ショウギョウヨウ</t>
    </rPh>
    <phoneticPr fontId="2"/>
  </si>
  <si>
    <t>ｻｰﾋﾞｽ業用</t>
    <rPh sb="5" eb="6">
      <t>ギョウ</t>
    </rPh>
    <rPh sb="6" eb="7">
      <t>ヨウ</t>
    </rPh>
    <phoneticPr fontId="2"/>
  </si>
  <si>
    <t>公務文教用</t>
    <rPh sb="0" eb="2">
      <t>コウム</t>
    </rPh>
    <rPh sb="2" eb="4">
      <t>ブンキョウ</t>
    </rPh>
    <rPh sb="4" eb="5">
      <t>ヨウ</t>
    </rPh>
    <phoneticPr fontId="2"/>
  </si>
  <si>
    <t>その他</t>
    <rPh sb="0" eb="3">
      <t>ソノタ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</si>
  <si>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</si>
  <si>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</si>
  <si>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</si>
  <si>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</si>
  <si>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</si>
  <si>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</si>
  <si>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</si>
  <si>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</si>
  <si>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</si>
  <si>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</si>
  <si>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</si>
  <si>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</si>
  <si>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</si>
  <si>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</si>
  <si>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</si>
  <si>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</si>
  <si>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</si>
  <si>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</si>
  <si>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</si>
  <si>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</si>
  <si>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</si>
  <si>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</si>
  <si>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</si>
  <si>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2"/>
  </si>
  <si>
    <t>岐南町</t>
  </si>
  <si>
    <t>笠松町</t>
  </si>
  <si>
    <t>羽島郡</t>
    <phoneticPr fontId="2"/>
  </si>
  <si>
    <t>養老町</t>
  </si>
  <si>
    <t>養老郡</t>
    <phoneticPr fontId="2"/>
  </si>
  <si>
    <t>垂井町</t>
  </si>
  <si>
    <t>関ヶ原町</t>
  </si>
  <si>
    <t>不破郡</t>
    <phoneticPr fontId="2"/>
  </si>
  <si>
    <t>神戸町</t>
  </si>
  <si>
    <t>輪之内町</t>
  </si>
  <si>
    <t>安八町</t>
  </si>
  <si>
    <t>安八郡</t>
    <phoneticPr fontId="2"/>
  </si>
  <si>
    <t>揖斐川町</t>
  </si>
  <si>
    <t>大野町</t>
  </si>
  <si>
    <t>池田町</t>
  </si>
  <si>
    <t>揖斐郡</t>
    <phoneticPr fontId="2"/>
  </si>
  <si>
    <t>北方町</t>
  </si>
  <si>
    <t>本巣郡</t>
    <phoneticPr fontId="2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</si>
  <si>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</si>
  <si>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</si>
  <si>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</si>
  <si>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</si>
  <si>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</si>
  <si>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</si>
  <si>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</si>
  <si>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</t>
    <phoneticPr fontId="2"/>
  </si>
  <si>
    <t>御嵩町</t>
  </si>
  <si>
    <t>可児郡</t>
    <phoneticPr fontId="2"/>
  </si>
  <si>
    <t>白川村</t>
  </si>
  <si>
    <t>大野郡</t>
    <phoneticPr fontId="2"/>
  </si>
  <si>
    <t>町村計</t>
  </si>
  <si>
    <t>合　計</t>
  </si>
  <si>
    <t>（県市町村名）岐阜県</t>
    <phoneticPr fontId="2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</si>
  <si>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2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</si>
  <si>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2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</si>
  <si>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2"/>
  </si>
  <si>
    <t>公共</t>
    <rPh sb="0" eb="2">
      <t>コウキョウ</t>
    </rPh>
    <phoneticPr fontId="2"/>
  </si>
  <si>
    <t>民間</t>
    <rPh sb="0" eb="2">
      <t>ミンカン</t>
    </rPh>
    <phoneticPr fontId="2"/>
  </si>
  <si>
    <t>鉄筋鉄骨</t>
    <rPh sb="0" eb="2">
      <t>テッキン</t>
    </rPh>
    <rPh sb="2" eb="4">
      <t>テッコツ</t>
    </rPh>
    <phoneticPr fontId="2"/>
  </si>
  <si>
    <t>鉄筋</t>
    <rPh sb="0" eb="2">
      <t>テッキン</t>
    </rPh>
    <phoneticPr fontId="2"/>
  </si>
  <si>
    <t>ｺﾝｸﾘｰﾄ</t>
    <phoneticPr fontId="2"/>
  </si>
  <si>
    <t>公共計</t>
    <rPh sb="0" eb="2">
      <t>コウキョウ</t>
    </rPh>
    <rPh sb="2" eb="3">
      <t>ケイ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</si>
  <si>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</si>
  <si>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</si>
  <si>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</si>
  <si>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民間計</t>
    <rPh sb="0" eb="2">
      <t>ミンカン</t>
    </rPh>
    <rPh sb="2" eb="3">
      <t>ケイ</t>
    </rPh>
    <phoneticPr fontId="2"/>
  </si>
  <si>
    <t>会社</t>
    <rPh sb="0" eb="2">
      <t>カイシャ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</si>
  <si>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</si>
  <si>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</si>
  <si>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ｺﾝｸﾘｰﾄ造</t>
    <rPh sb="6" eb="7">
      <t>ゾウ</t>
    </rPh>
    <phoneticPr fontId="2"/>
  </si>
  <si>
    <t>鉄骨造</t>
    <rPh sb="0" eb="2">
      <t>テッコツ</t>
    </rPh>
    <rPh sb="2" eb="3">
      <t>ゾウ</t>
    </rPh>
    <phoneticPr fontId="2"/>
  </si>
  <si>
    <t>ﾌﾞﾛｯｸ造</t>
    <rPh sb="5" eb="6">
      <t>ゾウ</t>
    </rPh>
    <phoneticPr fontId="2"/>
  </si>
  <si>
    <t>サービス業用</t>
    <rPh sb="4" eb="5">
      <t>ギョウ</t>
    </rPh>
    <rPh sb="5" eb="6">
      <t>ヨウ</t>
    </rPh>
    <phoneticPr fontId="2"/>
  </si>
  <si>
    <t>公務・文教用</t>
    <rPh sb="0" eb="2">
      <t>コウム</t>
    </rPh>
    <rPh sb="3" eb="5">
      <t>ブンキョウ</t>
    </rPh>
    <rPh sb="5" eb="6">
      <t>ヨウ</t>
    </rPh>
    <phoneticPr fontId="2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</si>
  <si>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2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</si>
  <si>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2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</si>
  <si>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2"/>
  </si>
  <si>
    <t>　　　　単位：万円</t>
    <rPh sb="4" eb="6">
      <t>タンイ</t>
    </rPh>
    <rPh sb="7" eb="9">
      <t>マンエン</t>
    </rPh>
    <phoneticPr fontId="2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</si>
  <si>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2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</si>
  <si>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2"/>
  </si>
  <si>
    <t>令和  5年分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</si>
</sst>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0" fontId="1" fillId="0" borderId="16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0" fontId="1" fillId="0" borderId="18" xfId="0" applyFont="1" applyBorder="1" applyAlignment="1">
      <alignment shrinkToFit="1"/>
    </xf>
    <xf numFmtId="0" fontId="1" fillId="0" borderId="19" xfId="0" applyFont="1" applyBorder="1" applyAlignment="1">
      <alignment shrinkToFit="1"/>
    </xf>
    <xf numFmtId="0" fontId="1" fillId="0" borderId="0" xfId="0" applyFont="1"/>
    <xf numFmtId="0" fontId="1" fillId="0" borderId="20" xfId="0" applyFont="1" applyBorder="1" applyAlignment="1">
      <alignment shrinkToFit="1"/>
    </xf>
    <xf numFmtId="0" fontId="1" fillId="0" borderId="21" xfId="0" applyFont="1" applyBorder="1" applyAlignment="1">
      <alignment shrinkToFit="1"/>
    </xf>
    <xf numFmtId="0" fontId="1" fillId="0" borderId="22" xfId="0" applyFont="1" applyBorder="1" applyAlignment="1">
      <alignment shrinkToFit="1"/>
    </xf>
    <xf numFmtId="0" fontId="1" fillId="0" borderId="23" xfId="0" applyFont="1" applyBorder="1" applyAlignment="1">
      <alignment shrinkToFit="1"/>
    </xf>
    <xf numFmtId="0" fontId="1" fillId="0" borderId="24" xfId="0" applyFont="1" applyBorder="1" applyAlignment="1">
      <alignment shrinkToFit="1"/>
    </xf>
    <xf numFmtId="0" fontId="1" fillId="0" borderId="25" xfId="0" applyFont="1" applyBorder="1" applyAlignment="1">
      <alignment shrinkToFit="1"/>
    </xf>
    <xf numFmtId="0" fontId="1" fillId="0" borderId="26" xfId="0" applyFont="1" applyBorder="1" applyAlignment="1">
      <alignment shrinkToFit="1"/>
    </xf>
    <xf numFmtId="0" fontId="1" fillId="0" borderId="27" xfId="0" applyFont="1" applyBorder="1" applyAlignment="1">
      <alignment shrinkToFit="1"/>
    </xf>
    <xf numFmtId="0" fontId="1" fillId="0" borderId="28" xfId="0" applyFont="1" applyBorder="1" applyAlignment="1">
      <alignment shrinkToFit="1"/>
    </xf>
    <xf numFmtId="0" fontId="1" fillId="0" borderId="29" xfId="0" applyFont="1" applyBorder="1" applyAlignment="1">
      <alignment shrinkToFit="1"/>
    </xf>
    <xf numFmtId="0" fontId="1" fillId="0" borderId="30" xfId="0" applyFont="1" applyBorder="1" applyAlignment="1">
      <alignment shrinkToFit="1"/>
    </xf>
    <xf numFmtId="0" fontId="1" fillId="0" borderId="31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32" xfId="0" applyFont="1" applyBorder="1" applyAlignment="1">
      <alignment horizontal="center" shrinkToFit="1"/>
    </xf>
    <xf numFmtId="0" fontId="1" fillId="0" borderId="36" xfId="0" applyFont="1" applyBorder="1" applyAlignment="1">
      <alignment horizontal="center" shrinkToFit="1"/>
    </xf>
    <xf numFmtId="0" fontId="1" fillId="0" borderId="37" xfId="0" applyFont="1" applyBorder="1" applyAlignment="1">
      <alignment horizontal="center" shrinkToFit="1"/>
    </xf>
    <xf numFmtId="0" fontId="1" fillId="0" borderId="38" xfId="0" applyFont="1" applyBorder="1" applyAlignment="1">
      <alignment horizontal="center" shrinkToFit="1"/>
    </xf>
    <xf numFmtId="0" fontId="1" fillId="0" borderId="39" xfId="0" applyFont="1" applyBorder="1" applyAlignment="1">
      <alignment horizontal="center" shrinkToFit="1"/>
    </xf>
    <xf numFmtId="0" fontId="1" fillId="0" borderId="7" xfId="0" applyFont="1" applyBorder="1" applyAlignment="1">
      <alignment shrinkToFit="1"/>
    </xf>
    <xf numFmtId="176" fontId="1" fillId="0" borderId="8" xfId="0" applyNumberFormat="1" applyFont="1" applyBorder="1" applyAlignment="1">
      <alignment shrinkToFit="1"/>
    </xf>
    <xf numFmtId="176" fontId="1" fillId="0" borderId="9" xfId="0" applyNumberFormat="1" applyFont="1" applyBorder="1" applyAlignment="1">
      <alignment shrinkToFit="1"/>
    </xf>
    <xf numFmtId="176" fontId="1" fillId="0" borderId="40" xfId="0" applyNumberFormat="1" applyFont="1" applyBorder="1" applyAlignment="1">
      <alignment shrinkToFit="1"/>
    </xf>
    <xf numFmtId="0" fontId="1" fillId="0" borderId="41" xfId="0" applyFont="1" applyBorder="1" applyAlignment="1">
      <alignment shrinkToFit="1"/>
    </xf>
    <xf numFmtId="176" fontId="1" fillId="0" borderId="42" xfId="0" applyNumberFormat="1" applyFont="1" applyBorder="1" applyAlignment="1">
      <alignment shrinkToFit="1"/>
    </xf>
    <xf numFmtId="176" fontId="1" fillId="0" borderId="43" xfId="0" applyNumberFormat="1" applyFont="1" applyBorder="1" applyAlignment="1">
      <alignment shrinkToFit="1"/>
    </xf>
    <xf numFmtId="176" fontId="1" fillId="0" borderId="44" xfId="0" applyNumberFormat="1" applyFont="1" applyBorder="1" applyAlignment="1">
      <alignment shrinkToFit="1"/>
    </xf>
    <xf numFmtId="0" fontId="1" fillId="0" borderId="45" xfId="0" applyFont="1" applyBorder="1" applyAlignment="1">
      <alignment horizontal="center" shrinkToFit="1"/>
    </xf>
    <xf numFmtId="176" fontId="1" fillId="0" borderId="46" xfId="0" applyNumberFormat="1" applyFont="1" applyBorder="1" applyAlignment="1">
      <alignment shrinkToFit="1"/>
    </xf>
    <xf numFmtId="176" fontId="1" fillId="0" borderId="47" xfId="0" applyNumberFormat="1" applyFont="1" applyBorder="1" applyAlignment="1">
      <alignment shrinkToFit="1"/>
    </xf>
    <xf numFmtId="176" fontId="1" fillId="0" borderId="48" xfId="0" applyNumberFormat="1" applyFont="1" applyBorder="1" applyAlignment="1">
      <alignment shrinkToFit="1"/>
    </xf>
    <xf numFmtId="0" fontId="1" fillId="0" borderId="49" xfId="0" applyFont="1" applyBorder="1" applyAlignment="1">
      <alignment horizontal="center" shrinkToFit="1"/>
    </xf>
    <xf numFmtId="176" fontId="1" fillId="0" borderId="50" xfId="0" applyNumberFormat="1" applyFont="1" applyBorder="1" applyAlignment="1">
      <alignment shrinkToFit="1"/>
    </xf>
    <xf numFmtId="176" fontId="1" fillId="0" borderId="51" xfId="0" applyNumberFormat="1" applyFont="1" applyBorder="1" applyAlignment="1">
      <alignment shrinkToFit="1"/>
    </xf>
    <xf numFmtId="176" fontId="1" fillId="0" borderId="52" xfId="0" applyNumberFormat="1" applyFont="1" applyBorder="1" applyAlignment="1">
      <alignment shrinkToFit="1"/>
    </xf>
    <xf numFmtId="0" fontId="1" fillId="0" borderId="0" xfId="0" applyFont="1" applyAlignment="1">
      <alignment horizontal="center" shrinkToFit="1"/>
    </xf>
    <xf numFmtId="0" fontId="3" fillId="0" borderId="0" xfId="0" applyFont="1"/>
    <xf numFmtId="0" fontId="1" fillId="0" borderId="12" xfId="0" applyFont="1" applyBorder="1" applyAlignment="1">
      <alignment shrinkToFit="1"/>
    </xf>
    <xf numFmtId="0" fontId="1" fillId="0" borderId="13" xfId="0" applyFont="1" applyBorder="1" applyAlignment="1">
      <alignment shrinkToFit="1"/>
    </xf>
    <xf numFmtId="0" fontId="1" fillId="0" borderId="14" xfId="0" applyFont="1" applyBorder="1" applyAlignment="1">
      <alignment shrinkToFit="1"/>
    </xf>
    <xf numFmtId="0" fontId="1" fillId="0" borderId="15" xfId="0" applyFont="1" applyBorder="1" applyAlignment="1">
      <alignment shrinkToFit="1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33" xfId="0" applyFont="1" applyBorder="1" applyAlignment="1">
      <alignment horizontal="center" shrinkToFit="1"/>
    </xf>
    <xf numFmtId="0" fontId="1" fillId="0" borderId="34" xfId="0" applyFont="1" applyBorder="1" applyAlignment="1">
      <alignment horizontal="center" shrinkToFit="1"/>
    </xf>
    <xf numFmtId="0" fontId="1" fillId="0" borderId="35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15C54-3A49-4909-A2C6-1493D2016AFF}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640625" defaultRowHeight="15" customHeight="1" x14ac:dyDescent="0.15"/>
  <cols>
    <col min="1" max="13" width="9.6640625" style="28" customWidth="1"/>
    <col min="14" max="256" width="7.6640625" style="15"/>
    <col min="257" max="269" width="9.6640625" style="15" customWidth="1"/>
    <col min="270" max="512" width="7.6640625" style="15"/>
    <col min="513" max="525" width="9.6640625" style="15" customWidth="1"/>
    <col min="526" max="768" width="7.6640625" style="15"/>
    <col min="769" max="781" width="9.6640625" style="15" customWidth="1"/>
    <col min="782" max="1024" width="7.6640625" style="15"/>
    <col min="1025" max="1037" width="9.6640625" style="15" customWidth="1"/>
    <col min="1038" max="1280" width="7.6640625" style="15"/>
    <col min="1281" max="1293" width="9.6640625" style="15" customWidth="1"/>
    <col min="1294" max="1536" width="7.6640625" style="15"/>
    <col min="1537" max="1549" width="9.6640625" style="15" customWidth="1"/>
    <col min="1550" max="1792" width="7.6640625" style="15"/>
    <col min="1793" max="1805" width="9.6640625" style="15" customWidth="1"/>
    <col min="1806" max="2048" width="7.6640625" style="15"/>
    <col min="2049" max="2061" width="9.6640625" style="15" customWidth="1"/>
    <col min="2062" max="2304" width="7.6640625" style="15"/>
    <col min="2305" max="2317" width="9.6640625" style="15" customWidth="1"/>
    <col min="2318" max="2560" width="7.6640625" style="15"/>
    <col min="2561" max="2573" width="9.6640625" style="15" customWidth="1"/>
    <col min="2574" max="2816" width="7.6640625" style="15"/>
    <col min="2817" max="2829" width="9.6640625" style="15" customWidth="1"/>
    <col min="2830" max="3072" width="7.6640625" style="15"/>
    <col min="3073" max="3085" width="9.6640625" style="15" customWidth="1"/>
    <col min="3086" max="3328" width="7.6640625" style="15"/>
    <col min="3329" max="3341" width="9.6640625" style="15" customWidth="1"/>
    <col min="3342" max="3584" width="7.6640625" style="15"/>
    <col min="3585" max="3597" width="9.6640625" style="15" customWidth="1"/>
    <col min="3598" max="3840" width="7.6640625" style="15"/>
    <col min="3841" max="3853" width="9.6640625" style="15" customWidth="1"/>
    <col min="3854" max="4096" width="7.6640625" style="15"/>
    <col min="4097" max="4109" width="9.6640625" style="15" customWidth="1"/>
    <col min="4110" max="4352" width="7.6640625" style="15"/>
    <col min="4353" max="4365" width="9.6640625" style="15" customWidth="1"/>
    <col min="4366" max="4608" width="7.6640625" style="15"/>
    <col min="4609" max="4621" width="9.6640625" style="15" customWidth="1"/>
    <col min="4622" max="4864" width="7.6640625" style="15"/>
    <col min="4865" max="4877" width="9.6640625" style="15" customWidth="1"/>
    <col min="4878" max="5120" width="7.6640625" style="15"/>
    <col min="5121" max="5133" width="9.6640625" style="15" customWidth="1"/>
    <col min="5134" max="5376" width="7.6640625" style="15"/>
    <col min="5377" max="5389" width="9.6640625" style="15" customWidth="1"/>
    <col min="5390" max="5632" width="7.6640625" style="15"/>
    <col min="5633" max="5645" width="9.6640625" style="15" customWidth="1"/>
    <col min="5646" max="5888" width="7.6640625" style="15"/>
    <col min="5889" max="5901" width="9.6640625" style="15" customWidth="1"/>
    <col min="5902" max="6144" width="7.6640625" style="15"/>
    <col min="6145" max="6157" width="9.6640625" style="15" customWidth="1"/>
    <col min="6158" max="6400" width="7.6640625" style="15"/>
    <col min="6401" max="6413" width="9.6640625" style="15" customWidth="1"/>
    <col min="6414" max="6656" width="7.6640625" style="15"/>
    <col min="6657" max="6669" width="9.6640625" style="15" customWidth="1"/>
    <col min="6670" max="6912" width="7.6640625" style="15"/>
    <col min="6913" max="6925" width="9.6640625" style="15" customWidth="1"/>
    <col min="6926" max="7168" width="7.6640625" style="15"/>
    <col min="7169" max="7181" width="9.6640625" style="15" customWidth="1"/>
    <col min="7182" max="7424" width="7.6640625" style="15"/>
    <col min="7425" max="7437" width="9.6640625" style="15" customWidth="1"/>
    <col min="7438" max="7680" width="7.6640625" style="15"/>
    <col min="7681" max="7693" width="9.6640625" style="15" customWidth="1"/>
    <col min="7694" max="7936" width="7.6640625" style="15"/>
    <col min="7937" max="7949" width="9.6640625" style="15" customWidth="1"/>
    <col min="7950" max="8192" width="7.6640625" style="15"/>
    <col min="8193" max="8205" width="9.6640625" style="15" customWidth="1"/>
    <col min="8206" max="8448" width="7.6640625" style="15"/>
    <col min="8449" max="8461" width="9.6640625" style="15" customWidth="1"/>
    <col min="8462" max="8704" width="7.6640625" style="15"/>
    <col min="8705" max="8717" width="9.6640625" style="15" customWidth="1"/>
    <col min="8718" max="8960" width="7.6640625" style="15"/>
    <col min="8961" max="8973" width="9.6640625" style="15" customWidth="1"/>
    <col min="8974" max="9216" width="7.6640625" style="15"/>
    <col min="9217" max="9229" width="9.6640625" style="15" customWidth="1"/>
    <col min="9230" max="9472" width="7.6640625" style="15"/>
    <col min="9473" max="9485" width="9.6640625" style="15" customWidth="1"/>
    <col min="9486" max="9728" width="7.6640625" style="15"/>
    <col min="9729" max="9741" width="9.6640625" style="15" customWidth="1"/>
    <col min="9742" max="9984" width="7.6640625" style="15"/>
    <col min="9985" max="9997" width="9.6640625" style="15" customWidth="1"/>
    <col min="9998" max="10240" width="7.6640625" style="15"/>
    <col min="10241" max="10253" width="9.6640625" style="15" customWidth="1"/>
    <col min="10254" max="10496" width="7.6640625" style="15"/>
    <col min="10497" max="10509" width="9.6640625" style="15" customWidth="1"/>
    <col min="10510" max="10752" width="7.6640625" style="15"/>
    <col min="10753" max="10765" width="9.6640625" style="15" customWidth="1"/>
    <col min="10766" max="11008" width="7.6640625" style="15"/>
    <col min="11009" max="11021" width="9.6640625" style="15" customWidth="1"/>
    <col min="11022" max="11264" width="7.6640625" style="15"/>
    <col min="11265" max="11277" width="9.6640625" style="15" customWidth="1"/>
    <col min="11278" max="11520" width="7.6640625" style="15"/>
    <col min="11521" max="11533" width="9.6640625" style="15" customWidth="1"/>
    <col min="11534" max="11776" width="7.6640625" style="15"/>
    <col min="11777" max="11789" width="9.6640625" style="15" customWidth="1"/>
    <col min="11790" max="12032" width="7.6640625" style="15"/>
    <col min="12033" max="12045" width="9.6640625" style="15" customWidth="1"/>
    <col min="12046" max="12288" width="7.6640625" style="15"/>
    <col min="12289" max="12301" width="9.6640625" style="15" customWidth="1"/>
    <col min="12302" max="12544" width="7.6640625" style="15"/>
    <col min="12545" max="12557" width="9.6640625" style="15" customWidth="1"/>
    <col min="12558" max="12800" width="7.6640625" style="15"/>
    <col min="12801" max="12813" width="9.6640625" style="15" customWidth="1"/>
    <col min="12814" max="13056" width="7.6640625" style="15"/>
    <col min="13057" max="13069" width="9.6640625" style="15" customWidth="1"/>
    <col min="13070" max="13312" width="7.6640625" style="15"/>
    <col min="13313" max="13325" width="9.6640625" style="15" customWidth="1"/>
    <col min="13326" max="13568" width="7.6640625" style="15"/>
    <col min="13569" max="13581" width="9.6640625" style="15" customWidth="1"/>
    <col min="13582" max="13824" width="7.6640625" style="15"/>
    <col min="13825" max="13837" width="9.6640625" style="15" customWidth="1"/>
    <col min="13838" max="14080" width="7.6640625" style="15"/>
    <col min="14081" max="14093" width="9.6640625" style="15" customWidth="1"/>
    <col min="14094" max="14336" width="7.6640625" style="15"/>
    <col min="14337" max="14349" width="9.6640625" style="15" customWidth="1"/>
    <col min="14350" max="14592" width="7.6640625" style="15"/>
    <col min="14593" max="14605" width="9.6640625" style="15" customWidth="1"/>
    <col min="14606" max="14848" width="7.6640625" style="15"/>
    <col min="14849" max="14861" width="9.6640625" style="15" customWidth="1"/>
    <col min="14862" max="15104" width="7.6640625" style="15"/>
    <col min="15105" max="15117" width="9.6640625" style="15" customWidth="1"/>
    <col min="15118" max="15360" width="7.6640625" style="15"/>
    <col min="15361" max="15373" width="9.6640625" style="15" customWidth="1"/>
    <col min="15374" max="15616" width="7.6640625" style="15"/>
    <col min="15617" max="15629" width="9.6640625" style="15" customWidth="1"/>
    <col min="15630" max="15872" width="7.6640625" style="15"/>
    <col min="15873" max="15885" width="9.6640625" style="15" customWidth="1"/>
    <col min="15886" max="16128" width="7.6640625" style="15"/>
    <col min="16129" max="16141" width="9.6640625" style="15" customWidth="1"/>
    <col min="16142" max="16384" width="7.6640625" style="15"/>
  </cols>
  <sheetData>
    <row r="1" spans="1:13" ht="18" customHeight="1" x14ac:dyDescent="0.2">
      <c r="A1" s="15"/>
      <c r="B1" s="15"/>
      <c r="C1" s="15"/>
      <c r="D1" s="15"/>
      <c r="E1" s="15"/>
      <c r="F1" s="51" t="s">
        <v>0</v>
      </c>
      <c r="G1" s="15"/>
      <c r="H1" s="15"/>
      <c r="I1" s="15" t="s">
        <v>98</v>
      </c>
      <c r="J1" s="15"/>
      <c r="K1" s="15"/>
      <c r="L1" s="15"/>
      <c r="M1" s="15"/>
    </row>
    <row r="2" spans="1:13" ht="1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" t="s">
        <v>1</v>
      </c>
    </row>
    <row r="3" spans="1:13" s="4" customFormat="1" ht="15" customHeight="1" x14ac:dyDescent="0.15">
      <c r="A3" s="2"/>
      <c r="B3" s="3"/>
      <c r="C3" s="56" t="s">
        <v>2</v>
      </c>
      <c r="D3" s="57"/>
      <c r="E3" s="57"/>
      <c r="F3" s="57"/>
      <c r="G3" s="57"/>
      <c r="H3" s="57"/>
      <c r="I3" s="57"/>
      <c r="J3" s="57"/>
      <c r="K3" s="58"/>
      <c r="L3" s="56" t="s">
        <v>3</v>
      </c>
      <c r="M3" s="59"/>
    </row>
    <row r="4" spans="1:13" s="4" customFormat="1" ht="15" customHeight="1" thickBot="1" x14ac:dyDescent="0.2">
      <c r="A4" s="5"/>
      <c r="B4" s="6" t="s">
        <v>4</v>
      </c>
      <c r="C4" s="7" t="s">
        <v>5</v>
      </c>
      <c r="D4" s="8" t="s">
        <v>6</v>
      </c>
      <c r="E4" s="8" t="s">
        <v>7</v>
      </c>
      <c r="F4" s="7" t="s">
        <v>8</v>
      </c>
      <c r="G4" s="7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10" t="s">
        <v>15</v>
      </c>
    </row>
    <row r="5" spans="1:13" ht="15" customHeight="1" x14ac:dyDescent="0.15">
      <c r="A5" s="52" t="s">
        <v>16</v>
      </c>
      <c r="B5" s="53">
        <f t="shared" ref="B5:B26" si="0">SUM( C5:K5)</f>
        <v>328674</v>
      </c>
      <c r="C5" s="54">
        <v>247187</v>
      </c>
      <c r="D5" s="54">
        <v>2354</v>
      </c>
      <c r="E5" s="54">
        <v>458</v>
      </c>
      <c r="F5" s="54">
        <v>7197</v>
      </c>
      <c r="G5" s="54">
        <v>2358</v>
      </c>
      <c r="H5" s="54">
        <v>12194</v>
      </c>
      <c r="I5" s="54">
        <v>10906</v>
      </c>
      <c r="J5" s="54">
        <v>38226</v>
      </c>
      <c r="K5" s="54">
        <v>7794</v>
      </c>
      <c r="L5" s="54">
        <v>194751</v>
      </c>
      <c r="M5" s="55">
        <v>133923</v>
      </c>
    </row>
    <row r="6" spans="1:13" ht="15" customHeight="1" x14ac:dyDescent="0.15">
      <c r="A6" s="11" t="s">
        <v>17</v>
      </c>
      <c r="B6" s="12">
        <f t="shared" si="0"/>
        <v>115963</v>
      </c>
      <c r="C6" s="13">
        <v>87411</v>
      </c>
      <c r="D6" s="13">
        <v>3427</v>
      </c>
      <c r="E6" s="13">
        <v>0</v>
      </c>
      <c r="F6" s="13">
        <v>3762</v>
      </c>
      <c r="G6" s="13">
        <v>998</v>
      </c>
      <c r="H6" s="13">
        <v>7601</v>
      </c>
      <c r="I6" s="13">
        <v>2999</v>
      </c>
      <c r="J6" s="13">
        <v>6730</v>
      </c>
      <c r="K6" s="13">
        <v>3035</v>
      </c>
      <c r="L6" s="13">
        <v>66998</v>
      </c>
      <c r="M6" s="14">
        <v>48965</v>
      </c>
    </row>
    <row r="7" spans="1:13" ht="15" customHeight="1" x14ac:dyDescent="0.15">
      <c r="A7" s="11" t="s">
        <v>18</v>
      </c>
      <c r="B7" s="12">
        <f t="shared" si="0"/>
        <v>69208</v>
      </c>
      <c r="C7" s="13">
        <v>30354</v>
      </c>
      <c r="D7" s="13">
        <v>391</v>
      </c>
      <c r="E7" s="13">
        <v>2640</v>
      </c>
      <c r="F7" s="13">
        <v>1724</v>
      </c>
      <c r="G7" s="13">
        <v>359</v>
      </c>
      <c r="H7" s="13">
        <v>14286</v>
      </c>
      <c r="I7" s="13">
        <v>8037</v>
      </c>
      <c r="J7" s="13">
        <v>9967</v>
      </c>
      <c r="K7" s="13">
        <v>1450</v>
      </c>
      <c r="L7" s="13">
        <v>32010</v>
      </c>
      <c r="M7" s="14">
        <v>37198</v>
      </c>
    </row>
    <row r="8" spans="1:13" ht="15" customHeight="1" x14ac:dyDescent="0.15">
      <c r="A8" s="11" t="s">
        <v>19</v>
      </c>
      <c r="B8" s="12">
        <f t="shared" si="0"/>
        <v>53409</v>
      </c>
      <c r="C8" s="13">
        <v>29361</v>
      </c>
      <c r="D8" s="13">
        <v>244</v>
      </c>
      <c r="E8" s="13">
        <v>94</v>
      </c>
      <c r="F8" s="13">
        <v>5589</v>
      </c>
      <c r="G8" s="13">
        <v>350</v>
      </c>
      <c r="H8" s="13">
        <v>9112</v>
      </c>
      <c r="I8" s="13">
        <v>1053</v>
      </c>
      <c r="J8" s="13">
        <v>5846</v>
      </c>
      <c r="K8" s="13">
        <v>1760</v>
      </c>
      <c r="L8" s="13">
        <v>25645</v>
      </c>
      <c r="M8" s="14">
        <v>27764</v>
      </c>
    </row>
    <row r="9" spans="1:13" ht="15" customHeight="1" x14ac:dyDescent="0.15">
      <c r="A9" s="11" t="s">
        <v>20</v>
      </c>
      <c r="B9" s="12">
        <f t="shared" si="0"/>
        <v>77497</v>
      </c>
      <c r="C9" s="13">
        <v>34464</v>
      </c>
      <c r="D9" s="13">
        <v>629</v>
      </c>
      <c r="E9" s="13">
        <v>40</v>
      </c>
      <c r="F9" s="13">
        <v>17264</v>
      </c>
      <c r="G9" s="13">
        <v>0</v>
      </c>
      <c r="H9" s="13">
        <v>16904</v>
      </c>
      <c r="I9" s="13">
        <v>463</v>
      </c>
      <c r="J9" s="13">
        <v>5480</v>
      </c>
      <c r="K9" s="13">
        <v>2253</v>
      </c>
      <c r="L9" s="13">
        <v>35210</v>
      </c>
      <c r="M9" s="14">
        <v>42287</v>
      </c>
    </row>
    <row r="10" spans="1:13" ht="15" customHeight="1" x14ac:dyDescent="0.15">
      <c r="A10" s="11" t="s">
        <v>21</v>
      </c>
      <c r="B10" s="12">
        <f t="shared" si="0"/>
        <v>60775</v>
      </c>
      <c r="C10" s="13">
        <v>30979</v>
      </c>
      <c r="D10" s="13">
        <v>664</v>
      </c>
      <c r="E10" s="13">
        <v>197</v>
      </c>
      <c r="F10" s="13">
        <v>14085</v>
      </c>
      <c r="G10" s="13">
        <v>750</v>
      </c>
      <c r="H10" s="13">
        <v>2433</v>
      </c>
      <c r="I10" s="13">
        <v>2901</v>
      </c>
      <c r="J10" s="13">
        <v>2914</v>
      </c>
      <c r="K10" s="13">
        <v>5852</v>
      </c>
      <c r="L10" s="13">
        <v>24476</v>
      </c>
      <c r="M10" s="14">
        <v>36299</v>
      </c>
    </row>
    <row r="11" spans="1:13" ht="15" customHeight="1" x14ac:dyDescent="0.15">
      <c r="A11" s="11" t="s">
        <v>22</v>
      </c>
      <c r="B11" s="12">
        <f t="shared" si="0"/>
        <v>13366</v>
      </c>
      <c r="C11" s="13">
        <v>6176</v>
      </c>
      <c r="D11" s="13">
        <v>0</v>
      </c>
      <c r="E11" s="13">
        <v>0</v>
      </c>
      <c r="F11" s="13">
        <v>3596</v>
      </c>
      <c r="G11" s="13">
        <v>389</v>
      </c>
      <c r="H11" s="13">
        <v>1845</v>
      </c>
      <c r="I11" s="13">
        <v>1077</v>
      </c>
      <c r="J11" s="13">
        <v>255</v>
      </c>
      <c r="K11" s="13">
        <v>28</v>
      </c>
      <c r="L11" s="13">
        <v>6370</v>
      </c>
      <c r="M11" s="14">
        <v>6996</v>
      </c>
    </row>
    <row r="12" spans="1:13" ht="15" customHeight="1" x14ac:dyDescent="0.15">
      <c r="A12" s="11" t="s">
        <v>23</v>
      </c>
      <c r="B12" s="12">
        <f t="shared" si="0"/>
        <v>16827</v>
      </c>
      <c r="C12" s="13">
        <v>14058</v>
      </c>
      <c r="D12" s="13">
        <v>0</v>
      </c>
      <c r="E12" s="13">
        <v>149</v>
      </c>
      <c r="F12" s="13">
        <v>497</v>
      </c>
      <c r="G12" s="13">
        <v>0</v>
      </c>
      <c r="H12" s="13">
        <v>414</v>
      </c>
      <c r="I12" s="13">
        <v>326</v>
      </c>
      <c r="J12" s="13">
        <v>865</v>
      </c>
      <c r="K12" s="13">
        <v>518</v>
      </c>
      <c r="L12" s="13">
        <v>13609</v>
      </c>
      <c r="M12" s="14">
        <v>3218</v>
      </c>
    </row>
    <row r="13" spans="1:13" ht="15" customHeight="1" x14ac:dyDescent="0.15">
      <c r="A13" s="11" t="s">
        <v>24</v>
      </c>
      <c r="B13" s="12">
        <f t="shared" si="0"/>
        <v>53489</v>
      </c>
      <c r="C13" s="13">
        <v>38987</v>
      </c>
      <c r="D13" s="13">
        <v>248</v>
      </c>
      <c r="E13" s="13">
        <v>0</v>
      </c>
      <c r="F13" s="13">
        <v>3092</v>
      </c>
      <c r="G13" s="13">
        <v>3251</v>
      </c>
      <c r="H13" s="13">
        <v>3477</v>
      </c>
      <c r="I13" s="13">
        <v>407</v>
      </c>
      <c r="J13" s="13">
        <v>1740</v>
      </c>
      <c r="K13" s="13">
        <v>2287</v>
      </c>
      <c r="L13" s="13">
        <v>37026</v>
      </c>
      <c r="M13" s="14">
        <v>16463</v>
      </c>
    </row>
    <row r="14" spans="1:13" ht="15" customHeight="1" x14ac:dyDescent="0.15">
      <c r="A14" s="11" t="s">
        <v>25</v>
      </c>
      <c r="B14" s="12">
        <f t="shared" si="0"/>
        <v>27492</v>
      </c>
      <c r="C14" s="13">
        <v>13123</v>
      </c>
      <c r="D14" s="13">
        <v>437</v>
      </c>
      <c r="E14" s="13">
        <v>189</v>
      </c>
      <c r="F14" s="13">
        <v>3352</v>
      </c>
      <c r="G14" s="13">
        <v>1746</v>
      </c>
      <c r="H14" s="13">
        <v>5213</v>
      </c>
      <c r="I14" s="13">
        <v>914</v>
      </c>
      <c r="J14" s="13">
        <v>1098</v>
      </c>
      <c r="K14" s="13">
        <v>1420</v>
      </c>
      <c r="L14" s="13">
        <v>13942</v>
      </c>
      <c r="M14" s="14">
        <v>13550</v>
      </c>
    </row>
    <row r="15" spans="1:13" ht="15" customHeight="1" x14ac:dyDescent="0.15">
      <c r="A15" s="11" t="s">
        <v>26</v>
      </c>
      <c r="B15" s="12">
        <f t="shared" si="0"/>
        <v>61061</v>
      </c>
      <c r="C15" s="13">
        <v>36882</v>
      </c>
      <c r="D15" s="13">
        <v>655</v>
      </c>
      <c r="E15" s="13">
        <v>64</v>
      </c>
      <c r="F15" s="13">
        <v>12647</v>
      </c>
      <c r="G15" s="13">
        <v>545</v>
      </c>
      <c r="H15" s="13">
        <v>6585</v>
      </c>
      <c r="I15" s="13">
        <v>928</v>
      </c>
      <c r="J15" s="13">
        <v>2086</v>
      </c>
      <c r="K15" s="13">
        <v>669</v>
      </c>
      <c r="L15" s="13">
        <v>34266</v>
      </c>
      <c r="M15" s="14">
        <v>26795</v>
      </c>
    </row>
    <row r="16" spans="1:13" ht="15" customHeight="1" x14ac:dyDescent="0.15">
      <c r="A16" s="11" t="s">
        <v>27</v>
      </c>
      <c r="B16" s="12">
        <f t="shared" si="0"/>
        <v>36851</v>
      </c>
      <c r="C16" s="13">
        <v>21979</v>
      </c>
      <c r="D16" s="13">
        <v>45</v>
      </c>
      <c r="E16" s="13">
        <v>0</v>
      </c>
      <c r="F16" s="13">
        <v>3543</v>
      </c>
      <c r="G16" s="13">
        <v>7304</v>
      </c>
      <c r="H16" s="13">
        <v>2211</v>
      </c>
      <c r="I16" s="13">
        <v>74</v>
      </c>
      <c r="J16" s="13">
        <v>1580</v>
      </c>
      <c r="K16" s="13">
        <v>115</v>
      </c>
      <c r="L16" s="13">
        <v>21519</v>
      </c>
      <c r="M16" s="14">
        <v>15332</v>
      </c>
    </row>
    <row r="17" spans="1:13" ht="15" customHeight="1" x14ac:dyDescent="0.15">
      <c r="A17" s="11" t="s">
        <v>28</v>
      </c>
      <c r="B17" s="12">
        <f t="shared" si="0"/>
        <v>150913</v>
      </c>
      <c r="C17" s="13">
        <v>81711</v>
      </c>
      <c r="D17" s="13">
        <v>740</v>
      </c>
      <c r="E17" s="13">
        <v>204</v>
      </c>
      <c r="F17" s="13">
        <v>20833</v>
      </c>
      <c r="G17" s="13">
        <v>1046</v>
      </c>
      <c r="H17" s="13">
        <v>22269</v>
      </c>
      <c r="I17" s="13">
        <v>2000</v>
      </c>
      <c r="J17" s="13">
        <v>16778</v>
      </c>
      <c r="K17" s="13">
        <v>5332</v>
      </c>
      <c r="L17" s="13">
        <v>70113</v>
      </c>
      <c r="M17" s="14">
        <v>80800</v>
      </c>
    </row>
    <row r="18" spans="1:13" ht="15" customHeight="1" x14ac:dyDescent="0.15">
      <c r="A18" s="11" t="s">
        <v>29</v>
      </c>
      <c r="B18" s="12">
        <f t="shared" si="0"/>
        <v>61699</v>
      </c>
      <c r="C18" s="13">
        <v>46823</v>
      </c>
      <c r="D18" s="13">
        <v>652</v>
      </c>
      <c r="E18" s="13">
        <v>0</v>
      </c>
      <c r="F18" s="13">
        <v>9724</v>
      </c>
      <c r="G18" s="13">
        <v>155</v>
      </c>
      <c r="H18" s="13">
        <v>943</v>
      </c>
      <c r="I18" s="13">
        <v>926</v>
      </c>
      <c r="J18" s="13">
        <v>1782</v>
      </c>
      <c r="K18" s="13">
        <v>694</v>
      </c>
      <c r="L18" s="13">
        <v>44388</v>
      </c>
      <c r="M18" s="14">
        <v>17311</v>
      </c>
    </row>
    <row r="19" spans="1:13" ht="15" customHeight="1" x14ac:dyDescent="0.15">
      <c r="A19" s="11" t="s">
        <v>30</v>
      </c>
      <c r="B19" s="12">
        <f t="shared" si="0"/>
        <v>12968</v>
      </c>
      <c r="C19" s="13">
        <v>5926</v>
      </c>
      <c r="D19" s="13">
        <v>0</v>
      </c>
      <c r="E19" s="13">
        <v>637</v>
      </c>
      <c r="F19" s="13">
        <v>2006</v>
      </c>
      <c r="G19" s="13">
        <v>0</v>
      </c>
      <c r="H19" s="13">
        <v>43</v>
      </c>
      <c r="I19" s="13">
        <v>593</v>
      </c>
      <c r="J19" s="13">
        <v>666</v>
      </c>
      <c r="K19" s="13">
        <v>3097</v>
      </c>
      <c r="L19" s="13">
        <v>6476</v>
      </c>
      <c r="M19" s="14">
        <v>6492</v>
      </c>
    </row>
    <row r="20" spans="1:13" ht="15" customHeight="1" x14ac:dyDescent="0.15">
      <c r="A20" s="11" t="s">
        <v>31</v>
      </c>
      <c r="B20" s="12">
        <f t="shared" si="0"/>
        <v>44378</v>
      </c>
      <c r="C20" s="13">
        <v>34723</v>
      </c>
      <c r="D20" s="13">
        <v>130</v>
      </c>
      <c r="E20" s="13">
        <v>50</v>
      </c>
      <c r="F20" s="13">
        <v>2358</v>
      </c>
      <c r="G20" s="13">
        <v>354</v>
      </c>
      <c r="H20" s="13">
        <v>1227</v>
      </c>
      <c r="I20" s="13">
        <v>4264</v>
      </c>
      <c r="J20" s="13">
        <v>1190</v>
      </c>
      <c r="K20" s="13">
        <v>82</v>
      </c>
      <c r="L20" s="13">
        <v>29062</v>
      </c>
      <c r="M20" s="14">
        <v>15316</v>
      </c>
    </row>
    <row r="21" spans="1:13" ht="15" customHeight="1" x14ac:dyDescent="0.15">
      <c r="A21" s="11" t="s">
        <v>32</v>
      </c>
      <c r="B21" s="12">
        <f t="shared" si="0"/>
        <v>16188</v>
      </c>
      <c r="C21" s="13">
        <v>6999</v>
      </c>
      <c r="D21" s="13">
        <v>0</v>
      </c>
      <c r="E21" s="13">
        <v>6025</v>
      </c>
      <c r="F21" s="13">
        <v>266</v>
      </c>
      <c r="G21" s="13">
        <v>1643</v>
      </c>
      <c r="H21" s="13">
        <v>0</v>
      </c>
      <c r="I21" s="13">
        <v>342</v>
      </c>
      <c r="J21" s="13">
        <v>23</v>
      </c>
      <c r="K21" s="13">
        <v>890</v>
      </c>
      <c r="L21" s="13">
        <v>6245</v>
      </c>
      <c r="M21" s="14">
        <v>9943</v>
      </c>
    </row>
    <row r="22" spans="1:13" ht="15" customHeight="1" x14ac:dyDescent="0.15">
      <c r="A22" s="11" t="s">
        <v>33</v>
      </c>
      <c r="B22" s="12">
        <f t="shared" si="0"/>
        <v>30909</v>
      </c>
      <c r="C22" s="13">
        <v>16329</v>
      </c>
      <c r="D22" s="13">
        <v>346</v>
      </c>
      <c r="E22" s="13">
        <v>1271</v>
      </c>
      <c r="F22" s="13">
        <v>9088</v>
      </c>
      <c r="G22" s="13">
        <v>0</v>
      </c>
      <c r="H22" s="13">
        <v>625</v>
      </c>
      <c r="I22" s="13">
        <v>323</v>
      </c>
      <c r="J22" s="13">
        <v>2406</v>
      </c>
      <c r="K22" s="13">
        <v>521</v>
      </c>
      <c r="L22" s="13">
        <v>18208</v>
      </c>
      <c r="M22" s="14">
        <v>12701</v>
      </c>
    </row>
    <row r="23" spans="1:13" ht="15" customHeight="1" x14ac:dyDescent="0.15">
      <c r="A23" s="11" t="s">
        <v>34</v>
      </c>
      <c r="B23" s="12">
        <f t="shared" si="0"/>
        <v>24931</v>
      </c>
      <c r="C23" s="13">
        <v>10640</v>
      </c>
      <c r="D23" s="13">
        <v>289</v>
      </c>
      <c r="E23" s="13">
        <v>468</v>
      </c>
      <c r="F23" s="13">
        <v>496</v>
      </c>
      <c r="G23" s="13">
        <v>7110</v>
      </c>
      <c r="H23" s="13">
        <v>2364</v>
      </c>
      <c r="I23" s="13">
        <v>1185</v>
      </c>
      <c r="J23" s="13">
        <v>1593</v>
      </c>
      <c r="K23" s="13">
        <v>786</v>
      </c>
      <c r="L23" s="13">
        <v>13859</v>
      </c>
      <c r="M23" s="14">
        <v>11072</v>
      </c>
    </row>
    <row r="24" spans="1:13" ht="15" customHeight="1" x14ac:dyDescent="0.15">
      <c r="A24" s="11" t="s">
        <v>35</v>
      </c>
      <c r="B24" s="12">
        <f t="shared" si="0"/>
        <v>10935</v>
      </c>
      <c r="C24" s="13">
        <v>6663</v>
      </c>
      <c r="D24" s="13">
        <v>0</v>
      </c>
      <c r="E24" s="13">
        <v>0</v>
      </c>
      <c r="F24" s="13">
        <v>2694</v>
      </c>
      <c r="G24" s="13">
        <v>114</v>
      </c>
      <c r="H24" s="13">
        <v>828</v>
      </c>
      <c r="I24" s="13">
        <v>29</v>
      </c>
      <c r="J24" s="13">
        <v>271</v>
      </c>
      <c r="K24" s="13">
        <v>336</v>
      </c>
      <c r="L24" s="13">
        <v>6852</v>
      </c>
      <c r="M24" s="14">
        <v>4083</v>
      </c>
    </row>
    <row r="25" spans="1:13" ht="15" customHeight="1" x14ac:dyDescent="0.15">
      <c r="A25" s="16" t="s">
        <v>36</v>
      </c>
      <c r="B25" s="17">
        <f t="shared" si="0"/>
        <v>32496</v>
      </c>
      <c r="C25" s="18">
        <v>6753</v>
      </c>
      <c r="D25" s="18">
        <v>0</v>
      </c>
      <c r="E25" s="18">
        <v>1135</v>
      </c>
      <c r="F25" s="18">
        <v>22466</v>
      </c>
      <c r="G25" s="18">
        <v>719</v>
      </c>
      <c r="H25" s="18">
        <v>248</v>
      </c>
      <c r="I25" s="18">
        <v>321</v>
      </c>
      <c r="J25" s="18">
        <v>149</v>
      </c>
      <c r="K25" s="18">
        <v>705</v>
      </c>
      <c r="L25" s="18">
        <v>5776</v>
      </c>
      <c r="M25" s="19">
        <v>26720</v>
      </c>
    </row>
    <row r="26" spans="1:13" ht="15" customHeight="1" x14ac:dyDescent="0.15">
      <c r="A26" s="20" t="s">
        <v>37</v>
      </c>
      <c r="B26" s="21">
        <f t="shared" si="0"/>
        <v>1300029</v>
      </c>
      <c r="C26" s="22">
        <v>807528</v>
      </c>
      <c r="D26" s="22">
        <v>11251</v>
      </c>
      <c r="E26" s="22">
        <v>13621</v>
      </c>
      <c r="F26" s="22">
        <v>146279</v>
      </c>
      <c r="G26" s="22">
        <v>29191</v>
      </c>
      <c r="H26" s="22">
        <v>110822</v>
      </c>
      <c r="I26" s="22">
        <v>40068</v>
      </c>
      <c r="J26" s="22">
        <v>101645</v>
      </c>
      <c r="K26" s="22">
        <v>39624</v>
      </c>
      <c r="L26" s="22">
        <v>706801</v>
      </c>
      <c r="M26" s="23">
        <v>593228</v>
      </c>
    </row>
    <row r="27" spans="1:13" ht="15" customHeight="1" x14ac:dyDescent="0.1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</row>
    <row r="28" spans="1:13" ht="15" customHeight="1" x14ac:dyDescent="0.15">
      <c r="A28" s="11" t="s">
        <v>38</v>
      </c>
      <c r="B28" s="12">
        <f>SUM( C28:K28)</f>
        <v>36474</v>
      </c>
      <c r="C28" s="13">
        <v>19303</v>
      </c>
      <c r="D28" s="13">
        <v>146</v>
      </c>
      <c r="E28" s="13">
        <v>0</v>
      </c>
      <c r="F28" s="13">
        <v>3815</v>
      </c>
      <c r="G28" s="13">
        <v>417</v>
      </c>
      <c r="H28" s="13">
        <v>2951</v>
      </c>
      <c r="I28" s="13">
        <v>5209</v>
      </c>
      <c r="J28" s="13">
        <v>2937</v>
      </c>
      <c r="K28" s="13">
        <v>1696</v>
      </c>
      <c r="L28" s="13">
        <v>15760</v>
      </c>
      <c r="M28" s="14">
        <v>20714</v>
      </c>
    </row>
    <row r="29" spans="1:13" ht="15" customHeight="1" x14ac:dyDescent="0.15">
      <c r="A29" s="16" t="s">
        <v>39</v>
      </c>
      <c r="B29" s="17">
        <f>SUM( C29:K29)</f>
        <v>19543</v>
      </c>
      <c r="C29" s="18">
        <v>16984</v>
      </c>
      <c r="D29" s="18">
        <v>0</v>
      </c>
      <c r="E29" s="18">
        <v>0</v>
      </c>
      <c r="F29" s="18">
        <v>117</v>
      </c>
      <c r="G29" s="18">
        <v>0</v>
      </c>
      <c r="H29" s="18">
        <v>398</v>
      </c>
      <c r="I29" s="18">
        <v>1405</v>
      </c>
      <c r="J29" s="18">
        <v>0</v>
      </c>
      <c r="K29" s="18">
        <v>639</v>
      </c>
      <c r="L29" s="18">
        <v>16205</v>
      </c>
      <c r="M29" s="19">
        <v>3338</v>
      </c>
    </row>
    <row r="30" spans="1:13" ht="15" customHeight="1" x14ac:dyDescent="0.15">
      <c r="A30" s="20" t="s">
        <v>40</v>
      </c>
      <c r="B30" s="21">
        <f>SUM( C30:K30)</f>
        <v>56017</v>
      </c>
      <c r="C30" s="22">
        <v>36287</v>
      </c>
      <c r="D30" s="22">
        <v>146</v>
      </c>
      <c r="E30" s="22">
        <v>0</v>
      </c>
      <c r="F30" s="22">
        <v>3932</v>
      </c>
      <c r="G30" s="22">
        <v>417</v>
      </c>
      <c r="H30" s="22">
        <v>3349</v>
      </c>
      <c r="I30" s="22">
        <v>6614</v>
      </c>
      <c r="J30" s="22">
        <v>2937</v>
      </c>
      <c r="K30" s="22">
        <v>2335</v>
      </c>
      <c r="L30" s="22">
        <v>31965</v>
      </c>
      <c r="M30" s="23">
        <v>24052</v>
      </c>
    </row>
    <row r="31" spans="1:13" ht="15" customHeight="1" x14ac:dyDescent="0.1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</row>
    <row r="32" spans="1:13" ht="15" customHeight="1" x14ac:dyDescent="0.15">
      <c r="A32" s="16" t="s">
        <v>41</v>
      </c>
      <c r="B32" s="17">
        <f>SUM( C32:K32)</f>
        <v>12037</v>
      </c>
      <c r="C32" s="18">
        <v>6252</v>
      </c>
      <c r="D32" s="18">
        <v>0</v>
      </c>
      <c r="E32" s="18">
        <v>203</v>
      </c>
      <c r="F32" s="18">
        <v>1441</v>
      </c>
      <c r="G32" s="18">
        <v>1225</v>
      </c>
      <c r="H32" s="18">
        <v>1439</v>
      </c>
      <c r="I32" s="18">
        <v>297</v>
      </c>
      <c r="J32" s="18">
        <v>30</v>
      </c>
      <c r="K32" s="18">
        <v>1150</v>
      </c>
      <c r="L32" s="18">
        <v>5708</v>
      </c>
      <c r="M32" s="19">
        <v>6329</v>
      </c>
    </row>
    <row r="33" spans="1:13" ht="15" customHeight="1" x14ac:dyDescent="0.15">
      <c r="A33" s="20" t="s">
        <v>42</v>
      </c>
      <c r="B33" s="21">
        <f>SUM( C33:K33)</f>
        <v>12037</v>
      </c>
      <c r="C33" s="22">
        <v>6252</v>
      </c>
      <c r="D33" s="22">
        <v>0</v>
      </c>
      <c r="E33" s="22">
        <v>203</v>
      </c>
      <c r="F33" s="22">
        <v>1441</v>
      </c>
      <c r="G33" s="22">
        <v>1225</v>
      </c>
      <c r="H33" s="22">
        <v>1439</v>
      </c>
      <c r="I33" s="22">
        <v>297</v>
      </c>
      <c r="J33" s="22">
        <v>30</v>
      </c>
      <c r="K33" s="22">
        <v>1150</v>
      </c>
      <c r="L33" s="22">
        <v>5708</v>
      </c>
      <c r="M33" s="23">
        <v>6329</v>
      </c>
    </row>
    <row r="34" spans="1:13" ht="15" customHeight="1" x14ac:dyDescent="0.15">
      <c r="A34" s="11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</row>
    <row r="35" spans="1:13" ht="15" customHeight="1" x14ac:dyDescent="0.15">
      <c r="A35" s="11" t="s">
        <v>43</v>
      </c>
      <c r="B35" s="12">
        <f>SUM( C35:K35)</f>
        <v>25164</v>
      </c>
      <c r="C35" s="13">
        <v>10154</v>
      </c>
      <c r="D35" s="13">
        <v>0</v>
      </c>
      <c r="E35" s="13">
        <v>45</v>
      </c>
      <c r="F35" s="13">
        <v>8409</v>
      </c>
      <c r="G35" s="13">
        <v>3910</v>
      </c>
      <c r="H35" s="13">
        <v>0</v>
      </c>
      <c r="I35" s="13">
        <v>238</v>
      </c>
      <c r="J35" s="13">
        <v>2370</v>
      </c>
      <c r="K35" s="13">
        <v>38</v>
      </c>
      <c r="L35" s="13">
        <v>9782</v>
      </c>
      <c r="M35" s="14">
        <v>15382</v>
      </c>
    </row>
    <row r="36" spans="1:13" ht="15" customHeight="1" x14ac:dyDescent="0.15">
      <c r="A36" s="16" t="s">
        <v>44</v>
      </c>
      <c r="B36" s="17">
        <f>SUM( C36:K36)</f>
        <v>2438</v>
      </c>
      <c r="C36" s="18">
        <v>650</v>
      </c>
      <c r="D36" s="18">
        <v>0</v>
      </c>
      <c r="E36" s="18">
        <v>0</v>
      </c>
      <c r="F36" s="18">
        <v>1788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528</v>
      </c>
      <c r="M36" s="19">
        <v>1910</v>
      </c>
    </row>
    <row r="37" spans="1:13" ht="15" customHeight="1" x14ac:dyDescent="0.15">
      <c r="A37" s="20" t="s">
        <v>45</v>
      </c>
      <c r="B37" s="21">
        <f>SUM( C37:K37)</f>
        <v>27602</v>
      </c>
      <c r="C37" s="22">
        <v>10804</v>
      </c>
      <c r="D37" s="22">
        <v>0</v>
      </c>
      <c r="E37" s="22">
        <v>45</v>
      </c>
      <c r="F37" s="22">
        <v>10197</v>
      </c>
      <c r="G37" s="22">
        <v>3910</v>
      </c>
      <c r="H37" s="22">
        <v>0</v>
      </c>
      <c r="I37" s="22">
        <v>238</v>
      </c>
      <c r="J37" s="22">
        <v>2370</v>
      </c>
      <c r="K37" s="22">
        <v>38</v>
      </c>
      <c r="L37" s="22">
        <v>10310</v>
      </c>
      <c r="M37" s="23">
        <v>17292</v>
      </c>
    </row>
    <row r="38" spans="1:13" ht="15" customHeight="1" x14ac:dyDescent="0.15">
      <c r="A38" s="11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</row>
    <row r="39" spans="1:13" ht="15" customHeight="1" x14ac:dyDescent="0.15">
      <c r="A39" s="11" t="s">
        <v>46</v>
      </c>
      <c r="B39" s="12">
        <f>SUM( C39:K39)</f>
        <v>12887</v>
      </c>
      <c r="C39" s="13">
        <v>7799</v>
      </c>
      <c r="D39" s="13">
        <v>0</v>
      </c>
      <c r="E39" s="13">
        <v>152</v>
      </c>
      <c r="F39" s="13">
        <v>4718</v>
      </c>
      <c r="G39" s="13">
        <v>38</v>
      </c>
      <c r="H39" s="13">
        <v>0</v>
      </c>
      <c r="I39" s="13">
        <v>101</v>
      </c>
      <c r="J39" s="13">
        <v>0</v>
      </c>
      <c r="K39" s="13">
        <v>79</v>
      </c>
      <c r="L39" s="13">
        <v>6968</v>
      </c>
      <c r="M39" s="14">
        <v>5919</v>
      </c>
    </row>
    <row r="40" spans="1:13" ht="15" customHeight="1" x14ac:dyDescent="0.15">
      <c r="A40" s="11" t="s">
        <v>47</v>
      </c>
      <c r="B40" s="12">
        <f>SUM( C40:K40)</f>
        <v>4197</v>
      </c>
      <c r="C40" s="13">
        <v>3258</v>
      </c>
      <c r="D40" s="13">
        <v>0</v>
      </c>
      <c r="E40" s="13">
        <v>0</v>
      </c>
      <c r="F40" s="13">
        <v>424</v>
      </c>
      <c r="G40" s="13">
        <v>208</v>
      </c>
      <c r="H40" s="13">
        <v>240</v>
      </c>
      <c r="I40" s="13">
        <v>0</v>
      </c>
      <c r="J40" s="13">
        <v>0</v>
      </c>
      <c r="K40" s="13">
        <v>67</v>
      </c>
      <c r="L40" s="13">
        <v>2908</v>
      </c>
      <c r="M40" s="14">
        <v>1289</v>
      </c>
    </row>
    <row r="41" spans="1:13" ht="15" customHeight="1" x14ac:dyDescent="0.15">
      <c r="A41" s="16" t="s">
        <v>48</v>
      </c>
      <c r="B41" s="17">
        <f>SUM( C41:K41)</f>
        <v>10054</v>
      </c>
      <c r="C41" s="18">
        <v>8323</v>
      </c>
      <c r="D41" s="18">
        <v>0</v>
      </c>
      <c r="E41" s="18">
        <v>44</v>
      </c>
      <c r="F41" s="18">
        <v>951</v>
      </c>
      <c r="G41" s="18">
        <v>0</v>
      </c>
      <c r="H41" s="18">
        <v>0</v>
      </c>
      <c r="I41" s="18">
        <v>0</v>
      </c>
      <c r="J41" s="18">
        <v>658</v>
      </c>
      <c r="K41" s="18">
        <v>78</v>
      </c>
      <c r="L41" s="18">
        <v>7037</v>
      </c>
      <c r="M41" s="19">
        <v>3017</v>
      </c>
    </row>
    <row r="42" spans="1:13" ht="15" customHeight="1" x14ac:dyDescent="0.15">
      <c r="A42" s="20" t="s">
        <v>49</v>
      </c>
      <c r="B42" s="21">
        <f>SUM( C42:K42)</f>
        <v>27138</v>
      </c>
      <c r="C42" s="22">
        <v>19380</v>
      </c>
      <c r="D42" s="22">
        <v>0</v>
      </c>
      <c r="E42" s="22">
        <v>196</v>
      </c>
      <c r="F42" s="22">
        <v>6093</v>
      </c>
      <c r="G42" s="22">
        <v>246</v>
      </c>
      <c r="H42" s="22">
        <v>240</v>
      </c>
      <c r="I42" s="22">
        <v>101</v>
      </c>
      <c r="J42" s="22">
        <v>658</v>
      </c>
      <c r="K42" s="22">
        <v>224</v>
      </c>
      <c r="L42" s="22">
        <v>16913</v>
      </c>
      <c r="M42" s="23">
        <v>10225</v>
      </c>
    </row>
    <row r="43" spans="1:13" ht="15" customHeight="1" x14ac:dyDescent="0.15">
      <c r="A43" s="11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</row>
    <row r="44" spans="1:13" ht="15" customHeight="1" x14ac:dyDescent="0.15">
      <c r="A44" s="11" t="s">
        <v>50</v>
      </c>
      <c r="B44" s="12">
        <f>SUM( C44:K44)</f>
        <v>6114</v>
      </c>
      <c r="C44" s="13">
        <v>4004</v>
      </c>
      <c r="D44" s="13">
        <v>91</v>
      </c>
      <c r="E44" s="13">
        <v>88</v>
      </c>
      <c r="F44" s="13">
        <v>245</v>
      </c>
      <c r="G44" s="13">
        <v>92</v>
      </c>
      <c r="H44" s="13">
        <v>60</v>
      </c>
      <c r="I44" s="13">
        <v>210</v>
      </c>
      <c r="J44" s="13">
        <v>241</v>
      </c>
      <c r="K44" s="13">
        <v>1083</v>
      </c>
      <c r="L44" s="13">
        <v>4374</v>
      </c>
      <c r="M44" s="14">
        <v>1740</v>
      </c>
    </row>
    <row r="45" spans="1:13" ht="15" customHeight="1" x14ac:dyDescent="0.15">
      <c r="A45" s="11" t="s">
        <v>51</v>
      </c>
      <c r="B45" s="12">
        <f>SUM( C45:K45)</f>
        <v>8612</v>
      </c>
      <c r="C45" s="13">
        <v>6249</v>
      </c>
      <c r="D45" s="13">
        <v>0</v>
      </c>
      <c r="E45" s="13">
        <v>84</v>
      </c>
      <c r="F45" s="13">
        <v>1408</v>
      </c>
      <c r="G45" s="13">
        <v>0</v>
      </c>
      <c r="H45" s="13">
        <v>92</v>
      </c>
      <c r="I45" s="13">
        <v>57</v>
      </c>
      <c r="J45" s="13">
        <v>482</v>
      </c>
      <c r="K45" s="13">
        <v>240</v>
      </c>
      <c r="L45" s="13">
        <v>6319</v>
      </c>
      <c r="M45" s="14">
        <v>2293</v>
      </c>
    </row>
    <row r="46" spans="1:13" ht="15" customHeight="1" x14ac:dyDescent="0.15">
      <c r="A46" s="16" t="s">
        <v>52</v>
      </c>
      <c r="B46" s="17">
        <f>SUM( C46:K46)</f>
        <v>18451</v>
      </c>
      <c r="C46" s="18">
        <v>5943</v>
      </c>
      <c r="D46" s="18">
        <v>0</v>
      </c>
      <c r="E46" s="18">
        <v>0</v>
      </c>
      <c r="F46" s="18">
        <v>6620</v>
      </c>
      <c r="G46" s="18">
        <v>0</v>
      </c>
      <c r="H46" s="18">
        <v>32</v>
      </c>
      <c r="I46" s="18">
        <v>4536</v>
      </c>
      <c r="J46" s="18">
        <v>73</v>
      </c>
      <c r="K46" s="18">
        <v>1247</v>
      </c>
      <c r="L46" s="18">
        <v>5776</v>
      </c>
      <c r="M46" s="19">
        <v>12675</v>
      </c>
    </row>
    <row r="47" spans="1:13" ht="15" customHeight="1" x14ac:dyDescent="0.15">
      <c r="A47" s="20" t="s">
        <v>53</v>
      </c>
      <c r="B47" s="21">
        <f>SUM( C47:K47)</f>
        <v>33177</v>
      </c>
      <c r="C47" s="22">
        <v>16196</v>
      </c>
      <c r="D47" s="22">
        <v>91</v>
      </c>
      <c r="E47" s="22">
        <v>172</v>
      </c>
      <c r="F47" s="22">
        <v>8273</v>
      </c>
      <c r="G47" s="22">
        <v>92</v>
      </c>
      <c r="H47" s="22">
        <v>184</v>
      </c>
      <c r="I47" s="22">
        <v>4803</v>
      </c>
      <c r="J47" s="22">
        <v>796</v>
      </c>
      <c r="K47" s="22">
        <v>2570</v>
      </c>
      <c r="L47" s="22">
        <v>16469</v>
      </c>
      <c r="M47" s="23">
        <v>16708</v>
      </c>
    </row>
    <row r="48" spans="1:13" ht="15" customHeight="1" x14ac:dyDescent="0.15">
      <c r="A48" s="11"/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4"/>
    </row>
    <row r="49" spans="1:13" ht="15" customHeight="1" x14ac:dyDescent="0.15">
      <c r="A49" s="16" t="s">
        <v>54</v>
      </c>
      <c r="B49" s="17">
        <f>SUM( C49:K49)</f>
        <v>29175</v>
      </c>
      <c r="C49" s="18">
        <v>12190</v>
      </c>
      <c r="D49" s="18">
        <v>0</v>
      </c>
      <c r="E49" s="18">
        <v>68</v>
      </c>
      <c r="F49" s="18">
        <v>15650</v>
      </c>
      <c r="G49" s="18">
        <v>0</v>
      </c>
      <c r="H49" s="18">
        <v>725</v>
      </c>
      <c r="I49" s="18">
        <v>542</v>
      </c>
      <c r="J49" s="18">
        <v>0</v>
      </c>
      <c r="K49" s="18">
        <v>0</v>
      </c>
      <c r="L49" s="18">
        <v>11962</v>
      </c>
      <c r="M49" s="19">
        <v>17213</v>
      </c>
    </row>
    <row r="50" spans="1:13" ht="15" customHeight="1" x14ac:dyDescent="0.15">
      <c r="A50" s="20" t="s">
        <v>55</v>
      </c>
      <c r="B50" s="21">
        <f>SUM( C50:K50)</f>
        <v>29175</v>
      </c>
      <c r="C50" s="22">
        <v>12190</v>
      </c>
      <c r="D50" s="22">
        <v>0</v>
      </c>
      <c r="E50" s="22">
        <v>68</v>
      </c>
      <c r="F50" s="22">
        <v>15650</v>
      </c>
      <c r="G50" s="22">
        <v>0</v>
      </c>
      <c r="H50" s="22">
        <v>725</v>
      </c>
      <c r="I50" s="22">
        <v>542</v>
      </c>
      <c r="J50" s="22">
        <v>0</v>
      </c>
      <c r="K50" s="22">
        <v>0</v>
      </c>
      <c r="L50" s="22">
        <v>11962</v>
      </c>
      <c r="M50" s="23">
        <v>17213</v>
      </c>
    </row>
    <row r="51" spans="1:13" ht="15" customHeight="1" x14ac:dyDescent="0.15">
      <c r="A51" s="11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</row>
    <row r="52" spans="1:13" ht="15" customHeight="1" x14ac:dyDescent="0.15">
      <c r="A52" s="11" t="s">
        <v>56</v>
      </c>
      <c r="B52" s="12">
        <f t="shared" ref="B52:B59" si="1">SUM( C52:K52)</f>
        <v>7614</v>
      </c>
      <c r="C52" s="13">
        <v>4347</v>
      </c>
      <c r="D52" s="13">
        <v>0</v>
      </c>
      <c r="E52" s="13">
        <v>0</v>
      </c>
      <c r="F52" s="13">
        <v>2855</v>
      </c>
      <c r="G52" s="13">
        <v>0</v>
      </c>
      <c r="H52" s="13">
        <v>198</v>
      </c>
      <c r="I52" s="13">
        <v>0</v>
      </c>
      <c r="J52" s="13">
        <v>148</v>
      </c>
      <c r="K52" s="13">
        <v>66</v>
      </c>
      <c r="L52" s="13">
        <v>4166</v>
      </c>
      <c r="M52" s="14">
        <v>3448</v>
      </c>
    </row>
    <row r="53" spans="1:13" ht="15" customHeight="1" x14ac:dyDescent="0.15">
      <c r="A53" s="11" t="s">
        <v>57</v>
      </c>
      <c r="B53" s="12">
        <f t="shared" si="1"/>
        <v>8192</v>
      </c>
      <c r="C53" s="13">
        <v>5417</v>
      </c>
      <c r="D53" s="13">
        <v>387</v>
      </c>
      <c r="E53" s="13">
        <v>0</v>
      </c>
      <c r="F53" s="13">
        <v>1281</v>
      </c>
      <c r="G53" s="13">
        <v>0</v>
      </c>
      <c r="H53" s="13">
        <v>38</v>
      </c>
      <c r="I53" s="13">
        <v>948</v>
      </c>
      <c r="J53" s="13">
        <v>20</v>
      </c>
      <c r="K53" s="13">
        <v>101</v>
      </c>
      <c r="L53" s="13">
        <v>5006</v>
      </c>
      <c r="M53" s="14">
        <v>3186</v>
      </c>
    </row>
    <row r="54" spans="1:13" ht="15" customHeight="1" x14ac:dyDescent="0.15">
      <c r="A54" s="11" t="s">
        <v>58</v>
      </c>
      <c r="B54" s="12">
        <f t="shared" si="1"/>
        <v>5134</v>
      </c>
      <c r="C54" s="13">
        <v>4970</v>
      </c>
      <c r="D54" s="13">
        <v>0</v>
      </c>
      <c r="E54" s="13">
        <v>0</v>
      </c>
      <c r="F54" s="13">
        <v>79</v>
      </c>
      <c r="G54" s="13">
        <v>0</v>
      </c>
      <c r="H54" s="13">
        <v>0</v>
      </c>
      <c r="I54" s="13">
        <v>0</v>
      </c>
      <c r="J54" s="13">
        <v>0</v>
      </c>
      <c r="K54" s="13">
        <v>85</v>
      </c>
      <c r="L54" s="13">
        <v>4603</v>
      </c>
      <c r="M54" s="14">
        <v>531</v>
      </c>
    </row>
    <row r="55" spans="1:13" ht="15" customHeight="1" x14ac:dyDescent="0.15">
      <c r="A55" s="11" t="s">
        <v>59</v>
      </c>
      <c r="B55" s="12">
        <f t="shared" si="1"/>
        <v>519</v>
      </c>
      <c r="C55" s="13">
        <v>206</v>
      </c>
      <c r="D55" s="13">
        <v>0</v>
      </c>
      <c r="E55" s="13">
        <v>130</v>
      </c>
      <c r="F55" s="13">
        <v>0</v>
      </c>
      <c r="G55" s="13">
        <v>0</v>
      </c>
      <c r="H55" s="13">
        <v>0</v>
      </c>
      <c r="I55" s="13">
        <v>0</v>
      </c>
      <c r="J55" s="13">
        <v>183</v>
      </c>
      <c r="K55" s="13">
        <v>0</v>
      </c>
      <c r="L55" s="13">
        <v>206</v>
      </c>
      <c r="M55" s="14">
        <v>313</v>
      </c>
    </row>
    <row r="56" spans="1:13" ht="15" customHeight="1" x14ac:dyDescent="0.15">
      <c r="A56" s="11" t="s">
        <v>60</v>
      </c>
      <c r="B56" s="12">
        <f t="shared" si="1"/>
        <v>6083</v>
      </c>
      <c r="C56" s="13">
        <v>2254</v>
      </c>
      <c r="D56" s="13">
        <v>0</v>
      </c>
      <c r="E56" s="13">
        <v>20</v>
      </c>
      <c r="F56" s="13">
        <v>2672</v>
      </c>
      <c r="G56" s="13">
        <v>0</v>
      </c>
      <c r="H56" s="13">
        <v>0</v>
      </c>
      <c r="I56" s="13">
        <v>0</v>
      </c>
      <c r="J56" s="13">
        <v>1137</v>
      </c>
      <c r="K56" s="13">
        <v>0</v>
      </c>
      <c r="L56" s="13">
        <v>3372</v>
      </c>
      <c r="M56" s="14">
        <v>2711</v>
      </c>
    </row>
    <row r="57" spans="1:13" ht="15" customHeight="1" x14ac:dyDescent="0.15">
      <c r="A57" s="11" t="s">
        <v>61</v>
      </c>
      <c r="B57" s="12">
        <f t="shared" si="1"/>
        <v>3293</v>
      </c>
      <c r="C57" s="13">
        <v>395</v>
      </c>
      <c r="D57" s="13">
        <v>0</v>
      </c>
      <c r="E57" s="13">
        <v>0</v>
      </c>
      <c r="F57" s="13">
        <v>204</v>
      </c>
      <c r="G57" s="13">
        <v>0</v>
      </c>
      <c r="H57" s="13">
        <v>0</v>
      </c>
      <c r="I57" s="13">
        <v>0</v>
      </c>
      <c r="J57" s="13">
        <v>2694</v>
      </c>
      <c r="K57" s="13">
        <v>0</v>
      </c>
      <c r="L57" s="13">
        <v>482</v>
      </c>
      <c r="M57" s="14">
        <v>2811</v>
      </c>
    </row>
    <row r="58" spans="1:13" ht="15" customHeight="1" x14ac:dyDescent="0.15">
      <c r="A58" s="16" t="s">
        <v>62</v>
      </c>
      <c r="B58" s="17">
        <f t="shared" si="1"/>
        <v>230</v>
      </c>
      <c r="C58" s="18">
        <v>230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230</v>
      </c>
      <c r="M58" s="19">
        <v>0</v>
      </c>
    </row>
    <row r="59" spans="1:13" ht="15" customHeight="1" x14ac:dyDescent="0.15">
      <c r="A59" s="20" t="s">
        <v>63</v>
      </c>
      <c r="B59" s="21">
        <f t="shared" si="1"/>
        <v>31065</v>
      </c>
      <c r="C59" s="22">
        <v>17819</v>
      </c>
      <c r="D59" s="22">
        <v>387</v>
      </c>
      <c r="E59" s="22">
        <v>150</v>
      </c>
      <c r="F59" s="22">
        <v>7091</v>
      </c>
      <c r="G59" s="22">
        <v>0</v>
      </c>
      <c r="H59" s="22">
        <v>236</v>
      </c>
      <c r="I59" s="22">
        <v>948</v>
      </c>
      <c r="J59" s="22">
        <v>4182</v>
      </c>
      <c r="K59" s="22">
        <v>252</v>
      </c>
      <c r="L59" s="22">
        <v>18065</v>
      </c>
      <c r="M59" s="23">
        <v>13000</v>
      </c>
    </row>
    <row r="60" spans="1:13" ht="15" customHeight="1" x14ac:dyDescent="0.15">
      <c r="A60" s="11"/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4"/>
    </row>
    <row r="61" spans="1:13" ht="15" customHeight="1" x14ac:dyDescent="0.15">
      <c r="A61" s="16" t="s">
        <v>64</v>
      </c>
      <c r="B61" s="17">
        <f>SUM( C61:K61)</f>
        <v>8558</v>
      </c>
      <c r="C61" s="18">
        <v>6866</v>
      </c>
      <c r="D61" s="18">
        <v>0</v>
      </c>
      <c r="E61" s="18">
        <v>16</v>
      </c>
      <c r="F61" s="18">
        <v>794</v>
      </c>
      <c r="G61" s="18">
        <v>30</v>
      </c>
      <c r="H61" s="18">
        <v>168</v>
      </c>
      <c r="I61" s="18">
        <v>584</v>
      </c>
      <c r="J61" s="18">
        <v>0</v>
      </c>
      <c r="K61" s="18">
        <v>100</v>
      </c>
      <c r="L61" s="18">
        <v>7198</v>
      </c>
      <c r="M61" s="19">
        <v>1360</v>
      </c>
    </row>
    <row r="62" spans="1:13" ht="15" customHeight="1" x14ac:dyDescent="0.15">
      <c r="A62" s="20" t="s">
        <v>65</v>
      </c>
      <c r="B62" s="21">
        <f>SUM( C62:K62)</f>
        <v>8558</v>
      </c>
      <c r="C62" s="22">
        <v>6866</v>
      </c>
      <c r="D62" s="22">
        <v>0</v>
      </c>
      <c r="E62" s="22">
        <v>16</v>
      </c>
      <c r="F62" s="22">
        <v>794</v>
      </c>
      <c r="G62" s="22">
        <v>30</v>
      </c>
      <c r="H62" s="22">
        <v>168</v>
      </c>
      <c r="I62" s="22">
        <v>584</v>
      </c>
      <c r="J62" s="22">
        <v>0</v>
      </c>
      <c r="K62" s="22">
        <v>100</v>
      </c>
      <c r="L62" s="22">
        <v>7198</v>
      </c>
      <c r="M62" s="23">
        <v>1360</v>
      </c>
    </row>
    <row r="63" spans="1:13" ht="15" customHeight="1" x14ac:dyDescent="0.15">
      <c r="A63" s="11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4"/>
    </row>
    <row r="64" spans="1:13" ht="15" customHeight="1" x14ac:dyDescent="0.15">
      <c r="A64" s="16" t="s">
        <v>66</v>
      </c>
      <c r="B64" s="17">
        <f>SUM( C64:K64)</f>
        <v>337</v>
      </c>
      <c r="C64" s="18">
        <v>251</v>
      </c>
      <c r="D64" s="18">
        <v>0</v>
      </c>
      <c r="E64" s="18">
        <v>0</v>
      </c>
      <c r="F64" s="18">
        <v>86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287</v>
      </c>
      <c r="M64" s="19">
        <v>50</v>
      </c>
    </row>
    <row r="65" spans="1:13" ht="15" customHeight="1" x14ac:dyDescent="0.15">
      <c r="A65" s="20" t="s">
        <v>67</v>
      </c>
      <c r="B65" s="21">
        <f>SUM( C65:K65)</f>
        <v>337</v>
      </c>
      <c r="C65" s="22">
        <v>251</v>
      </c>
      <c r="D65" s="22">
        <v>0</v>
      </c>
      <c r="E65" s="22">
        <v>0</v>
      </c>
      <c r="F65" s="22">
        <v>86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287</v>
      </c>
      <c r="M65" s="23">
        <v>50</v>
      </c>
    </row>
    <row r="66" spans="1:13" ht="15" customHeight="1" x14ac:dyDescent="0.15">
      <c r="A66" s="11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4"/>
    </row>
    <row r="67" spans="1:13" ht="15" customHeight="1" x14ac:dyDescent="0.15">
      <c r="A67" s="11" t="s">
        <v>68</v>
      </c>
      <c r="B67" s="12">
        <f>SUM( C67:K67)</f>
        <v>225106</v>
      </c>
      <c r="C67" s="13">
        <v>126045</v>
      </c>
      <c r="D67" s="13">
        <v>624</v>
      </c>
      <c r="E67" s="13">
        <v>850</v>
      </c>
      <c r="F67" s="13">
        <v>53557</v>
      </c>
      <c r="G67" s="13">
        <v>5920</v>
      </c>
      <c r="H67" s="13">
        <v>6341</v>
      </c>
      <c r="I67" s="13">
        <v>14127</v>
      </c>
      <c r="J67" s="13">
        <v>10973</v>
      </c>
      <c r="K67" s="13">
        <v>6669</v>
      </c>
      <c r="L67" s="13">
        <v>118877</v>
      </c>
      <c r="M67" s="14">
        <v>106229</v>
      </c>
    </row>
    <row r="68" spans="1:13" ht="15" customHeight="1" x14ac:dyDescent="0.15">
      <c r="A68" s="11"/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4"/>
    </row>
    <row r="69" spans="1:13" ht="15" customHeight="1" thickBot="1" x14ac:dyDescent="0.2">
      <c r="A69" s="24" t="s">
        <v>69</v>
      </c>
      <c r="B69" s="25">
        <f>SUM( C69:K69)</f>
        <v>1525135</v>
      </c>
      <c r="C69" s="26">
        <v>933573</v>
      </c>
      <c r="D69" s="26">
        <v>11875</v>
      </c>
      <c r="E69" s="26">
        <v>14471</v>
      </c>
      <c r="F69" s="26">
        <v>199836</v>
      </c>
      <c r="G69" s="26">
        <v>35111</v>
      </c>
      <c r="H69" s="26">
        <v>117163</v>
      </c>
      <c r="I69" s="26">
        <v>54195</v>
      </c>
      <c r="J69" s="26">
        <v>112618</v>
      </c>
      <c r="K69" s="26">
        <v>46293</v>
      </c>
      <c r="L69" s="26">
        <v>825678</v>
      </c>
      <c r="M69" s="27">
        <v>699457</v>
      </c>
    </row>
  </sheetData>
  <mergeCells count="2">
    <mergeCell ref="C3:K3"/>
    <mergeCell ref="L3:M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94E57-FD68-4A62-99FE-3E68E11500D8}">
  <sheetPr>
    <pageSetUpPr fitToPage="1"/>
  </sheetPr>
  <dimension ref="A1:Q19"/>
  <sheetViews>
    <sheetView zoomScale="75" workbookViewId="0"/>
  </sheetViews>
  <sheetFormatPr defaultColWidth="7.6640625" defaultRowHeight="15" customHeight="1" x14ac:dyDescent="0.15"/>
  <cols>
    <col min="1" max="1" width="10.6640625" style="28" customWidth="1"/>
    <col min="2" max="17" width="7.6640625" style="28"/>
    <col min="18" max="256" width="7.6640625" style="15"/>
    <col min="257" max="257" width="10.6640625" style="15" customWidth="1"/>
    <col min="258" max="512" width="7.6640625" style="15"/>
    <col min="513" max="513" width="10.6640625" style="15" customWidth="1"/>
    <col min="514" max="768" width="7.6640625" style="15"/>
    <col min="769" max="769" width="10.6640625" style="15" customWidth="1"/>
    <col min="770" max="1024" width="7.6640625" style="15"/>
    <col min="1025" max="1025" width="10.6640625" style="15" customWidth="1"/>
    <col min="1026" max="1280" width="7.6640625" style="15"/>
    <col min="1281" max="1281" width="10.6640625" style="15" customWidth="1"/>
    <col min="1282" max="1536" width="7.6640625" style="15"/>
    <col min="1537" max="1537" width="10.6640625" style="15" customWidth="1"/>
    <col min="1538" max="1792" width="7.6640625" style="15"/>
    <col min="1793" max="1793" width="10.6640625" style="15" customWidth="1"/>
    <col min="1794" max="2048" width="7.6640625" style="15"/>
    <col min="2049" max="2049" width="10.6640625" style="15" customWidth="1"/>
    <col min="2050" max="2304" width="7.6640625" style="15"/>
    <col min="2305" max="2305" width="10.6640625" style="15" customWidth="1"/>
    <col min="2306" max="2560" width="7.6640625" style="15"/>
    <col min="2561" max="2561" width="10.6640625" style="15" customWidth="1"/>
    <col min="2562" max="2816" width="7.6640625" style="15"/>
    <col min="2817" max="2817" width="10.6640625" style="15" customWidth="1"/>
    <col min="2818" max="3072" width="7.6640625" style="15"/>
    <col min="3073" max="3073" width="10.6640625" style="15" customWidth="1"/>
    <col min="3074" max="3328" width="7.6640625" style="15"/>
    <col min="3329" max="3329" width="10.6640625" style="15" customWidth="1"/>
    <col min="3330" max="3584" width="7.6640625" style="15"/>
    <col min="3585" max="3585" width="10.6640625" style="15" customWidth="1"/>
    <col min="3586" max="3840" width="7.6640625" style="15"/>
    <col min="3841" max="3841" width="10.6640625" style="15" customWidth="1"/>
    <col min="3842" max="4096" width="7.6640625" style="15"/>
    <col min="4097" max="4097" width="10.6640625" style="15" customWidth="1"/>
    <col min="4098" max="4352" width="7.6640625" style="15"/>
    <col min="4353" max="4353" width="10.6640625" style="15" customWidth="1"/>
    <col min="4354" max="4608" width="7.6640625" style="15"/>
    <col min="4609" max="4609" width="10.6640625" style="15" customWidth="1"/>
    <col min="4610" max="4864" width="7.6640625" style="15"/>
    <col min="4865" max="4865" width="10.6640625" style="15" customWidth="1"/>
    <col min="4866" max="5120" width="7.6640625" style="15"/>
    <col min="5121" max="5121" width="10.6640625" style="15" customWidth="1"/>
    <col min="5122" max="5376" width="7.6640625" style="15"/>
    <col min="5377" max="5377" width="10.6640625" style="15" customWidth="1"/>
    <col min="5378" max="5632" width="7.6640625" style="15"/>
    <col min="5633" max="5633" width="10.6640625" style="15" customWidth="1"/>
    <col min="5634" max="5888" width="7.6640625" style="15"/>
    <col min="5889" max="5889" width="10.6640625" style="15" customWidth="1"/>
    <col min="5890" max="6144" width="7.6640625" style="15"/>
    <col min="6145" max="6145" width="10.6640625" style="15" customWidth="1"/>
    <col min="6146" max="6400" width="7.6640625" style="15"/>
    <col min="6401" max="6401" width="10.6640625" style="15" customWidth="1"/>
    <col min="6402" max="6656" width="7.6640625" style="15"/>
    <col min="6657" max="6657" width="10.6640625" style="15" customWidth="1"/>
    <col min="6658" max="6912" width="7.6640625" style="15"/>
    <col min="6913" max="6913" width="10.6640625" style="15" customWidth="1"/>
    <col min="6914" max="7168" width="7.6640625" style="15"/>
    <col min="7169" max="7169" width="10.6640625" style="15" customWidth="1"/>
    <col min="7170" max="7424" width="7.6640625" style="15"/>
    <col min="7425" max="7425" width="10.6640625" style="15" customWidth="1"/>
    <col min="7426" max="7680" width="7.6640625" style="15"/>
    <col min="7681" max="7681" width="10.6640625" style="15" customWidth="1"/>
    <col min="7682" max="7936" width="7.6640625" style="15"/>
    <col min="7937" max="7937" width="10.6640625" style="15" customWidth="1"/>
    <col min="7938" max="8192" width="7.6640625" style="15"/>
    <col min="8193" max="8193" width="10.6640625" style="15" customWidth="1"/>
    <col min="8194" max="8448" width="7.6640625" style="15"/>
    <col min="8449" max="8449" width="10.6640625" style="15" customWidth="1"/>
    <col min="8450" max="8704" width="7.6640625" style="15"/>
    <col min="8705" max="8705" width="10.6640625" style="15" customWidth="1"/>
    <col min="8706" max="8960" width="7.6640625" style="15"/>
    <col min="8961" max="8961" width="10.6640625" style="15" customWidth="1"/>
    <col min="8962" max="9216" width="7.6640625" style="15"/>
    <col min="9217" max="9217" width="10.6640625" style="15" customWidth="1"/>
    <col min="9218" max="9472" width="7.6640625" style="15"/>
    <col min="9473" max="9473" width="10.6640625" style="15" customWidth="1"/>
    <col min="9474" max="9728" width="7.6640625" style="15"/>
    <col min="9729" max="9729" width="10.6640625" style="15" customWidth="1"/>
    <col min="9730" max="9984" width="7.6640625" style="15"/>
    <col min="9985" max="9985" width="10.6640625" style="15" customWidth="1"/>
    <col min="9986" max="10240" width="7.6640625" style="15"/>
    <col min="10241" max="10241" width="10.6640625" style="15" customWidth="1"/>
    <col min="10242" max="10496" width="7.6640625" style="15"/>
    <col min="10497" max="10497" width="10.6640625" style="15" customWidth="1"/>
    <col min="10498" max="10752" width="7.6640625" style="15"/>
    <col min="10753" max="10753" width="10.6640625" style="15" customWidth="1"/>
    <col min="10754" max="11008" width="7.6640625" style="15"/>
    <col min="11009" max="11009" width="10.6640625" style="15" customWidth="1"/>
    <col min="11010" max="11264" width="7.6640625" style="15"/>
    <col min="11265" max="11265" width="10.6640625" style="15" customWidth="1"/>
    <col min="11266" max="11520" width="7.6640625" style="15"/>
    <col min="11521" max="11521" width="10.6640625" style="15" customWidth="1"/>
    <col min="11522" max="11776" width="7.6640625" style="15"/>
    <col min="11777" max="11777" width="10.6640625" style="15" customWidth="1"/>
    <col min="11778" max="12032" width="7.6640625" style="15"/>
    <col min="12033" max="12033" width="10.6640625" style="15" customWidth="1"/>
    <col min="12034" max="12288" width="7.6640625" style="15"/>
    <col min="12289" max="12289" width="10.6640625" style="15" customWidth="1"/>
    <col min="12290" max="12544" width="7.6640625" style="15"/>
    <col min="12545" max="12545" width="10.6640625" style="15" customWidth="1"/>
    <col min="12546" max="12800" width="7.6640625" style="15"/>
    <col min="12801" max="12801" width="10.6640625" style="15" customWidth="1"/>
    <col min="12802" max="13056" width="7.6640625" style="15"/>
    <col min="13057" max="13057" width="10.6640625" style="15" customWidth="1"/>
    <col min="13058" max="13312" width="7.6640625" style="15"/>
    <col min="13313" max="13313" width="10.6640625" style="15" customWidth="1"/>
    <col min="13314" max="13568" width="7.6640625" style="15"/>
    <col min="13569" max="13569" width="10.6640625" style="15" customWidth="1"/>
    <col min="13570" max="13824" width="7.6640625" style="15"/>
    <col min="13825" max="13825" width="10.6640625" style="15" customWidth="1"/>
    <col min="13826" max="14080" width="7.6640625" style="15"/>
    <col min="14081" max="14081" width="10.6640625" style="15" customWidth="1"/>
    <col min="14082" max="14336" width="7.6640625" style="15"/>
    <col min="14337" max="14337" width="10.6640625" style="15" customWidth="1"/>
    <col min="14338" max="14592" width="7.6640625" style="15"/>
    <col min="14593" max="14593" width="10.6640625" style="15" customWidth="1"/>
    <col min="14594" max="14848" width="7.6640625" style="15"/>
    <col min="14849" max="14849" width="10.6640625" style="15" customWidth="1"/>
    <col min="14850" max="15104" width="7.6640625" style="15"/>
    <col min="15105" max="15105" width="10.6640625" style="15" customWidth="1"/>
    <col min="15106" max="15360" width="7.6640625" style="15"/>
    <col min="15361" max="15361" width="10.6640625" style="15" customWidth="1"/>
    <col min="15362" max="15616" width="7.6640625" style="15"/>
    <col min="15617" max="15617" width="10.6640625" style="15" customWidth="1"/>
    <col min="15618" max="15872" width="7.6640625" style="15"/>
    <col min="15873" max="15873" width="10.6640625" style="15" customWidth="1"/>
    <col min="15874" max="16128" width="7.6640625" style="15"/>
    <col min="16129" max="16129" width="10.6640625" style="15" customWidth="1"/>
    <col min="16130" max="16384" width="7.6640625" style="15"/>
  </cols>
  <sheetData>
    <row r="1" spans="1:17" ht="18" customHeight="1" x14ac:dyDescent="0.2">
      <c r="A1" s="15" t="s">
        <v>70</v>
      </c>
      <c r="B1" s="15"/>
      <c r="C1" s="15"/>
      <c r="D1" s="15"/>
      <c r="E1" s="51" t="s">
        <v>71</v>
      </c>
      <c r="F1" s="15"/>
      <c r="G1" s="15"/>
      <c r="H1" s="15"/>
      <c r="I1" s="15" t="s">
        <v>98</v>
      </c>
      <c r="J1" s="15"/>
      <c r="K1" s="15"/>
      <c r="L1" s="15"/>
      <c r="M1" s="15"/>
      <c r="N1" s="15"/>
      <c r="O1" s="15"/>
      <c r="P1" s="15"/>
      <c r="Q1" s="15"/>
    </row>
    <row r="2" spans="1:17" ht="1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" t="s">
        <v>1</v>
      </c>
    </row>
    <row r="3" spans="1:17" s="4" customFormat="1" ht="15" customHeight="1" x14ac:dyDescent="0.15">
      <c r="A3" s="2"/>
      <c r="B3" s="3"/>
      <c r="C3" s="56" t="s">
        <v>72</v>
      </c>
      <c r="D3" s="57"/>
      <c r="E3" s="57"/>
      <c r="F3" s="57"/>
      <c r="G3" s="57"/>
      <c r="H3" s="57"/>
      <c r="I3" s="57"/>
      <c r="J3" s="58"/>
      <c r="K3" s="56" t="s">
        <v>73</v>
      </c>
      <c r="L3" s="57"/>
      <c r="M3" s="57"/>
      <c r="N3" s="57"/>
      <c r="O3" s="57"/>
      <c r="P3" s="57"/>
      <c r="Q3" s="59"/>
    </row>
    <row r="4" spans="1:17" s="4" customFormat="1" ht="15" customHeight="1" x14ac:dyDescent="0.15">
      <c r="A4" s="5"/>
      <c r="B4" s="29" t="s">
        <v>4</v>
      </c>
      <c r="C4" s="60" t="s">
        <v>74</v>
      </c>
      <c r="D4" s="61"/>
      <c r="E4" s="61"/>
      <c r="F4" s="62"/>
      <c r="G4" s="60" t="s">
        <v>75</v>
      </c>
      <c r="H4" s="61"/>
      <c r="I4" s="61"/>
      <c r="J4" s="62"/>
      <c r="K4" s="9"/>
      <c r="L4" s="9"/>
      <c r="M4" s="9" t="s">
        <v>76</v>
      </c>
      <c r="N4" s="9" t="s">
        <v>77</v>
      </c>
      <c r="O4" s="9"/>
      <c r="P4" s="9" t="s">
        <v>78</v>
      </c>
      <c r="Q4" s="10"/>
    </row>
    <row r="5" spans="1:17" s="4" customFormat="1" ht="15" customHeight="1" thickBot="1" x14ac:dyDescent="0.2">
      <c r="A5" s="30"/>
      <c r="B5" s="31"/>
      <c r="C5" s="32" t="s">
        <v>79</v>
      </c>
      <c r="D5" s="32" t="s">
        <v>80</v>
      </c>
      <c r="E5" s="32" t="s">
        <v>81</v>
      </c>
      <c r="F5" s="32" t="s">
        <v>82</v>
      </c>
      <c r="G5" s="32" t="s">
        <v>83</v>
      </c>
      <c r="H5" s="32" t="s">
        <v>84</v>
      </c>
      <c r="I5" s="32" t="s">
        <v>85</v>
      </c>
      <c r="J5" s="32" t="s">
        <v>86</v>
      </c>
      <c r="K5" s="32" t="s">
        <v>14</v>
      </c>
      <c r="L5" s="32" t="s">
        <v>15</v>
      </c>
      <c r="M5" s="32" t="s">
        <v>87</v>
      </c>
      <c r="N5" s="32" t="s">
        <v>87</v>
      </c>
      <c r="O5" s="32" t="s">
        <v>88</v>
      </c>
      <c r="P5" s="32" t="s">
        <v>89</v>
      </c>
      <c r="Q5" s="33" t="s">
        <v>13</v>
      </c>
    </row>
    <row r="6" spans="1:17" ht="15" customHeight="1" x14ac:dyDescent="0.15">
      <c r="A6" s="34" t="s">
        <v>5</v>
      </c>
      <c r="B6" s="35">
        <f>+C6+G6</f>
        <v>933573</v>
      </c>
      <c r="C6" s="36">
        <f>SUM(D6:F6)</f>
        <v>173</v>
      </c>
      <c r="D6" s="36">
        <v>17</v>
      </c>
      <c r="E6" s="36">
        <v>0</v>
      </c>
      <c r="F6" s="36">
        <v>156</v>
      </c>
      <c r="G6" s="36">
        <f>SUM(H6:J6)</f>
        <v>933400</v>
      </c>
      <c r="H6" s="36">
        <v>268421</v>
      </c>
      <c r="I6" s="36">
        <v>2283</v>
      </c>
      <c r="J6" s="36">
        <v>662696</v>
      </c>
      <c r="K6" s="36">
        <v>728378</v>
      </c>
      <c r="L6" s="36">
        <f>SUM(M6:Q6)</f>
        <v>205195</v>
      </c>
      <c r="M6" s="36">
        <v>248</v>
      </c>
      <c r="N6" s="36">
        <v>46755</v>
      </c>
      <c r="O6" s="36">
        <v>149899</v>
      </c>
      <c r="P6" s="36">
        <v>0</v>
      </c>
      <c r="Q6" s="37">
        <v>8293</v>
      </c>
    </row>
    <row r="7" spans="1:17" ht="15" customHeight="1" x14ac:dyDescent="0.15">
      <c r="A7" s="38" t="s">
        <v>6</v>
      </c>
      <c r="B7" s="39">
        <f>+C7+G7</f>
        <v>11875</v>
      </c>
      <c r="C7" s="40">
        <f>SUM(D7:F7)</f>
        <v>216</v>
      </c>
      <c r="D7" s="40">
        <v>0</v>
      </c>
      <c r="E7" s="40">
        <v>216</v>
      </c>
      <c r="F7" s="40">
        <v>0</v>
      </c>
      <c r="G7" s="40">
        <f>SUM(H7:J7)</f>
        <v>11659</v>
      </c>
      <c r="H7" s="40">
        <v>3662</v>
      </c>
      <c r="I7" s="40">
        <v>0</v>
      </c>
      <c r="J7" s="40">
        <v>7997</v>
      </c>
      <c r="K7" s="40">
        <v>5875</v>
      </c>
      <c r="L7" s="40">
        <f>SUM(M7:Q7)</f>
        <v>6000</v>
      </c>
      <c r="M7" s="40">
        <v>0</v>
      </c>
      <c r="N7" s="40">
        <v>1314</v>
      </c>
      <c r="O7" s="40">
        <v>4686</v>
      </c>
      <c r="P7" s="40">
        <v>0</v>
      </c>
      <c r="Q7" s="41">
        <v>0</v>
      </c>
    </row>
    <row r="8" spans="1:17" ht="15" customHeight="1" x14ac:dyDescent="0.15">
      <c r="A8" s="38" t="s">
        <v>7</v>
      </c>
      <c r="B8" s="39">
        <f t="shared" ref="B8:B17" si="0">+C8+G8</f>
        <v>14471</v>
      </c>
      <c r="C8" s="40">
        <f t="shared" ref="C8:C19" si="1">SUM(D8:F8)</f>
        <v>0</v>
      </c>
      <c r="D8" s="40">
        <v>0</v>
      </c>
      <c r="E8" s="40">
        <v>0</v>
      </c>
      <c r="F8" s="40">
        <v>0</v>
      </c>
      <c r="G8" s="40">
        <f t="shared" ref="G8:G19" si="2">SUM(H8:J8)</f>
        <v>14471</v>
      </c>
      <c r="H8" s="40">
        <v>9747</v>
      </c>
      <c r="I8" s="40">
        <v>1795</v>
      </c>
      <c r="J8" s="40">
        <v>2929</v>
      </c>
      <c r="K8" s="40">
        <v>2963</v>
      </c>
      <c r="L8" s="40">
        <f t="shared" ref="L8:L17" si="3">SUM(M8:Q8)</f>
        <v>11508</v>
      </c>
      <c r="M8" s="40">
        <v>0</v>
      </c>
      <c r="N8" s="40">
        <v>0</v>
      </c>
      <c r="O8" s="40">
        <v>11491</v>
      </c>
      <c r="P8" s="40">
        <v>0</v>
      </c>
      <c r="Q8" s="41">
        <v>17</v>
      </c>
    </row>
    <row r="9" spans="1:17" ht="15" customHeight="1" x14ac:dyDescent="0.15">
      <c r="A9" s="38" t="s">
        <v>8</v>
      </c>
      <c r="B9" s="39">
        <f t="shared" si="0"/>
        <v>199836</v>
      </c>
      <c r="C9" s="40">
        <f t="shared" si="1"/>
        <v>0</v>
      </c>
      <c r="D9" s="40">
        <v>0</v>
      </c>
      <c r="E9" s="40">
        <v>0</v>
      </c>
      <c r="F9" s="40">
        <v>0</v>
      </c>
      <c r="G9" s="40">
        <f t="shared" si="2"/>
        <v>199836</v>
      </c>
      <c r="H9" s="40">
        <v>193569</v>
      </c>
      <c r="I9" s="40">
        <v>149</v>
      </c>
      <c r="J9" s="40">
        <v>6118</v>
      </c>
      <c r="K9" s="40">
        <v>12019</v>
      </c>
      <c r="L9" s="40">
        <f t="shared" si="3"/>
        <v>187817</v>
      </c>
      <c r="M9" s="40">
        <v>0</v>
      </c>
      <c r="N9" s="40">
        <v>150</v>
      </c>
      <c r="O9" s="40">
        <v>182671</v>
      </c>
      <c r="P9" s="40">
        <v>34</v>
      </c>
      <c r="Q9" s="41">
        <v>4962</v>
      </c>
    </row>
    <row r="10" spans="1:17" ht="15" customHeight="1" x14ac:dyDescent="0.15">
      <c r="A10" s="38" t="s">
        <v>9</v>
      </c>
      <c r="B10" s="39">
        <f t="shared" si="0"/>
        <v>35111</v>
      </c>
      <c r="C10" s="40">
        <f t="shared" si="1"/>
        <v>108</v>
      </c>
      <c r="D10" s="40">
        <v>0</v>
      </c>
      <c r="E10" s="40">
        <v>89</v>
      </c>
      <c r="F10" s="40">
        <v>19</v>
      </c>
      <c r="G10" s="40">
        <f t="shared" si="2"/>
        <v>35003</v>
      </c>
      <c r="H10" s="40">
        <v>33938</v>
      </c>
      <c r="I10" s="40">
        <v>178</v>
      </c>
      <c r="J10" s="40">
        <v>887</v>
      </c>
      <c r="K10" s="40">
        <v>1244</v>
      </c>
      <c r="L10" s="40">
        <f t="shared" si="3"/>
        <v>33867</v>
      </c>
      <c r="M10" s="40">
        <v>655</v>
      </c>
      <c r="N10" s="40">
        <v>181</v>
      </c>
      <c r="O10" s="40">
        <v>32767</v>
      </c>
      <c r="P10" s="40">
        <v>0</v>
      </c>
      <c r="Q10" s="41">
        <v>264</v>
      </c>
    </row>
    <row r="11" spans="1:17" ht="15" customHeight="1" x14ac:dyDescent="0.15">
      <c r="A11" s="38" t="s">
        <v>10</v>
      </c>
      <c r="B11" s="39">
        <f t="shared" si="0"/>
        <v>117163</v>
      </c>
      <c r="C11" s="40">
        <f t="shared" si="1"/>
        <v>4896</v>
      </c>
      <c r="D11" s="40">
        <v>0</v>
      </c>
      <c r="E11" s="40">
        <v>0</v>
      </c>
      <c r="F11" s="40">
        <v>4896</v>
      </c>
      <c r="G11" s="40">
        <f t="shared" si="2"/>
        <v>112267</v>
      </c>
      <c r="H11" s="40">
        <v>106597</v>
      </c>
      <c r="I11" s="40">
        <v>2431</v>
      </c>
      <c r="J11" s="40">
        <v>3239</v>
      </c>
      <c r="K11" s="40">
        <v>12238</v>
      </c>
      <c r="L11" s="40">
        <f t="shared" si="3"/>
        <v>104925</v>
      </c>
      <c r="M11" s="40">
        <v>0</v>
      </c>
      <c r="N11" s="40">
        <v>248</v>
      </c>
      <c r="O11" s="40">
        <v>104135</v>
      </c>
      <c r="P11" s="40">
        <v>0</v>
      </c>
      <c r="Q11" s="41">
        <v>542</v>
      </c>
    </row>
    <row r="12" spans="1:17" ht="15" customHeight="1" x14ac:dyDescent="0.15">
      <c r="A12" s="38" t="s">
        <v>90</v>
      </c>
      <c r="B12" s="39">
        <f t="shared" si="0"/>
        <v>54195</v>
      </c>
      <c r="C12" s="40">
        <f t="shared" si="1"/>
        <v>1237</v>
      </c>
      <c r="D12" s="40">
        <v>0</v>
      </c>
      <c r="E12" s="40">
        <v>322</v>
      </c>
      <c r="F12" s="40">
        <v>915</v>
      </c>
      <c r="G12" s="40">
        <f t="shared" si="2"/>
        <v>52958</v>
      </c>
      <c r="H12" s="40">
        <v>30842</v>
      </c>
      <c r="I12" s="40">
        <v>10204</v>
      </c>
      <c r="J12" s="40">
        <v>11912</v>
      </c>
      <c r="K12" s="40">
        <v>14098</v>
      </c>
      <c r="L12" s="40">
        <f t="shared" si="3"/>
        <v>40097</v>
      </c>
      <c r="M12" s="40">
        <v>69</v>
      </c>
      <c r="N12" s="40">
        <v>14429</v>
      </c>
      <c r="O12" s="40">
        <v>25256</v>
      </c>
      <c r="P12" s="40">
        <v>0</v>
      </c>
      <c r="Q12" s="41">
        <v>343</v>
      </c>
    </row>
    <row r="13" spans="1:17" ht="15" customHeight="1" x14ac:dyDescent="0.15">
      <c r="A13" s="38" t="s">
        <v>91</v>
      </c>
      <c r="B13" s="39">
        <f t="shared" si="0"/>
        <v>112618</v>
      </c>
      <c r="C13" s="40">
        <f t="shared" si="1"/>
        <v>58307</v>
      </c>
      <c r="D13" s="40">
        <v>623</v>
      </c>
      <c r="E13" s="40">
        <v>21902</v>
      </c>
      <c r="F13" s="40">
        <v>35782</v>
      </c>
      <c r="G13" s="40">
        <f t="shared" si="2"/>
        <v>54311</v>
      </c>
      <c r="H13" s="40">
        <v>29844</v>
      </c>
      <c r="I13" s="40">
        <v>20213</v>
      </c>
      <c r="J13" s="40">
        <v>4254</v>
      </c>
      <c r="K13" s="40">
        <v>39671</v>
      </c>
      <c r="L13" s="40">
        <f t="shared" si="3"/>
        <v>72947</v>
      </c>
      <c r="M13" s="40">
        <v>143</v>
      </c>
      <c r="N13" s="40">
        <v>26737</v>
      </c>
      <c r="O13" s="40">
        <v>39174</v>
      </c>
      <c r="P13" s="40">
        <v>0</v>
      </c>
      <c r="Q13" s="41">
        <v>6893</v>
      </c>
    </row>
    <row r="14" spans="1:17" ht="15" customHeight="1" x14ac:dyDescent="0.15">
      <c r="A14" s="38" t="s">
        <v>13</v>
      </c>
      <c r="B14" s="39">
        <f t="shared" si="0"/>
        <v>46293</v>
      </c>
      <c r="C14" s="40">
        <f t="shared" si="1"/>
        <v>5071</v>
      </c>
      <c r="D14" s="40">
        <v>0</v>
      </c>
      <c r="E14" s="40">
        <v>1021</v>
      </c>
      <c r="F14" s="40">
        <v>4050</v>
      </c>
      <c r="G14" s="40">
        <f t="shared" si="2"/>
        <v>41222</v>
      </c>
      <c r="H14" s="40">
        <v>33351</v>
      </c>
      <c r="I14" s="40">
        <v>3083</v>
      </c>
      <c r="J14" s="40">
        <v>4788</v>
      </c>
      <c r="K14" s="40">
        <v>9192</v>
      </c>
      <c r="L14" s="40">
        <f t="shared" si="3"/>
        <v>37101</v>
      </c>
      <c r="M14" s="40">
        <v>388</v>
      </c>
      <c r="N14" s="40">
        <v>741</v>
      </c>
      <c r="O14" s="40">
        <v>35165</v>
      </c>
      <c r="P14" s="40">
        <v>0</v>
      </c>
      <c r="Q14" s="41">
        <v>807</v>
      </c>
    </row>
    <row r="15" spans="1:17" ht="15" customHeight="1" x14ac:dyDescent="0.15">
      <c r="A15" s="38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ht="15" customHeight="1" x14ac:dyDescent="0.15">
      <c r="A16" s="38" t="s">
        <v>92</v>
      </c>
      <c r="B16" s="39">
        <f t="shared" si="0"/>
        <v>945448</v>
      </c>
      <c r="C16" s="40">
        <f t="shared" si="1"/>
        <v>389</v>
      </c>
      <c r="D16" s="40">
        <f>SUM(D6:D7)</f>
        <v>17</v>
      </c>
      <c r="E16" s="40">
        <f>SUM(E6:E7)</f>
        <v>216</v>
      </c>
      <c r="F16" s="40">
        <f>SUM(F6:F7)</f>
        <v>156</v>
      </c>
      <c r="G16" s="40">
        <f t="shared" si="2"/>
        <v>945059</v>
      </c>
      <c r="H16" s="40">
        <f>SUM(H6:H7)</f>
        <v>272083</v>
      </c>
      <c r="I16" s="40">
        <f>SUM(I6:I7)</f>
        <v>2283</v>
      </c>
      <c r="J16" s="40">
        <f>SUM(J6:J7)</f>
        <v>670693</v>
      </c>
      <c r="K16" s="40">
        <f>SUM(K6:K7)</f>
        <v>734253</v>
      </c>
      <c r="L16" s="40">
        <f t="shared" si="3"/>
        <v>211195</v>
      </c>
      <c r="M16" s="40">
        <f>SUM(M6:M7)</f>
        <v>248</v>
      </c>
      <c r="N16" s="40">
        <f>SUM(N6:N7)</f>
        <v>48069</v>
      </c>
      <c r="O16" s="40">
        <f>SUM(O6:O7)</f>
        <v>154585</v>
      </c>
      <c r="P16" s="40">
        <f>SUM(P6:P7)</f>
        <v>0</v>
      </c>
      <c r="Q16" s="41">
        <f>SUM(Q6:Q7)</f>
        <v>8293</v>
      </c>
    </row>
    <row r="17" spans="1:17" ht="15" customHeight="1" x14ac:dyDescent="0.15">
      <c r="A17" s="38" t="s">
        <v>93</v>
      </c>
      <c r="B17" s="39">
        <f t="shared" si="0"/>
        <v>579687</v>
      </c>
      <c r="C17" s="40">
        <f t="shared" si="1"/>
        <v>69619</v>
      </c>
      <c r="D17" s="40">
        <f>SUM(D8:D14)</f>
        <v>623</v>
      </c>
      <c r="E17" s="40">
        <f>SUM(E8:E14)</f>
        <v>23334</v>
      </c>
      <c r="F17" s="40">
        <f>SUM(F8:F14)</f>
        <v>45662</v>
      </c>
      <c r="G17" s="40">
        <f t="shared" si="2"/>
        <v>510068</v>
      </c>
      <c r="H17" s="40">
        <f>SUM(H8:H14)</f>
        <v>437888</v>
      </c>
      <c r="I17" s="40">
        <f>SUM(I8:I14)</f>
        <v>38053</v>
      </c>
      <c r="J17" s="40">
        <f>SUM(J8:J14)</f>
        <v>34127</v>
      </c>
      <c r="K17" s="40">
        <f>SUM(K8:K14)</f>
        <v>91425</v>
      </c>
      <c r="L17" s="40">
        <f t="shared" si="3"/>
        <v>488262</v>
      </c>
      <c r="M17" s="40">
        <f>SUM(M8:M14)</f>
        <v>1255</v>
      </c>
      <c r="N17" s="40">
        <f>SUM(N8:N14)</f>
        <v>42486</v>
      </c>
      <c r="O17" s="40">
        <f>SUM(O8:O14)</f>
        <v>430659</v>
      </c>
      <c r="P17" s="40">
        <f>SUM(P8:P14)</f>
        <v>34</v>
      </c>
      <c r="Q17" s="41">
        <f>SUM(Q8:Q14)</f>
        <v>13828</v>
      </c>
    </row>
    <row r="18" spans="1:17" ht="15" customHeight="1" x14ac:dyDescent="0.15">
      <c r="A18" s="4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</row>
    <row r="19" spans="1:17" ht="15" customHeight="1" thickBot="1" x14ac:dyDescent="0.2">
      <c r="A19" s="46" t="s">
        <v>4</v>
      </c>
      <c r="B19" s="47">
        <f>+C19+G19</f>
        <v>1525135</v>
      </c>
      <c r="C19" s="48">
        <f t="shared" si="1"/>
        <v>70008</v>
      </c>
      <c r="D19" s="47">
        <f>SUM(D16:D17)</f>
        <v>640</v>
      </c>
      <c r="E19" s="47">
        <f>SUM(E16:E17)</f>
        <v>23550</v>
      </c>
      <c r="F19" s="47">
        <f>SUM(F16:F17)</f>
        <v>45818</v>
      </c>
      <c r="G19" s="48">
        <f t="shared" si="2"/>
        <v>1455127</v>
      </c>
      <c r="H19" s="47">
        <f>SUM(H16:H17)</f>
        <v>709971</v>
      </c>
      <c r="I19" s="47">
        <f>SUM(I16:I17)</f>
        <v>40336</v>
      </c>
      <c r="J19" s="47">
        <f>SUM(J16:J17)</f>
        <v>704820</v>
      </c>
      <c r="K19" s="48">
        <f>SUM(K16:K17)</f>
        <v>825678</v>
      </c>
      <c r="L19" s="47">
        <f>SUM(M19:Q19)</f>
        <v>699457</v>
      </c>
      <c r="M19" s="47">
        <f>SUM(M16:M17)</f>
        <v>1503</v>
      </c>
      <c r="N19" s="47">
        <f>SUM(N16:N17)</f>
        <v>90555</v>
      </c>
      <c r="O19" s="47">
        <f>SUM(O16:O17)</f>
        <v>585244</v>
      </c>
      <c r="P19" s="47">
        <f>SUM(P16:P17)</f>
        <v>34</v>
      </c>
      <c r="Q19" s="49">
        <f>SUM(Q16:Q17)</f>
        <v>22121</v>
      </c>
    </row>
  </sheetData>
  <mergeCells count="4">
    <mergeCell ref="C3:J3"/>
    <mergeCell ref="K3:Q3"/>
    <mergeCell ref="C4:F4"/>
    <mergeCell ref="G4:J4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3F5F0-AE81-48CE-8FF8-6D1694454DA6}">
  <sheetPr>
    <pageSetUpPr fitToPage="1"/>
  </sheetPr>
  <dimension ref="A1:Q19"/>
  <sheetViews>
    <sheetView zoomScale="75" workbookViewId="0"/>
  </sheetViews>
  <sheetFormatPr defaultColWidth="7.6640625" defaultRowHeight="15" customHeight="1" x14ac:dyDescent="0.15"/>
  <cols>
    <col min="1" max="1" width="10.6640625" style="28" customWidth="1"/>
    <col min="2" max="256" width="7.6640625" style="28"/>
    <col min="257" max="257" width="10.6640625" style="28" customWidth="1"/>
    <col min="258" max="512" width="7.6640625" style="28"/>
    <col min="513" max="513" width="10.6640625" style="28" customWidth="1"/>
    <col min="514" max="768" width="7.6640625" style="28"/>
    <col min="769" max="769" width="10.6640625" style="28" customWidth="1"/>
    <col min="770" max="1024" width="7.6640625" style="28"/>
    <col min="1025" max="1025" width="10.6640625" style="28" customWidth="1"/>
    <col min="1026" max="1280" width="7.6640625" style="28"/>
    <col min="1281" max="1281" width="10.6640625" style="28" customWidth="1"/>
    <col min="1282" max="1536" width="7.6640625" style="28"/>
    <col min="1537" max="1537" width="10.6640625" style="28" customWidth="1"/>
    <col min="1538" max="1792" width="7.6640625" style="28"/>
    <col min="1793" max="1793" width="10.6640625" style="28" customWidth="1"/>
    <col min="1794" max="2048" width="7.6640625" style="28"/>
    <col min="2049" max="2049" width="10.6640625" style="28" customWidth="1"/>
    <col min="2050" max="2304" width="7.6640625" style="28"/>
    <col min="2305" max="2305" width="10.6640625" style="28" customWidth="1"/>
    <col min="2306" max="2560" width="7.6640625" style="28"/>
    <col min="2561" max="2561" width="10.6640625" style="28" customWidth="1"/>
    <col min="2562" max="2816" width="7.6640625" style="28"/>
    <col min="2817" max="2817" width="10.6640625" style="28" customWidth="1"/>
    <col min="2818" max="3072" width="7.6640625" style="28"/>
    <col min="3073" max="3073" width="10.6640625" style="28" customWidth="1"/>
    <col min="3074" max="3328" width="7.6640625" style="28"/>
    <col min="3329" max="3329" width="10.6640625" style="28" customWidth="1"/>
    <col min="3330" max="3584" width="7.6640625" style="28"/>
    <col min="3585" max="3585" width="10.6640625" style="28" customWidth="1"/>
    <col min="3586" max="3840" width="7.6640625" style="28"/>
    <col min="3841" max="3841" width="10.6640625" style="28" customWidth="1"/>
    <col min="3842" max="4096" width="7.6640625" style="28"/>
    <col min="4097" max="4097" width="10.6640625" style="28" customWidth="1"/>
    <col min="4098" max="4352" width="7.6640625" style="28"/>
    <col min="4353" max="4353" width="10.6640625" style="28" customWidth="1"/>
    <col min="4354" max="4608" width="7.6640625" style="28"/>
    <col min="4609" max="4609" width="10.6640625" style="28" customWidth="1"/>
    <col min="4610" max="4864" width="7.6640625" style="28"/>
    <col min="4865" max="4865" width="10.6640625" style="28" customWidth="1"/>
    <col min="4866" max="5120" width="7.6640625" style="28"/>
    <col min="5121" max="5121" width="10.6640625" style="28" customWidth="1"/>
    <col min="5122" max="5376" width="7.6640625" style="28"/>
    <col min="5377" max="5377" width="10.6640625" style="28" customWidth="1"/>
    <col min="5378" max="5632" width="7.6640625" style="28"/>
    <col min="5633" max="5633" width="10.6640625" style="28" customWidth="1"/>
    <col min="5634" max="5888" width="7.6640625" style="28"/>
    <col min="5889" max="5889" width="10.6640625" style="28" customWidth="1"/>
    <col min="5890" max="6144" width="7.6640625" style="28"/>
    <col min="6145" max="6145" width="10.6640625" style="28" customWidth="1"/>
    <col min="6146" max="6400" width="7.6640625" style="28"/>
    <col min="6401" max="6401" width="10.6640625" style="28" customWidth="1"/>
    <col min="6402" max="6656" width="7.6640625" style="28"/>
    <col min="6657" max="6657" width="10.6640625" style="28" customWidth="1"/>
    <col min="6658" max="6912" width="7.6640625" style="28"/>
    <col min="6913" max="6913" width="10.6640625" style="28" customWidth="1"/>
    <col min="6914" max="7168" width="7.6640625" style="28"/>
    <col min="7169" max="7169" width="10.6640625" style="28" customWidth="1"/>
    <col min="7170" max="7424" width="7.6640625" style="28"/>
    <col min="7425" max="7425" width="10.6640625" style="28" customWidth="1"/>
    <col min="7426" max="7680" width="7.6640625" style="28"/>
    <col min="7681" max="7681" width="10.6640625" style="28" customWidth="1"/>
    <col min="7682" max="7936" width="7.6640625" style="28"/>
    <col min="7937" max="7937" width="10.6640625" style="28" customWidth="1"/>
    <col min="7938" max="8192" width="7.6640625" style="28"/>
    <col min="8193" max="8193" width="10.6640625" style="28" customWidth="1"/>
    <col min="8194" max="8448" width="7.6640625" style="28"/>
    <col min="8449" max="8449" width="10.6640625" style="28" customWidth="1"/>
    <col min="8450" max="8704" width="7.6640625" style="28"/>
    <col min="8705" max="8705" width="10.6640625" style="28" customWidth="1"/>
    <col min="8706" max="8960" width="7.6640625" style="28"/>
    <col min="8961" max="8961" width="10.6640625" style="28" customWidth="1"/>
    <col min="8962" max="9216" width="7.6640625" style="28"/>
    <col min="9217" max="9217" width="10.6640625" style="28" customWidth="1"/>
    <col min="9218" max="9472" width="7.6640625" style="28"/>
    <col min="9473" max="9473" width="10.6640625" style="28" customWidth="1"/>
    <col min="9474" max="9728" width="7.6640625" style="28"/>
    <col min="9729" max="9729" width="10.6640625" style="28" customWidth="1"/>
    <col min="9730" max="9984" width="7.6640625" style="28"/>
    <col min="9985" max="9985" width="10.6640625" style="28" customWidth="1"/>
    <col min="9986" max="10240" width="7.6640625" style="28"/>
    <col min="10241" max="10241" width="10.6640625" style="28" customWidth="1"/>
    <col min="10242" max="10496" width="7.6640625" style="28"/>
    <col min="10497" max="10497" width="10.6640625" style="28" customWidth="1"/>
    <col min="10498" max="10752" width="7.6640625" style="28"/>
    <col min="10753" max="10753" width="10.6640625" style="28" customWidth="1"/>
    <col min="10754" max="11008" width="7.6640625" style="28"/>
    <col min="11009" max="11009" width="10.6640625" style="28" customWidth="1"/>
    <col min="11010" max="11264" width="7.6640625" style="28"/>
    <col min="11265" max="11265" width="10.6640625" style="28" customWidth="1"/>
    <col min="11266" max="11520" width="7.6640625" style="28"/>
    <col min="11521" max="11521" width="10.6640625" style="28" customWidth="1"/>
    <col min="11522" max="11776" width="7.6640625" style="28"/>
    <col min="11777" max="11777" width="10.6640625" style="28" customWidth="1"/>
    <col min="11778" max="12032" width="7.6640625" style="28"/>
    <col min="12033" max="12033" width="10.6640625" style="28" customWidth="1"/>
    <col min="12034" max="12288" width="7.6640625" style="28"/>
    <col min="12289" max="12289" width="10.6640625" style="28" customWidth="1"/>
    <col min="12290" max="12544" width="7.6640625" style="28"/>
    <col min="12545" max="12545" width="10.6640625" style="28" customWidth="1"/>
    <col min="12546" max="12800" width="7.6640625" style="28"/>
    <col min="12801" max="12801" width="10.6640625" style="28" customWidth="1"/>
    <col min="12802" max="13056" width="7.6640625" style="28"/>
    <col min="13057" max="13057" width="10.6640625" style="28" customWidth="1"/>
    <col min="13058" max="13312" width="7.6640625" style="28"/>
    <col min="13313" max="13313" width="10.6640625" style="28" customWidth="1"/>
    <col min="13314" max="13568" width="7.6640625" style="28"/>
    <col min="13569" max="13569" width="10.6640625" style="28" customWidth="1"/>
    <col min="13570" max="13824" width="7.6640625" style="28"/>
    <col min="13825" max="13825" width="10.6640625" style="28" customWidth="1"/>
    <col min="13826" max="14080" width="7.6640625" style="28"/>
    <col min="14081" max="14081" width="10.6640625" style="28" customWidth="1"/>
    <col min="14082" max="14336" width="7.6640625" style="28"/>
    <col min="14337" max="14337" width="10.6640625" style="28" customWidth="1"/>
    <col min="14338" max="14592" width="7.6640625" style="28"/>
    <col min="14593" max="14593" width="10.6640625" style="28" customWidth="1"/>
    <col min="14594" max="14848" width="7.6640625" style="28"/>
    <col min="14849" max="14849" width="10.6640625" style="28" customWidth="1"/>
    <col min="14850" max="15104" width="7.6640625" style="28"/>
    <col min="15105" max="15105" width="10.6640625" style="28" customWidth="1"/>
    <col min="15106" max="15360" width="7.6640625" style="28"/>
    <col min="15361" max="15361" width="10.6640625" style="28" customWidth="1"/>
    <col min="15362" max="15616" width="7.6640625" style="28"/>
    <col min="15617" max="15617" width="10.6640625" style="28" customWidth="1"/>
    <col min="15618" max="15872" width="7.6640625" style="28"/>
    <col min="15873" max="15873" width="10.6640625" style="28" customWidth="1"/>
    <col min="15874" max="16128" width="7.6640625" style="28"/>
    <col min="16129" max="16129" width="10.6640625" style="28" customWidth="1"/>
    <col min="16130" max="16384" width="7.6640625" style="28"/>
  </cols>
  <sheetData>
    <row r="1" spans="1:17" s="15" customFormat="1" ht="18" customHeight="1" x14ac:dyDescent="0.2">
      <c r="A1" s="15" t="s">
        <v>70</v>
      </c>
      <c r="E1" s="51" t="s">
        <v>94</v>
      </c>
      <c r="I1" s="15" t="s">
        <v>98</v>
      </c>
    </row>
    <row r="2" spans="1:17" s="15" customFormat="1" ht="15" customHeight="1" thickBot="1" x14ac:dyDescent="0.2">
      <c r="Q2" s="1" t="s">
        <v>95</v>
      </c>
    </row>
    <row r="3" spans="1:17" s="50" customFormat="1" ht="15" customHeight="1" x14ac:dyDescent="0.15">
      <c r="A3" s="2"/>
      <c r="B3" s="3"/>
      <c r="C3" s="56" t="s">
        <v>96</v>
      </c>
      <c r="D3" s="57"/>
      <c r="E3" s="57"/>
      <c r="F3" s="57"/>
      <c r="G3" s="57"/>
      <c r="H3" s="57"/>
      <c r="I3" s="57"/>
      <c r="J3" s="58"/>
      <c r="K3" s="56" t="s">
        <v>97</v>
      </c>
      <c r="L3" s="57"/>
      <c r="M3" s="57"/>
      <c r="N3" s="57"/>
      <c r="O3" s="57"/>
      <c r="P3" s="57"/>
      <c r="Q3" s="59"/>
    </row>
    <row r="4" spans="1:17" s="50" customFormat="1" ht="15" customHeight="1" x14ac:dyDescent="0.15">
      <c r="A4" s="5"/>
      <c r="B4" s="29" t="s">
        <v>4</v>
      </c>
      <c r="C4" s="60" t="s">
        <v>74</v>
      </c>
      <c r="D4" s="61"/>
      <c r="E4" s="61"/>
      <c r="F4" s="62"/>
      <c r="G4" s="60" t="s">
        <v>75</v>
      </c>
      <c r="H4" s="61"/>
      <c r="I4" s="61"/>
      <c r="J4" s="62"/>
      <c r="K4" s="9"/>
      <c r="L4" s="9"/>
      <c r="M4" s="9" t="s">
        <v>76</v>
      </c>
      <c r="N4" s="9" t="s">
        <v>77</v>
      </c>
      <c r="O4" s="9"/>
      <c r="P4" s="9" t="s">
        <v>78</v>
      </c>
      <c r="Q4" s="10"/>
    </row>
    <row r="5" spans="1:17" s="50" customFormat="1" ht="15" customHeight="1" thickBot="1" x14ac:dyDescent="0.2">
      <c r="A5" s="30"/>
      <c r="B5" s="31"/>
      <c r="C5" s="32" t="s">
        <v>79</v>
      </c>
      <c r="D5" s="32" t="s">
        <v>80</v>
      </c>
      <c r="E5" s="32" t="s">
        <v>81</v>
      </c>
      <c r="F5" s="32" t="s">
        <v>82</v>
      </c>
      <c r="G5" s="32" t="s">
        <v>83</v>
      </c>
      <c r="H5" s="32" t="s">
        <v>84</v>
      </c>
      <c r="I5" s="32" t="s">
        <v>85</v>
      </c>
      <c r="J5" s="32" t="s">
        <v>86</v>
      </c>
      <c r="K5" s="32" t="s">
        <v>14</v>
      </c>
      <c r="L5" s="32" t="s">
        <v>15</v>
      </c>
      <c r="M5" s="32" t="s">
        <v>87</v>
      </c>
      <c r="N5" s="32" t="s">
        <v>87</v>
      </c>
      <c r="O5" s="32" t="s">
        <v>88</v>
      </c>
      <c r="P5" s="32" t="s">
        <v>89</v>
      </c>
      <c r="Q5" s="33" t="s">
        <v>13</v>
      </c>
    </row>
    <row r="6" spans="1:17" ht="15" customHeight="1" x14ac:dyDescent="0.15">
      <c r="A6" s="34" t="s">
        <v>5</v>
      </c>
      <c r="B6" s="35">
        <f>+C6+G6</f>
        <v>20905120</v>
      </c>
      <c r="C6" s="36">
        <f>SUM(D6:F6)</f>
        <v>39135</v>
      </c>
      <c r="D6" s="36">
        <v>300</v>
      </c>
      <c r="E6" s="36">
        <v>0</v>
      </c>
      <c r="F6" s="36">
        <v>38835</v>
      </c>
      <c r="G6" s="36">
        <f>SUM(H6:J6)</f>
        <v>20865985</v>
      </c>
      <c r="H6" s="36">
        <v>4858428</v>
      </c>
      <c r="I6" s="36">
        <v>52336</v>
      </c>
      <c r="J6" s="36">
        <v>15955221</v>
      </c>
      <c r="K6" s="36">
        <v>15377857</v>
      </c>
      <c r="L6" s="36">
        <f>SUM(M6:Q6)</f>
        <v>5527263</v>
      </c>
      <c r="M6" s="36">
        <v>2000</v>
      </c>
      <c r="N6" s="36">
        <v>1198244</v>
      </c>
      <c r="O6" s="36">
        <v>4257214</v>
      </c>
      <c r="P6" s="36">
        <v>0</v>
      </c>
      <c r="Q6" s="37">
        <v>69805</v>
      </c>
    </row>
    <row r="7" spans="1:17" ht="15" customHeight="1" x14ac:dyDescent="0.15">
      <c r="A7" s="38" t="s">
        <v>6</v>
      </c>
      <c r="B7" s="39">
        <f>+C7+G7</f>
        <v>285001</v>
      </c>
      <c r="C7" s="40">
        <f>SUM(D7:F7)</f>
        <v>8155</v>
      </c>
      <c r="D7" s="40">
        <v>0</v>
      </c>
      <c r="E7" s="40">
        <v>8155</v>
      </c>
      <c r="F7" s="40">
        <v>0</v>
      </c>
      <c r="G7" s="40">
        <f>SUM(H7:J7)</f>
        <v>276846</v>
      </c>
      <c r="H7" s="40">
        <v>81080</v>
      </c>
      <c r="I7" s="40">
        <v>0</v>
      </c>
      <c r="J7" s="40">
        <v>195766</v>
      </c>
      <c r="K7" s="40">
        <v>131425</v>
      </c>
      <c r="L7" s="40">
        <f>SUM(M7:Q7)</f>
        <v>153576</v>
      </c>
      <c r="M7" s="40">
        <v>0</v>
      </c>
      <c r="N7" s="40">
        <v>30000</v>
      </c>
      <c r="O7" s="40">
        <v>123576</v>
      </c>
      <c r="P7" s="40">
        <v>0</v>
      </c>
      <c r="Q7" s="41">
        <v>0</v>
      </c>
    </row>
    <row r="8" spans="1:17" ht="15" customHeight="1" x14ac:dyDescent="0.15">
      <c r="A8" s="38" t="s">
        <v>7</v>
      </c>
      <c r="B8" s="39">
        <f t="shared" ref="B8:B17" si="0">+C8+G8</f>
        <v>255090</v>
      </c>
      <c r="C8" s="40">
        <f t="shared" ref="C8:C19" si="1">SUM(D8:F8)</f>
        <v>0</v>
      </c>
      <c r="D8" s="40">
        <v>0</v>
      </c>
      <c r="E8" s="40">
        <v>0</v>
      </c>
      <c r="F8" s="40">
        <v>0</v>
      </c>
      <c r="G8" s="40">
        <f t="shared" ref="G8:G19" si="2">SUM(H8:J8)</f>
        <v>255090</v>
      </c>
      <c r="H8" s="40">
        <v>180900</v>
      </c>
      <c r="I8" s="40">
        <v>44900</v>
      </c>
      <c r="J8" s="40">
        <v>29290</v>
      </c>
      <c r="K8" s="40">
        <v>58438</v>
      </c>
      <c r="L8" s="40">
        <f t="shared" ref="L8:L17" si="3">SUM(M8:Q8)</f>
        <v>196652</v>
      </c>
      <c r="M8" s="40">
        <v>0</v>
      </c>
      <c r="N8" s="40">
        <v>0</v>
      </c>
      <c r="O8" s="40">
        <v>196632</v>
      </c>
      <c r="P8" s="40">
        <v>0</v>
      </c>
      <c r="Q8" s="41">
        <v>20</v>
      </c>
    </row>
    <row r="9" spans="1:17" ht="15" customHeight="1" x14ac:dyDescent="0.15">
      <c r="A9" s="38" t="s">
        <v>8</v>
      </c>
      <c r="B9" s="39">
        <f t="shared" si="0"/>
        <v>4009136</v>
      </c>
      <c r="C9" s="40">
        <f t="shared" si="1"/>
        <v>0</v>
      </c>
      <c r="D9" s="40">
        <v>0</v>
      </c>
      <c r="E9" s="40">
        <v>0</v>
      </c>
      <c r="F9" s="40">
        <v>0</v>
      </c>
      <c r="G9" s="40">
        <f t="shared" si="2"/>
        <v>4009136</v>
      </c>
      <c r="H9" s="40">
        <v>3910647</v>
      </c>
      <c r="I9" s="40">
        <v>2200</v>
      </c>
      <c r="J9" s="40">
        <v>96289</v>
      </c>
      <c r="K9" s="40">
        <v>238464</v>
      </c>
      <c r="L9" s="40">
        <f t="shared" si="3"/>
        <v>3770672</v>
      </c>
      <c r="M9" s="40">
        <v>0</v>
      </c>
      <c r="N9" s="40">
        <v>4400</v>
      </c>
      <c r="O9" s="40">
        <v>3731812</v>
      </c>
      <c r="P9" s="40">
        <v>2100</v>
      </c>
      <c r="Q9" s="41">
        <v>32360</v>
      </c>
    </row>
    <row r="10" spans="1:17" ht="15" customHeight="1" x14ac:dyDescent="0.15">
      <c r="A10" s="38" t="s">
        <v>9</v>
      </c>
      <c r="B10" s="39">
        <f t="shared" si="0"/>
        <v>606994</v>
      </c>
      <c r="C10" s="40">
        <f t="shared" si="1"/>
        <v>5844</v>
      </c>
      <c r="D10" s="40">
        <v>0</v>
      </c>
      <c r="E10" s="40">
        <v>3944</v>
      </c>
      <c r="F10" s="40">
        <v>1900</v>
      </c>
      <c r="G10" s="40">
        <f t="shared" si="2"/>
        <v>601150</v>
      </c>
      <c r="H10" s="40">
        <v>580304</v>
      </c>
      <c r="I10" s="40">
        <v>3500</v>
      </c>
      <c r="J10" s="40">
        <v>17346</v>
      </c>
      <c r="K10" s="40">
        <v>25759</v>
      </c>
      <c r="L10" s="40">
        <f t="shared" si="3"/>
        <v>581235</v>
      </c>
      <c r="M10" s="40">
        <v>26000</v>
      </c>
      <c r="N10" s="40">
        <v>10444</v>
      </c>
      <c r="O10" s="40">
        <v>540461</v>
      </c>
      <c r="P10" s="40">
        <v>0</v>
      </c>
      <c r="Q10" s="41">
        <v>4330</v>
      </c>
    </row>
    <row r="11" spans="1:17" ht="15" customHeight="1" x14ac:dyDescent="0.15">
      <c r="A11" s="38" t="s">
        <v>10</v>
      </c>
      <c r="B11" s="39">
        <f t="shared" si="0"/>
        <v>1714443</v>
      </c>
      <c r="C11" s="40">
        <f t="shared" si="1"/>
        <v>182100</v>
      </c>
      <c r="D11" s="40">
        <v>0</v>
      </c>
      <c r="E11" s="40">
        <v>0</v>
      </c>
      <c r="F11" s="40">
        <v>182100</v>
      </c>
      <c r="G11" s="40">
        <f t="shared" si="2"/>
        <v>1532343</v>
      </c>
      <c r="H11" s="40">
        <v>1372610</v>
      </c>
      <c r="I11" s="40">
        <v>78290</v>
      </c>
      <c r="J11" s="40">
        <v>81443</v>
      </c>
      <c r="K11" s="40">
        <v>361243</v>
      </c>
      <c r="L11" s="40">
        <f t="shared" si="3"/>
        <v>1353200</v>
      </c>
      <c r="M11" s="40">
        <v>0</v>
      </c>
      <c r="N11" s="40">
        <v>7300</v>
      </c>
      <c r="O11" s="40">
        <v>1341600</v>
      </c>
      <c r="P11" s="40">
        <v>0</v>
      </c>
      <c r="Q11" s="41">
        <v>4300</v>
      </c>
    </row>
    <row r="12" spans="1:17" ht="15" customHeight="1" x14ac:dyDescent="0.15">
      <c r="A12" s="38" t="s">
        <v>90</v>
      </c>
      <c r="B12" s="39">
        <f t="shared" si="0"/>
        <v>1572580</v>
      </c>
      <c r="C12" s="40">
        <f t="shared" si="1"/>
        <v>54428</v>
      </c>
      <c r="D12" s="40">
        <v>0</v>
      </c>
      <c r="E12" s="40">
        <v>7000</v>
      </c>
      <c r="F12" s="40">
        <v>47428</v>
      </c>
      <c r="G12" s="40">
        <f t="shared" si="2"/>
        <v>1518152</v>
      </c>
      <c r="H12" s="40">
        <v>786618</v>
      </c>
      <c r="I12" s="40">
        <v>382538</v>
      </c>
      <c r="J12" s="40">
        <v>348996</v>
      </c>
      <c r="K12" s="40">
        <v>403680</v>
      </c>
      <c r="L12" s="40">
        <f t="shared" si="3"/>
        <v>1168900</v>
      </c>
      <c r="M12" s="40">
        <v>2500</v>
      </c>
      <c r="N12" s="40">
        <v>463070</v>
      </c>
      <c r="O12" s="40">
        <v>701743</v>
      </c>
      <c r="P12" s="40">
        <v>0</v>
      </c>
      <c r="Q12" s="41">
        <v>1587</v>
      </c>
    </row>
    <row r="13" spans="1:17" ht="15" customHeight="1" x14ac:dyDescent="0.15">
      <c r="A13" s="38" t="s">
        <v>91</v>
      </c>
      <c r="B13" s="39">
        <f t="shared" si="0"/>
        <v>3718938</v>
      </c>
      <c r="C13" s="40">
        <f t="shared" si="1"/>
        <v>2314237</v>
      </c>
      <c r="D13" s="40">
        <v>14680</v>
      </c>
      <c r="E13" s="40">
        <v>642303</v>
      </c>
      <c r="F13" s="40">
        <v>1657254</v>
      </c>
      <c r="G13" s="40">
        <f t="shared" si="2"/>
        <v>1404701</v>
      </c>
      <c r="H13" s="40">
        <v>671470</v>
      </c>
      <c r="I13" s="40">
        <v>657827</v>
      </c>
      <c r="J13" s="40">
        <v>75404</v>
      </c>
      <c r="K13" s="40">
        <v>923411</v>
      </c>
      <c r="L13" s="40">
        <f t="shared" si="3"/>
        <v>2795527</v>
      </c>
      <c r="M13" s="40">
        <v>3500</v>
      </c>
      <c r="N13" s="40">
        <v>1143870</v>
      </c>
      <c r="O13" s="40">
        <v>1439651</v>
      </c>
      <c r="P13" s="40">
        <v>0</v>
      </c>
      <c r="Q13" s="41">
        <v>208506</v>
      </c>
    </row>
    <row r="14" spans="1:17" ht="15" customHeight="1" x14ac:dyDescent="0.15">
      <c r="A14" s="38" t="s">
        <v>13</v>
      </c>
      <c r="B14" s="39">
        <f t="shared" si="0"/>
        <v>1047846</v>
      </c>
      <c r="C14" s="40">
        <f t="shared" si="1"/>
        <v>230060</v>
      </c>
      <c r="D14" s="40">
        <v>0</v>
      </c>
      <c r="E14" s="40">
        <v>37000</v>
      </c>
      <c r="F14" s="40">
        <v>193060</v>
      </c>
      <c r="G14" s="40">
        <f t="shared" si="2"/>
        <v>817786</v>
      </c>
      <c r="H14" s="40">
        <v>630797</v>
      </c>
      <c r="I14" s="40">
        <v>104315</v>
      </c>
      <c r="J14" s="40">
        <v>82674</v>
      </c>
      <c r="K14" s="40">
        <v>225653</v>
      </c>
      <c r="L14" s="40">
        <f t="shared" si="3"/>
        <v>822193</v>
      </c>
      <c r="M14" s="40">
        <v>15000</v>
      </c>
      <c r="N14" s="40">
        <v>51877</v>
      </c>
      <c r="O14" s="40">
        <v>750946</v>
      </c>
      <c r="P14" s="40">
        <v>0</v>
      </c>
      <c r="Q14" s="41">
        <v>4370</v>
      </c>
    </row>
    <row r="15" spans="1:17" ht="15" customHeight="1" x14ac:dyDescent="0.15">
      <c r="A15" s="38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ht="15" customHeight="1" x14ac:dyDescent="0.15">
      <c r="A16" s="38" t="s">
        <v>92</v>
      </c>
      <c r="B16" s="39">
        <f t="shared" si="0"/>
        <v>21190121</v>
      </c>
      <c r="C16" s="40">
        <f t="shared" si="1"/>
        <v>47290</v>
      </c>
      <c r="D16" s="40">
        <f>SUM(D6:D7)</f>
        <v>300</v>
      </c>
      <c r="E16" s="40">
        <f>SUM(E6:E7)</f>
        <v>8155</v>
      </c>
      <c r="F16" s="40">
        <f>SUM(F6:F7)</f>
        <v>38835</v>
      </c>
      <c r="G16" s="40">
        <f t="shared" si="2"/>
        <v>21142831</v>
      </c>
      <c r="H16" s="40">
        <f>SUM(H6:H7)</f>
        <v>4939508</v>
      </c>
      <c r="I16" s="40">
        <f>SUM(I6:I7)</f>
        <v>52336</v>
      </c>
      <c r="J16" s="40">
        <f>SUM(J6:J7)</f>
        <v>16150987</v>
      </c>
      <c r="K16" s="40">
        <f>SUM(K6:K7)</f>
        <v>15509282</v>
      </c>
      <c r="L16" s="40">
        <f t="shared" si="3"/>
        <v>5680839</v>
      </c>
      <c r="M16" s="40">
        <f>SUM(M6:M7)</f>
        <v>2000</v>
      </c>
      <c r="N16" s="40">
        <f>SUM(N6:N7)</f>
        <v>1228244</v>
      </c>
      <c r="O16" s="40">
        <f>SUM(O6:O7)</f>
        <v>4380790</v>
      </c>
      <c r="P16" s="40">
        <f>SUM(P6:P7)</f>
        <v>0</v>
      </c>
      <c r="Q16" s="41">
        <f>SUM(Q6:Q7)</f>
        <v>69805</v>
      </c>
    </row>
    <row r="17" spans="1:17" ht="15" customHeight="1" x14ac:dyDescent="0.15">
      <c r="A17" s="38" t="s">
        <v>93</v>
      </c>
      <c r="B17" s="39">
        <f t="shared" si="0"/>
        <v>12925027</v>
      </c>
      <c r="C17" s="40">
        <f t="shared" si="1"/>
        <v>2786669</v>
      </c>
      <c r="D17" s="40">
        <f>SUM(D8:D14)</f>
        <v>14680</v>
      </c>
      <c r="E17" s="40">
        <f>SUM(E8:E14)</f>
        <v>690247</v>
      </c>
      <c r="F17" s="40">
        <f>SUM(F8:F14)</f>
        <v>2081742</v>
      </c>
      <c r="G17" s="40">
        <f t="shared" si="2"/>
        <v>10138358</v>
      </c>
      <c r="H17" s="40">
        <f>SUM(H8:H14)</f>
        <v>8133346</v>
      </c>
      <c r="I17" s="40">
        <f>SUM(I8:I14)</f>
        <v>1273570</v>
      </c>
      <c r="J17" s="40">
        <f>SUM(J8:J14)</f>
        <v>731442</v>
      </c>
      <c r="K17" s="40">
        <f>SUM(K8:K14)</f>
        <v>2236648</v>
      </c>
      <c r="L17" s="40">
        <f t="shared" si="3"/>
        <v>10688379</v>
      </c>
      <c r="M17" s="40">
        <f>SUM(M8:M14)</f>
        <v>47000</v>
      </c>
      <c r="N17" s="40">
        <f>SUM(N8:N14)</f>
        <v>1680961</v>
      </c>
      <c r="O17" s="40">
        <f>SUM(O8:O14)</f>
        <v>8702845</v>
      </c>
      <c r="P17" s="40">
        <f>SUM(P8:P14)</f>
        <v>2100</v>
      </c>
      <c r="Q17" s="41">
        <f>SUM(Q8:Q14)</f>
        <v>255473</v>
      </c>
    </row>
    <row r="18" spans="1:17" ht="15" customHeight="1" x14ac:dyDescent="0.15">
      <c r="A18" s="4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</row>
    <row r="19" spans="1:17" ht="15" customHeight="1" thickBot="1" x14ac:dyDescent="0.2">
      <c r="A19" s="46" t="s">
        <v>4</v>
      </c>
      <c r="B19" s="47">
        <f>+C19+G19</f>
        <v>34115148</v>
      </c>
      <c r="C19" s="48">
        <f t="shared" si="1"/>
        <v>2833959</v>
      </c>
      <c r="D19" s="47">
        <f>SUM(D16:D17)</f>
        <v>14980</v>
      </c>
      <c r="E19" s="47">
        <f>SUM(E16:E17)</f>
        <v>698402</v>
      </c>
      <c r="F19" s="47">
        <f>SUM(F16:F17)</f>
        <v>2120577</v>
      </c>
      <c r="G19" s="48">
        <f t="shared" si="2"/>
        <v>31281189</v>
      </c>
      <c r="H19" s="47">
        <f>SUM(H16:H17)</f>
        <v>13072854</v>
      </c>
      <c r="I19" s="47">
        <f>SUM(I16:I17)</f>
        <v>1325906</v>
      </c>
      <c r="J19" s="47">
        <f>SUM(J16:J17)</f>
        <v>16882429</v>
      </c>
      <c r="K19" s="48">
        <f>SUM(K16:K17)</f>
        <v>17745930</v>
      </c>
      <c r="L19" s="47">
        <f>SUM(M19:Q19)</f>
        <v>16369218</v>
      </c>
      <c r="M19" s="47">
        <f>SUM(M16:M17)</f>
        <v>49000</v>
      </c>
      <c r="N19" s="47">
        <f>SUM(N16:N17)</f>
        <v>2909205</v>
      </c>
      <c r="O19" s="47">
        <f>SUM(O16:O17)</f>
        <v>13083635</v>
      </c>
      <c r="P19" s="47">
        <f>SUM(P16:P17)</f>
        <v>2100</v>
      </c>
      <c r="Q19" s="49">
        <f>SUM(Q16:Q17)</f>
        <v>325278</v>
      </c>
    </row>
  </sheetData>
  <mergeCells count="4">
    <mergeCell ref="C3:J3"/>
    <mergeCell ref="K3:Q3"/>
    <mergeCell ref="C4:F4"/>
    <mergeCell ref="G4:J4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坪井 もも</cp:lastModifiedBy>
  <cp:lastPrinted>2024-02-06T07:39:15Z</cp:lastPrinted>
  <dcterms:created xsi:type="dcterms:W3CDTF">2022-02-17T06:23:58Z</dcterms:created>
  <dcterms:modified xsi:type="dcterms:W3CDTF">2024-02-06T07:39:18Z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2024-01-30T07:41:33Z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79065751-1b97-4e6c-9929-aa27d0a24829</vt:lpwstr>
  </property>
  <property fmtid="{D5CDD505-2E9C-101B-9397-08002B2CF9AE}" pid="8" name="MSIP_Label_defa4170-0d19-0005-0004-bc88714345d2_ContentBits">
    <vt:lpwstr>0</vt:lpwstr>
  </property>
</Properties>
</file>