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3199\Box\11225_10_庁内用\ローカル ディスク\資源循環推進係・一般廃棄物係\一廃\01 一般廃棄物\21 オープンデータ\"/>
    </mc:Choice>
  </mc:AlternateContent>
  <xr:revisionPtr revIDLastSave="0" documentId="13_ncr:1_{52F48414-DE34-4304-8C30-E91E19BF7A26}" xr6:coauthVersionLast="47" xr6:coauthVersionMax="47" xr10:uidLastSave="{00000000-0000-0000-0000-000000000000}"/>
  <bookViews>
    <workbookView xWindow="828" yWindow="-108" windowWidth="22320" windowHeight="13176" activeTab="7" xr2:uid="{00000000-000D-0000-FFFF-FFFF00000000}"/>
  </bookViews>
  <sheets>
    <sheet name="H27実績" sheetId="6" r:id="rId1"/>
    <sheet name="H28実績" sheetId="5" r:id="rId2"/>
    <sheet name="H29実績" sheetId="4" r:id="rId3"/>
    <sheet name="H30実績" sheetId="3" r:id="rId4"/>
    <sheet name="R1実績" sheetId="2" r:id="rId5"/>
    <sheet name="R2実績" sheetId="7" r:id="rId6"/>
    <sheet name="R3実績" sheetId="8" r:id="rId7"/>
    <sheet name="R4実績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H27実績!$2:$49</definedName>
    <definedName name="_xlnm.Print_Area" localSheetId="1">H28実績!$2:$49</definedName>
    <definedName name="_xlnm.Print_Area" localSheetId="2">H29実績!$2:$49</definedName>
    <definedName name="_xlnm.Print_Area" localSheetId="3">H30実績!$2:$49</definedName>
    <definedName name="_xlnm.Print_Area" localSheetId="4">'R1実績'!$2:$49</definedName>
    <definedName name="_xlnm.Print_Area" localSheetId="5">'R2実績'!$2:$49</definedName>
    <definedName name="_xlnm.Print_Area" localSheetId="6">'R3実績'!$2:$49</definedName>
    <definedName name="_xlnm.Print_Area" localSheetId="7">'R4実績'!$2:$49</definedName>
    <definedName name="_xlnm.Print_Titles" localSheetId="0">H27実績!$A:$B,H27実績!$2:$6</definedName>
    <definedName name="_xlnm.Print_Titles" localSheetId="1">H28実績!$A:$B,H28実績!$2:$6</definedName>
    <definedName name="_xlnm.Print_Titles" localSheetId="2">H29実績!$A:$B,H29実績!$2:$6</definedName>
    <definedName name="_xlnm.Print_Titles" localSheetId="3">H30実績!$A:$B,H30実績!$2:$6</definedName>
    <definedName name="_xlnm.Print_Titles" localSheetId="4">'R1実績'!$A:$B,'R1実績'!$2:$6</definedName>
    <definedName name="_xlnm.Print_Titles" localSheetId="5">'R2実績'!$A:$B,'R2実績'!$2:$6</definedName>
    <definedName name="_xlnm.Print_Titles" localSheetId="6">'R3実績'!$A:$B,'R3実績'!$2:$6</definedName>
    <definedName name="_xlnm.Print_Titles" localSheetId="7">'R4実績'!$A:$B,'R4実績'!$2:$6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9" i="9" l="1"/>
  <c r="BQ49" i="9"/>
  <c r="BP49" i="9"/>
  <c r="BO49" i="9"/>
  <c r="BN49" i="9"/>
  <c r="V49" i="9" s="1"/>
  <c r="BM49" i="9"/>
  <c r="U49" i="9" s="1"/>
  <c r="BL49" i="9"/>
  <c r="T49" i="9" s="1"/>
  <c r="BK49" i="9"/>
  <c r="S49" i="9" s="1"/>
  <c r="BJ49" i="9"/>
  <c r="BI49" i="9"/>
  <c r="BH49" i="9"/>
  <c r="BG49" i="9"/>
  <c r="BF49" i="9"/>
  <c r="N49" i="9" s="1"/>
  <c r="BE49" i="9"/>
  <c r="M49" i="9" s="1"/>
  <c r="BD49" i="9"/>
  <c r="L49" i="9" s="1"/>
  <c r="BC49" i="9"/>
  <c r="K49" i="9" s="1"/>
  <c r="BB49" i="9"/>
  <c r="BA49" i="9"/>
  <c r="AZ49" i="9"/>
  <c r="AY49" i="9"/>
  <c r="AX49" i="9"/>
  <c r="F49" i="9" s="1"/>
  <c r="AW49" i="9"/>
  <c r="E49" i="9" s="1"/>
  <c r="AV49" i="9"/>
  <c r="D49" i="9" s="1"/>
  <c r="Z49" i="9"/>
  <c r="Y49" i="9"/>
  <c r="X49" i="9"/>
  <c r="W49" i="9"/>
  <c r="R49" i="9"/>
  <c r="Q49" i="9"/>
  <c r="P49" i="9"/>
  <c r="O49" i="9"/>
  <c r="J49" i="9"/>
  <c r="I49" i="9"/>
  <c r="H49" i="9"/>
  <c r="G49" i="9"/>
  <c r="BR48" i="9"/>
  <c r="BQ48" i="9"/>
  <c r="Y48" i="9" s="1"/>
  <c r="BP48" i="9"/>
  <c r="BO48" i="9"/>
  <c r="BN48" i="9"/>
  <c r="BM48" i="9"/>
  <c r="U48" i="9" s="1"/>
  <c r="BL48" i="9"/>
  <c r="T48" i="9" s="1"/>
  <c r="BK48" i="9"/>
  <c r="S48" i="9" s="1"/>
  <c r="BJ48" i="9"/>
  <c r="R48" i="9" s="1"/>
  <c r="BI48" i="9"/>
  <c r="Q48" i="9" s="1"/>
  <c r="BH48" i="9"/>
  <c r="BG48" i="9"/>
  <c r="BF48" i="9"/>
  <c r="BE48" i="9"/>
  <c r="BD48" i="9"/>
  <c r="L48" i="9" s="1"/>
  <c r="BC48" i="9"/>
  <c r="K48" i="9" s="1"/>
  <c r="BB48" i="9"/>
  <c r="J48" i="9" s="1"/>
  <c r="BA48" i="9"/>
  <c r="I48" i="9" s="1"/>
  <c r="AZ48" i="9"/>
  <c r="AY48" i="9"/>
  <c r="AX48" i="9"/>
  <c r="AW48" i="9"/>
  <c r="AV48" i="9"/>
  <c r="Z48" i="9"/>
  <c r="X48" i="9"/>
  <c r="W48" i="9"/>
  <c r="V48" i="9"/>
  <c r="P48" i="9"/>
  <c r="O48" i="9"/>
  <c r="N48" i="9"/>
  <c r="M48" i="9"/>
  <c r="H48" i="9"/>
  <c r="G48" i="9"/>
  <c r="F48" i="9"/>
  <c r="E48" i="9"/>
  <c r="BR47" i="9"/>
  <c r="BQ47" i="9"/>
  <c r="Y47" i="9" s="1"/>
  <c r="BP47" i="9"/>
  <c r="X47" i="9" s="1"/>
  <c r="BO47" i="9"/>
  <c r="W47" i="9" s="1"/>
  <c r="BN47" i="9"/>
  <c r="BM47" i="9"/>
  <c r="BL47" i="9"/>
  <c r="BK47" i="9"/>
  <c r="BJ47" i="9"/>
  <c r="R47" i="9" s="1"/>
  <c r="BI47" i="9"/>
  <c r="Q47" i="9" s="1"/>
  <c r="BH47" i="9"/>
  <c r="P47" i="9" s="1"/>
  <c r="BG47" i="9"/>
  <c r="O47" i="9" s="1"/>
  <c r="BF47" i="9"/>
  <c r="BE47" i="9"/>
  <c r="BD47" i="9"/>
  <c r="L47" i="9" s="1"/>
  <c r="BC47" i="9"/>
  <c r="BB47" i="9"/>
  <c r="J47" i="9" s="1"/>
  <c r="BA47" i="9"/>
  <c r="I47" i="9" s="1"/>
  <c r="AZ47" i="9"/>
  <c r="H47" i="9" s="1"/>
  <c r="AY47" i="9"/>
  <c r="G47" i="9" s="1"/>
  <c r="AX47" i="9"/>
  <c r="AW47" i="9"/>
  <c r="AV47" i="9"/>
  <c r="Z47" i="9"/>
  <c r="D47" i="9" s="1"/>
  <c r="V47" i="9"/>
  <c r="U47" i="9"/>
  <c r="T47" i="9"/>
  <c r="S47" i="9"/>
  <c r="N47" i="9"/>
  <c r="M47" i="9"/>
  <c r="K47" i="9"/>
  <c r="F47" i="9"/>
  <c r="E47" i="9"/>
  <c r="BR46" i="9"/>
  <c r="BQ46" i="9"/>
  <c r="BP46" i="9"/>
  <c r="X46" i="9" s="1"/>
  <c r="BO46" i="9"/>
  <c r="W46" i="9" s="1"/>
  <c r="BN46" i="9"/>
  <c r="V46" i="9" s="1"/>
  <c r="BM46" i="9"/>
  <c r="U46" i="9" s="1"/>
  <c r="BL46" i="9"/>
  <c r="BK46" i="9"/>
  <c r="BJ46" i="9"/>
  <c r="BI46" i="9"/>
  <c r="BH46" i="9"/>
  <c r="P46" i="9" s="1"/>
  <c r="BG46" i="9"/>
  <c r="O46" i="9" s="1"/>
  <c r="BF46" i="9"/>
  <c r="N46" i="9" s="1"/>
  <c r="BE46" i="9"/>
  <c r="M46" i="9" s="1"/>
  <c r="BD46" i="9"/>
  <c r="BC46" i="9"/>
  <c r="BB46" i="9"/>
  <c r="J46" i="9" s="1"/>
  <c r="BA46" i="9"/>
  <c r="I46" i="9" s="1"/>
  <c r="AZ46" i="9"/>
  <c r="H46" i="9" s="1"/>
  <c r="AY46" i="9"/>
  <c r="G46" i="9" s="1"/>
  <c r="AX46" i="9"/>
  <c r="F46" i="9" s="1"/>
  <c r="AW46" i="9"/>
  <c r="E46" i="9" s="1"/>
  <c r="AV46" i="9"/>
  <c r="Z46" i="9"/>
  <c r="Y46" i="9"/>
  <c r="T46" i="9"/>
  <c r="S46" i="9"/>
  <c r="R46" i="9"/>
  <c r="Q46" i="9"/>
  <c r="L46" i="9"/>
  <c r="K46" i="9"/>
  <c r="D46" i="9"/>
  <c r="BR45" i="9"/>
  <c r="BQ45" i="9"/>
  <c r="BP45" i="9"/>
  <c r="BO45" i="9"/>
  <c r="W45" i="9" s="1"/>
  <c r="BN45" i="9"/>
  <c r="V45" i="9" s="1"/>
  <c r="BM45" i="9"/>
  <c r="U45" i="9" s="1"/>
  <c r="BL45" i="9"/>
  <c r="T45" i="9" s="1"/>
  <c r="BK45" i="9"/>
  <c r="S45" i="9" s="1"/>
  <c r="BJ45" i="9"/>
  <c r="BI45" i="9"/>
  <c r="BH45" i="9"/>
  <c r="BG45" i="9"/>
  <c r="BF45" i="9"/>
  <c r="N45" i="9" s="1"/>
  <c r="BE45" i="9"/>
  <c r="M45" i="9" s="1"/>
  <c r="BD45" i="9"/>
  <c r="L45" i="9" s="1"/>
  <c r="BC45" i="9"/>
  <c r="K45" i="9" s="1"/>
  <c r="BB45" i="9"/>
  <c r="J45" i="9" s="1"/>
  <c r="BA45" i="9"/>
  <c r="AZ45" i="9"/>
  <c r="AY45" i="9"/>
  <c r="G45" i="9" s="1"/>
  <c r="AX45" i="9"/>
  <c r="F45" i="9" s="1"/>
  <c r="AW45" i="9"/>
  <c r="E45" i="9" s="1"/>
  <c r="AV45" i="9"/>
  <c r="Z45" i="9"/>
  <c r="D45" i="9" s="1"/>
  <c r="Y45" i="9"/>
  <c r="X45" i="9"/>
  <c r="R45" i="9"/>
  <c r="Q45" i="9"/>
  <c r="P45" i="9"/>
  <c r="O45" i="9"/>
  <c r="I45" i="9"/>
  <c r="H45" i="9"/>
  <c r="BR44" i="9"/>
  <c r="BQ44" i="9"/>
  <c r="Y44" i="9" s="1"/>
  <c r="BP44" i="9"/>
  <c r="BO44" i="9"/>
  <c r="BN44" i="9"/>
  <c r="BM44" i="9"/>
  <c r="U44" i="9" s="1"/>
  <c r="BL44" i="9"/>
  <c r="T44" i="9" s="1"/>
  <c r="BK44" i="9"/>
  <c r="S44" i="9" s="1"/>
  <c r="BJ44" i="9"/>
  <c r="R44" i="9" s="1"/>
  <c r="BI44" i="9"/>
  <c r="Q44" i="9" s="1"/>
  <c r="BH44" i="9"/>
  <c r="BG44" i="9"/>
  <c r="BF44" i="9"/>
  <c r="BE44" i="9"/>
  <c r="BD44" i="9"/>
  <c r="BC44" i="9"/>
  <c r="K44" i="9" s="1"/>
  <c r="BB44" i="9"/>
  <c r="J44" i="9" s="1"/>
  <c r="BA44" i="9"/>
  <c r="I44" i="9" s="1"/>
  <c r="AZ44" i="9"/>
  <c r="H44" i="9" s="1"/>
  <c r="AY44" i="9"/>
  <c r="AX44" i="9"/>
  <c r="AW44" i="9"/>
  <c r="E44" i="9" s="1"/>
  <c r="AV44" i="9"/>
  <c r="Z44" i="9"/>
  <c r="X44" i="9"/>
  <c r="W44" i="9"/>
  <c r="V44" i="9"/>
  <c r="P44" i="9"/>
  <c r="O44" i="9"/>
  <c r="N44" i="9"/>
  <c r="M44" i="9"/>
  <c r="L44" i="9"/>
  <c r="G44" i="9"/>
  <c r="F44" i="9"/>
  <c r="BR43" i="9"/>
  <c r="BQ43" i="9"/>
  <c r="Y43" i="9" s="1"/>
  <c r="BP43" i="9"/>
  <c r="X43" i="9" s="1"/>
  <c r="BO43" i="9"/>
  <c r="W43" i="9" s="1"/>
  <c r="BN43" i="9"/>
  <c r="BM43" i="9"/>
  <c r="BL43" i="9"/>
  <c r="T43" i="9" s="1"/>
  <c r="BK43" i="9"/>
  <c r="BJ43" i="9"/>
  <c r="R43" i="9" s="1"/>
  <c r="BI43" i="9"/>
  <c r="Q43" i="9" s="1"/>
  <c r="BH43" i="9"/>
  <c r="P43" i="9" s="1"/>
  <c r="BG43" i="9"/>
  <c r="O43" i="9" s="1"/>
  <c r="BF43" i="9"/>
  <c r="BE43" i="9"/>
  <c r="BD43" i="9"/>
  <c r="L43" i="9" s="1"/>
  <c r="BC43" i="9"/>
  <c r="BB43" i="9"/>
  <c r="BA43" i="9"/>
  <c r="I43" i="9" s="1"/>
  <c r="AZ43" i="9"/>
  <c r="H43" i="9" s="1"/>
  <c r="AY43" i="9"/>
  <c r="G43" i="9" s="1"/>
  <c r="AX43" i="9"/>
  <c r="AW43" i="9"/>
  <c r="AV43" i="9"/>
  <c r="Z43" i="9"/>
  <c r="V43" i="9"/>
  <c r="U43" i="9"/>
  <c r="S43" i="9"/>
  <c r="N43" i="9"/>
  <c r="M43" i="9"/>
  <c r="K43" i="9"/>
  <c r="J43" i="9"/>
  <c r="F43" i="9"/>
  <c r="E43" i="9"/>
  <c r="D43" i="9"/>
  <c r="BR42" i="9"/>
  <c r="BQ42" i="9"/>
  <c r="Y42" i="9" s="1"/>
  <c r="BP42" i="9"/>
  <c r="X42" i="9" s="1"/>
  <c r="BO42" i="9"/>
  <c r="W42" i="9" s="1"/>
  <c r="BN42" i="9"/>
  <c r="BM42" i="9"/>
  <c r="U42" i="9" s="1"/>
  <c r="BL42" i="9"/>
  <c r="BK42" i="9"/>
  <c r="S42" i="9" s="1"/>
  <c r="BJ42" i="9"/>
  <c r="BI42" i="9"/>
  <c r="Q42" i="9" s="1"/>
  <c r="BH42" i="9"/>
  <c r="P42" i="9" s="1"/>
  <c r="BG42" i="9"/>
  <c r="O42" i="9" s="1"/>
  <c r="BF42" i="9"/>
  <c r="BE42" i="9"/>
  <c r="M42" i="9" s="1"/>
  <c r="BD42" i="9"/>
  <c r="BC42" i="9"/>
  <c r="BB42" i="9"/>
  <c r="BA42" i="9"/>
  <c r="AZ42" i="9"/>
  <c r="H42" i="9" s="1"/>
  <c r="AY42" i="9"/>
  <c r="G42" i="9" s="1"/>
  <c r="AX42" i="9"/>
  <c r="F42" i="9" s="1"/>
  <c r="AW42" i="9"/>
  <c r="E42" i="9" s="1"/>
  <c r="AV42" i="9"/>
  <c r="Z42" i="9"/>
  <c r="V42" i="9"/>
  <c r="T42" i="9"/>
  <c r="R42" i="9"/>
  <c r="N42" i="9"/>
  <c r="L42" i="9"/>
  <c r="K42" i="9"/>
  <c r="J42" i="9"/>
  <c r="I42" i="9"/>
  <c r="D42" i="9"/>
  <c r="BR41" i="9"/>
  <c r="BQ41" i="9"/>
  <c r="BP41" i="9"/>
  <c r="X41" i="9" s="1"/>
  <c r="BO41" i="9"/>
  <c r="W41" i="9" s="1"/>
  <c r="BN41" i="9"/>
  <c r="BM41" i="9"/>
  <c r="U41" i="9" s="1"/>
  <c r="BL41" i="9"/>
  <c r="BK41" i="9"/>
  <c r="S41" i="9" s="1"/>
  <c r="BJ41" i="9"/>
  <c r="BI41" i="9"/>
  <c r="Q41" i="9" s="1"/>
  <c r="BH41" i="9"/>
  <c r="P41" i="9" s="1"/>
  <c r="BG41" i="9"/>
  <c r="O41" i="9" s="1"/>
  <c r="BF41" i="9"/>
  <c r="BE41" i="9"/>
  <c r="M41" i="9" s="1"/>
  <c r="BD41" i="9"/>
  <c r="BC41" i="9"/>
  <c r="K41" i="9" s="1"/>
  <c r="BB41" i="9"/>
  <c r="BA41" i="9"/>
  <c r="AZ41" i="9"/>
  <c r="H41" i="9" s="1"/>
  <c r="AY41" i="9"/>
  <c r="G41" i="9" s="1"/>
  <c r="AX41" i="9"/>
  <c r="AW41" i="9"/>
  <c r="E41" i="9" s="1"/>
  <c r="AV41" i="9"/>
  <c r="Z41" i="9"/>
  <c r="D41" i="9" s="1"/>
  <c r="Y41" i="9"/>
  <c r="V41" i="9"/>
  <c r="T41" i="9"/>
  <c r="R41" i="9"/>
  <c r="N41" i="9"/>
  <c r="L41" i="9"/>
  <c r="J41" i="9"/>
  <c r="I41" i="9"/>
  <c r="F41" i="9"/>
  <c r="BR40" i="9"/>
  <c r="BQ40" i="9"/>
  <c r="Y40" i="9" s="1"/>
  <c r="BP40" i="9"/>
  <c r="X40" i="9" s="1"/>
  <c r="BO40" i="9"/>
  <c r="W40" i="9" s="1"/>
  <c r="BN40" i="9"/>
  <c r="BM40" i="9"/>
  <c r="BL40" i="9"/>
  <c r="BK40" i="9"/>
  <c r="S40" i="9" s="1"/>
  <c r="BJ40" i="9"/>
  <c r="BI40" i="9"/>
  <c r="Q40" i="9" s="1"/>
  <c r="BH40" i="9"/>
  <c r="P40" i="9" s="1"/>
  <c r="BG40" i="9"/>
  <c r="O40" i="9" s="1"/>
  <c r="BF40" i="9"/>
  <c r="BE40" i="9"/>
  <c r="BD40" i="9"/>
  <c r="BC40" i="9"/>
  <c r="K40" i="9" s="1"/>
  <c r="BB40" i="9"/>
  <c r="BA40" i="9"/>
  <c r="I40" i="9" s="1"/>
  <c r="AZ40" i="9"/>
  <c r="H40" i="9" s="1"/>
  <c r="AY40" i="9"/>
  <c r="G40" i="9" s="1"/>
  <c r="AX40" i="9"/>
  <c r="AW40" i="9"/>
  <c r="AV40" i="9"/>
  <c r="Z40" i="9"/>
  <c r="D40" i="9" s="1"/>
  <c r="V40" i="9"/>
  <c r="U40" i="9"/>
  <c r="T40" i="9"/>
  <c r="R40" i="9"/>
  <c r="N40" i="9"/>
  <c r="M40" i="9"/>
  <c r="L40" i="9"/>
  <c r="J40" i="9"/>
  <c r="F40" i="9"/>
  <c r="E40" i="9"/>
  <c r="BR39" i="9"/>
  <c r="BQ39" i="9"/>
  <c r="Y39" i="9" s="1"/>
  <c r="BP39" i="9"/>
  <c r="X39" i="9" s="1"/>
  <c r="BO39" i="9"/>
  <c r="W39" i="9" s="1"/>
  <c r="BN39" i="9"/>
  <c r="BM39" i="9"/>
  <c r="BL39" i="9"/>
  <c r="BK39" i="9"/>
  <c r="S39" i="9" s="1"/>
  <c r="BJ39" i="9"/>
  <c r="BI39" i="9"/>
  <c r="Q39" i="9" s="1"/>
  <c r="BH39" i="9"/>
  <c r="P39" i="9" s="1"/>
  <c r="BG39" i="9"/>
  <c r="O39" i="9" s="1"/>
  <c r="BF39" i="9"/>
  <c r="BE39" i="9"/>
  <c r="BD39" i="9"/>
  <c r="BC39" i="9"/>
  <c r="BB39" i="9"/>
  <c r="BA39" i="9"/>
  <c r="I39" i="9" s="1"/>
  <c r="AZ39" i="9"/>
  <c r="H39" i="9" s="1"/>
  <c r="AY39" i="9"/>
  <c r="G39" i="9" s="1"/>
  <c r="AX39" i="9"/>
  <c r="AW39" i="9"/>
  <c r="AV39" i="9"/>
  <c r="Z39" i="9"/>
  <c r="V39" i="9"/>
  <c r="U39" i="9"/>
  <c r="T39" i="9"/>
  <c r="R39" i="9"/>
  <c r="N39" i="9"/>
  <c r="M39" i="9"/>
  <c r="L39" i="9"/>
  <c r="K39" i="9"/>
  <c r="J39" i="9"/>
  <c r="F39" i="9"/>
  <c r="E39" i="9"/>
  <c r="D39" i="9"/>
  <c r="BR38" i="9"/>
  <c r="BQ38" i="9"/>
  <c r="Y38" i="9" s="1"/>
  <c r="BP38" i="9"/>
  <c r="X38" i="9" s="1"/>
  <c r="BO38" i="9"/>
  <c r="W38" i="9" s="1"/>
  <c r="BN38" i="9"/>
  <c r="BM38" i="9"/>
  <c r="U38" i="9" s="1"/>
  <c r="BL38" i="9"/>
  <c r="BK38" i="9"/>
  <c r="S38" i="9" s="1"/>
  <c r="BJ38" i="9"/>
  <c r="BI38" i="9"/>
  <c r="Q38" i="9" s="1"/>
  <c r="BH38" i="9"/>
  <c r="P38" i="9" s="1"/>
  <c r="BG38" i="9"/>
  <c r="O38" i="9" s="1"/>
  <c r="BF38" i="9"/>
  <c r="BE38" i="9"/>
  <c r="M38" i="9" s="1"/>
  <c r="BD38" i="9"/>
  <c r="BC38" i="9"/>
  <c r="BB38" i="9"/>
  <c r="BA38" i="9"/>
  <c r="I38" i="9" s="1"/>
  <c r="AZ38" i="9"/>
  <c r="H38" i="9" s="1"/>
  <c r="AY38" i="9"/>
  <c r="G38" i="9" s="1"/>
  <c r="AX38" i="9"/>
  <c r="AW38" i="9"/>
  <c r="E38" i="9" s="1"/>
  <c r="AV38" i="9"/>
  <c r="Z38" i="9"/>
  <c r="V38" i="9"/>
  <c r="T38" i="9"/>
  <c r="R38" i="9"/>
  <c r="N38" i="9"/>
  <c r="L38" i="9"/>
  <c r="K38" i="9"/>
  <c r="J38" i="9"/>
  <c r="F38" i="9"/>
  <c r="D38" i="9"/>
  <c r="BR37" i="9"/>
  <c r="BQ37" i="9"/>
  <c r="Y37" i="9" s="1"/>
  <c r="BP37" i="9"/>
  <c r="X37" i="9" s="1"/>
  <c r="BO37" i="9"/>
  <c r="W37" i="9" s="1"/>
  <c r="BN37" i="9"/>
  <c r="BM37" i="9"/>
  <c r="U37" i="9" s="1"/>
  <c r="BL37" i="9"/>
  <c r="BK37" i="9"/>
  <c r="S37" i="9" s="1"/>
  <c r="BJ37" i="9"/>
  <c r="BI37" i="9"/>
  <c r="BH37" i="9"/>
  <c r="P37" i="9" s="1"/>
  <c r="BG37" i="9"/>
  <c r="O37" i="9" s="1"/>
  <c r="BF37" i="9"/>
  <c r="BE37" i="9"/>
  <c r="M37" i="9" s="1"/>
  <c r="BD37" i="9"/>
  <c r="BC37" i="9"/>
  <c r="K37" i="9" s="1"/>
  <c r="BB37" i="9"/>
  <c r="BA37" i="9"/>
  <c r="AZ37" i="9"/>
  <c r="H37" i="9" s="1"/>
  <c r="AY37" i="9"/>
  <c r="G37" i="9" s="1"/>
  <c r="AX37" i="9"/>
  <c r="AW37" i="9"/>
  <c r="E37" i="9" s="1"/>
  <c r="AV37" i="9"/>
  <c r="Z37" i="9"/>
  <c r="V37" i="9"/>
  <c r="T37" i="9"/>
  <c r="R37" i="9"/>
  <c r="Q37" i="9"/>
  <c r="N37" i="9"/>
  <c r="L37" i="9"/>
  <c r="J37" i="9"/>
  <c r="I37" i="9"/>
  <c r="F37" i="9"/>
  <c r="D37" i="9"/>
  <c r="BR36" i="9"/>
  <c r="BQ36" i="9"/>
  <c r="Y36" i="9" s="1"/>
  <c r="BP36" i="9"/>
  <c r="X36" i="9" s="1"/>
  <c r="BO36" i="9"/>
  <c r="W36" i="9" s="1"/>
  <c r="BN36" i="9"/>
  <c r="BM36" i="9"/>
  <c r="BL36" i="9"/>
  <c r="BK36" i="9"/>
  <c r="S36" i="9" s="1"/>
  <c r="BJ36" i="9"/>
  <c r="BI36" i="9"/>
  <c r="Q36" i="9" s="1"/>
  <c r="BH36" i="9"/>
  <c r="P36" i="9" s="1"/>
  <c r="BG36" i="9"/>
  <c r="O36" i="9" s="1"/>
  <c r="BF36" i="9"/>
  <c r="BE36" i="9"/>
  <c r="BD36" i="9"/>
  <c r="BC36" i="9"/>
  <c r="K36" i="9" s="1"/>
  <c r="BB36" i="9"/>
  <c r="BA36" i="9"/>
  <c r="I36" i="9" s="1"/>
  <c r="AZ36" i="9"/>
  <c r="AY36" i="9"/>
  <c r="G36" i="9" s="1"/>
  <c r="AX36" i="9"/>
  <c r="AW36" i="9"/>
  <c r="E36" i="9" s="1"/>
  <c r="AV36" i="9"/>
  <c r="Z36" i="9"/>
  <c r="D36" i="9" s="1"/>
  <c r="V36" i="9"/>
  <c r="U36" i="9"/>
  <c r="T36" i="9"/>
  <c r="R36" i="9"/>
  <c r="N36" i="9"/>
  <c r="M36" i="9"/>
  <c r="L36" i="9"/>
  <c r="J36" i="9"/>
  <c r="H36" i="9"/>
  <c r="F36" i="9"/>
  <c r="BR35" i="9"/>
  <c r="BQ35" i="9"/>
  <c r="Y35" i="9" s="1"/>
  <c r="BP35" i="9"/>
  <c r="X35" i="9" s="1"/>
  <c r="BO35" i="9"/>
  <c r="W35" i="9" s="1"/>
  <c r="BN35" i="9"/>
  <c r="BM35" i="9"/>
  <c r="U35" i="9" s="1"/>
  <c r="BL35" i="9"/>
  <c r="T35" i="9" s="1"/>
  <c r="BK35" i="9"/>
  <c r="BJ35" i="9"/>
  <c r="BI35" i="9"/>
  <c r="Q35" i="9" s="1"/>
  <c r="BH35" i="9"/>
  <c r="BG35" i="9"/>
  <c r="O35" i="9" s="1"/>
  <c r="BF35" i="9"/>
  <c r="BE35" i="9"/>
  <c r="M35" i="9" s="1"/>
  <c r="BD35" i="9"/>
  <c r="L35" i="9" s="1"/>
  <c r="BC35" i="9"/>
  <c r="BB35" i="9"/>
  <c r="BA35" i="9"/>
  <c r="I35" i="9" s="1"/>
  <c r="AZ35" i="9"/>
  <c r="AY35" i="9"/>
  <c r="G35" i="9" s="1"/>
  <c r="AX35" i="9"/>
  <c r="F35" i="9" s="1"/>
  <c r="AW35" i="9"/>
  <c r="E35" i="9" s="1"/>
  <c r="AV35" i="9"/>
  <c r="D35" i="9" s="1"/>
  <c r="Z35" i="9"/>
  <c r="V35" i="9"/>
  <c r="S35" i="9"/>
  <c r="R35" i="9"/>
  <c r="P35" i="9"/>
  <c r="N35" i="9"/>
  <c r="K35" i="9"/>
  <c r="J35" i="9"/>
  <c r="H35" i="9"/>
  <c r="BR34" i="9"/>
  <c r="BQ34" i="9"/>
  <c r="Y34" i="9" s="1"/>
  <c r="BP34" i="9"/>
  <c r="BO34" i="9"/>
  <c r="W34" i="9" s="1"/>
  <c r="BN34" i="9"/>
  <c r="V34" i="9" s="1"/>
  <c r="BM34" i="9"/>
  <c r="U34" i="9" s="1"/>
  <c r="BL34" i="9"/>
  <c r="BK34" i="9"/>
  <c r="S34" i="9" s="1"/>
  <c r="BJ34" i="9"/>
  <c r="R34" i="9" s="1"/>
  <c r="BI34" i="9"/>
  <c r="Q34" i="9" s="1"/>
  <c r="BH34" i="9"/>
  <c r="BG34" i="9"/>
  <c r="O34" i="9" s="1"/>
  <c r="BF34" i="9"/>
  <c r="BE34" i="9"/>
  <c r="M34" i="9" s="1"/>
  <c r="BD34" i="9"/>
  <c r="BC34" i="9"/>
  <c r="K34" i="9" s="1"/>
  <c r="BB34" i="9"/>
  <c r="BA34" i="9"/>
  <c r="I34" i="9" s="1"/>
  <c r="AZ34" i="9"/>
  <c r="AY34" i="9"/>
  <c r="G34" i="9" s="1"/>
  <c r="AX34" i="9"/>
  <c r="AW34" i="9"/>
  <c r="E34" i="9" s="1"/>
  <c r="AV34" i="9"/>
  <c r="Z34" i="9"/>
  <c r="X34" i="9"/>
  <c r="T34" i="9"/>
  <c r="P34" i="9"/>
  <c r="N34" i="9"/>
  <c r="L34" i="9"/>
  <c r="J34" i="9"/>
  <c r="H34" i="9"/>
  <c r="F34" i="9"/>
  <c r="D34" i="9"/>
  <c r="BR33" i="9"/>
  <c r="BQ33" i="9"/>
  <c r="Y33" i="9" s="1"/>
  <c r="BP33" i="9"/>
  <c r="X33" i="9" s="1"/>
  <c r="BO33" i="9"/>
  <c r="W33" i="9" s="1"/>
  <c r="BN33" i="9"/>
  <c r="BM33" i="9"/>
  <c r="U33" i="9" s="1"/>
  <c r="BL33" i="9"/>
  <c r="BK33" i="9"/>
  <c r="S33" i="9" s="1"/>
  <c r="BJ33" i="9"/>
  <c r="R33" i="9" s="1"/>
  <c r="BI33" i="9"/>
  <c r="Q33" i="9" s="1"/>
  <c r="BH33" i="9"/>
  <c r="P33" i="9" s="1"/>
  <c r="BG33" i="9"/>
  <c r="O33" i="9" s="1"/>
  <c r="BF33" i="9"/>
  <c r="BE33" i="9"/>
  <c r="M33" i="9" s="1"/>
  <c r="BD33" i="9"/>
  <c r="L33" i="9" s="1"/>
  <c r="BC33" i="9"/>
  <c r="K33" i="9" s="1"/>
  <c r="BB33" i="9"/>
  <c r="BA33" i="9"/>
  <c r="I33" i="9" s="1"/>
  <c r="AZ33" i="9"/>
  <c r="AY33" i="9"/>
  <c r="AX33" i="9"/>
  <c r="AW33" i="9"/>
  <c r="E33" i="9" s="1"/>
  <c r="AV33" i="9"/>
  <c r="Z33" i="9"/>
  <c r="D33" i="9" s="1"/>
  <c r="V33" i="9"/>
  <c r="T33" i="9"/>
  <c r="N33" i="9"/>
  <c r="J33" i="9"/>
  <c r="H33" i="9"/>
  <c r="G33" i="9"/>
  <c r="F33" i="9"/>
  <c r="BR32" i="9"/>
  <c r="BQ32" i="9"/>
  <c r="Y32" i="9" s="1"/>
  <c r="BP32" i="9"/>
  <c r="X32" i="9" s="1"/>
  <c r="BO32" i="9"/>
  <c r="W32" i="9" s="1"/>
  <c r="BN32" i="9"/>
  <c r="BM32" i="9"/>
  <c r="BL32" i="9"/>
  <c r="T32" i="9" s="1"/>
  <c r="BK32" i="9"/>
  <c r="S32" i="9" s="1"/>
  <c r="BJ32" i="9"/>
  <c r="BI32" i="9"/>
  <c r="Q32" i="9" s="1"/>
  <c r="BH32" i="9"/>
  <c r="P32" i="9" s="1"/>
  <c r="BG32" i="9"/>
  <c r="O32" i="9" s="1"/>
  <c r="BF32" i="9"/>
  <c r="BE32" i="9"/>
  <c r="M32" i="9" s="1"/>
  <c r="BD32" i="9"/>
  <c r="L32" i="9" s="1"/>
  <c r="BC32" i="9"/>
  <c r="K32" i="9" s="1"/>
  <c r="BB32" i="9"/>
  <c r="BA32" i="9"/>
  <c r="I32" i="9" s="1"/>
  <c r="AZ32" i="9"/>
  <c r="AY32" i="9"/>
  <c r="G32" i="9" s="1"/>
  <c r="AX32" i="9"/>
  <c r="F32" i="9" s="1"/>
  <c r="AW32" i="9"/>
  <c r="E32" i="9" s="1"/>
  <c r="AV32" i="9"/>
  <c r="Z32" i="9"/>
  <c r="V32" i="9"/>
  <c r="U32" i="9"/>
  <c r="R32" i="9"/>
  <c r="N32" i="9"/>
  <c r="J32" i="9"/>
  <c r="H32" i="9"/>
  <c r="BR31" i="9"/>
  <c r="BQ31" i="9"/>
  <c r="Y31" i="9" s="1"/>
  <c r="BP31" i="9"/>
  <c r="BO31" i="9"/>
  <c r="W31" i="9" s="1"/>
  <c r="BN31" i="9"/>
  <c r="BM31" i="9"/>
  <c r="U31" i="9" s="1"/>
  <c r="BL31" i="9"/>
  <c r="T31" i="9" s="1"/>
  <c r="BK31" i="9"/>
  <c r="BJ31" i="9"/>
  <c r="R31" i="9" s="1"/>
  <c r="BI31" i="9"/>
  <c r="Q31" i="9" s="1"/>
  <c r="BH31" i="9"/>
  <c r="BG31" i="9"/>
  <c r="O31" i="9" s="1"/>
  <c r="BF31" i="9"/>
  <c r="N31" i="9" s="1"/>
  <c r="BE31" i="9"/>
  <c r="M31" i="9" s="1"/>
  <c r="BD31" i="9"/>
  <c r="BC31" i="9"/>
  <c r="BB31" i="9"/>
  <c r="BA31" i="9"/>
  <c r="I31" i="9" s="1"/>
  <c r="AZ31" i="9"/>
  <c r="AY31" i="9"/>
  <c r="G31" i="9" s="1"/>
  <c r="AX31" i="9"/>
  <c r="AW31" i="9"/>
  <c r="E31" i="9" s="1"/>
  <c r="AV31" i="9"/>
  <c r="Z31" i="9"/>
  <c r="D31" i="9" s="1"/>
  <c r="X31" i="9"/>
  <c r="V31" i="9"/>
  <c r="S31" i="9"/>
  <c r="P31" i="9"/>
  <c r="L31" i="9"/>
  <c r="K31" i="9"/>
  <c r="J31" i="9"/>
  <c r="H31" i="9"/>
  <c r="F31" i="9"/>
  <c r="BR30" i="9"/>
  <c r="BQ30" i="9"/>
  <c r="BP30" i="9"/>
  <c r="X30" i="9" s="1"/>
  <c r="BO30" i="9"/>
  <c r="W30" i="9" s="1"/>
  <c r="BN30" i="9"/>
  <c r="V30" i="9" s="1"/>
  <c r="BM30" i="9"/>
  <c r="U30" i="9" s="1"/>
  <c r="BL30" i="9"/>
  <c r="BK30" i="9"/>
  <c r="S30" i="9" s="1"/>
  <c r="BJ30" i="9"/>
  <c r="BI30" i="9"/>
  <c r="BH30" i="9"/>
  <c r="BG30" i="9"/>
  <c r="O30" i="9" s="1"/>
  <c r="BF30" i="9"/>
  <c r="N30" i="9" s="1"/>
  <c r="BE30" i="9"/>
  <c r="M30" i="9" s="1"/>
  <c r="BD30" i="9"/>
  <c r="BC30" i="9"/>
  <c r="K30" i="9" s="1"/>
  <c r="BB30" i="9"/>
  <c r="J30" i="9" s="1"/>
  <c r="BA30" i="9"/>
  <c r="AZ30" i="9"/>
  <c r="AY30" i="9"/>
  <c r="G30" i="9" s="1"/>
  <c r="AX30" i="9"/>
  <c r="AW30" i="9"/>
  <c r="E30" i="9" s="1"/>
  <c r="AV30" i="9"/>
  <c r="Z30" i="9"/>
  <c r="D30" i="9" s="1"/>
  <c r="Y30" i="9"/>
  <c r="T30" i="9"/>
  <c r="R30" i="9"/>
  <c r="Q30" i="9"/>
  <c r="P30" i="9"/>
  <c r="L30" i="9"/>
  <c r="I30" i="9"/>
  <c r="H30" i="9"/>
  <c r="F30" i="9"/>
  <c r="BR29" i="9"/>
  <c r="BQ29" i="9"/>
  <c r="Y29" i="9" s="1"/>
  <c r="BP29" i="9"/>
  <c r="X29" i="9" s="1"/>
  <c r="BO29" i="9"/>
  <c r="BN29" i="9"/>
  <c r="BM29" i="9"/>
  <c r="U29" i="9" s="1"/>
  <c r="BL29" i="9"/>
  <c r="T29" i="9" s="1"/>
  <c r="BK29" i="9"/>
  <c r="S29" i="9" s="1"/>
  <c r="BJ29" i="9"/>
  <c r="R29" i="9" s="1"/>
  <c r="BI29" i="9"/>
  <c r="Q29" i="9" s="1"/>
  <c r="BH29" i="9"/>
  <c r="P29" i="9" s="1"/>
  <c r="BG29" i="9"/>
  <c r="BF29" i="9"/>
  <c r="BE29" i="9"/>
  <c r="M29" i="9" s="1"/>
  <c r="BD29" i="9"/>
  <c r="L29" i="9" s="1"/>
  <c r="BC29" i="9"/>
  <c r="K29" i="9" s="1"/>
  <c r="BB29" i="9"/>
  <c r="BA29" i="9"/>
  <c r="I29" i="9" s="1"/>
  <c r="AZ29" i="9"/>
  <c r="AY29" i="9"/>
  <c r="AX29" i="9"/>
  <c r="AW29" i="9"/>
  <c r="E29" i="9" s="1"/>
  <c r="AV29" i="9"/>
  <c r="D29" i="9" s="1"/>
  <c r="Z29" i="9"/>
  <c r="W29" i="9"/>
  <c r="V29" i="9"/>
  <c r="O29" i="9"/>
  <c r="N29" i="9"/>
  <c r="J29" i="9"/>
  <c r="H29" i="9"/>
  <c r="G29" i="9"/>
  <c r="F29" i="9"/>
  <c r="BR28" i="9"/>
  <c r="BQ28" i="9"/>
  <c r="Y28" i="9" s="1"/>
  <c r="BP28" i="9"/>
  <c r="BO28" i="9"/>
  <c r="W28" i="9" s="1"/>
  <c r="BN28" i="9"/>
  <c r="V28" i="9" s="1"/>
  <c r="BM28" i="9"/>
  <c r="BL28" i="9"/>
  <c r="BK28" i="9"/>
  <c r="S28" i="9" s="1"/>
  <c r="BJ28" i="9"/>
  <c r="R28" i="9" s="1"/>
  <c r="BI28" i="9"/>
  <c r="Q28" i="9" s="1"/>
  <c r="BH28" i="9"/>
  <c r="P28" i="9" s="1"/>
  <c r="BG28" i="9"/>
  <c r="O28" i="9" s="1"/>
  <c r="BF28" i="9"/>
  <c r="N28" i="9" s="1"/>
  <c r="BE28" i="9"/>
  <c r="BD28" i="9"/>
  <c r="BC28" i="9"/>
  <c r="K28" i="9" s="1"/>
  <c r="BB28" i="9"/>
  <c r="J28" i="9" s="1"/>
  <c r="BA28" i="9"/>
  <c r="I28" i="9" s="1"/>
  <c r="AZ28" i="9"/>
  <c r="AY28" i="9"/>
  <c r="G28" i="9" s="1"/>
  <c r="AX28" i="9"/>
  <c r="F28" i="9" s="1"/>
  <c r="AW28" i="9"/>
  <c r="AV28" i="9"/>
  <c r="Z28" i="9"/>
  <c r="X28" i="9"/>
  <c r="U28" i="9"/>
  <c r="T28" i="9"/>
  <c r="M28" i="9"/>
  <c r="L28" i="9"/>
  <c r="H28" i="9"/>
  <c r="E28" i="9"/>
  <c r="BR27" i="9"/>
  <c r="BQ27" i="9"/>
  <c r="Y27" i="9" s="1"/>
  <c r="BP27" i="9"/>
  <c r="X27" i="9" s="1"/>
  <c r="BO27" i="9"/>
  <c r="W27" i="9" s="1"/>
  <c r="BN27" i="9"/>
  <c r="V27" i="9" s="1"/>
  <c r="BM27" i="9"/>
  <c r="U27" i="9" s="1"/>
  <c r="BL27" i="9"/>
  <c r="BK27" i="9"/>
  <c r="BJ27" i="9"/>
  <c r="BI27" i="9"/>
  <c r="Q27" i="9" s="1"/>
  <c r="BH27" i="9"/>
  <c r="P27" i="9" s="1"/>
  <c r="BG27" i="9"/>
  <c r="O27" i="9" s="1"/>
  <c r="BF27" i="9"/>
  <c r="BE27" i="9"/>
  <c r="M27" i="9" s="1"/>
  <c r="BD27" i="9"/>
  <c r="BC27" i="9"/>
  <c r="K27" i="9" s="1"/>
  <c r="BB27" i="9"/>
  <c r="BA27" i="9"/>
  <c r="I27" i="9" s="1"/>
  <c r="AZ27" i="9"/>
  <c r="AY27" i="9"/>
  <c r="G27" i="9" s="1"/>
  <c r="AX27" i="9"/>
  <c r="AW27" i="9"/>
  <c r="E27" i="9" s="1"/>
  <c r="AV27" i="9"/>
  <c r="Z27" i="9"/>
  <c r="D27" i="9" s="1"/>
  <c r="T27" i="9"/>
  <c r="S27" i="9"/>
  <c r="R27" i="9"/>
  <c r="N27" i="9"/>
  <c r="L27" i="9"/>
  <c r="J27" i="9"/>
  <c r="H27" i="9"/>
  <c r="F27" i="9"/>
  <c r="BR26" i="9"/>
  <c r="BQ26" i="9"/>
  <c r="Y26" i="9" s="1"/>
  <c r="BP26" i="9"/>
  <c r="X26" i="9" s="1"/>
  <c r="BO26" i="9"/>
  <c r="W26" i="9" s="1"/>
  <c r="BN26" i="9"/>
  <c r="BM26" i="9"/>
  <c r="U26" i="9" s="1"/>
  <c r="BL26" i="9"/>
  <c r="T26" i="9" s="1"/>
  <c r="BK26" i="9"/>
  <c r="S26" i="9" s="1"/>
  <c r="BJ26" i="9"/>
  <c r="R26" i="9" s="1"/>
  <c r="BI26" i="9"/>
  <c r="BH26" i="9"/>
  <c r="BG26" i="9"/>
  <c r="O26" i="9" s="1"/>
  <c r="BF26" i="9"/>
  <c r="BE26" i="9"/>
  <c r="M26" i="9" s="1"/>
  <c r="BD26" i="9"/>
  <c r="L26" i="9" s="1"/>
  <c r="BC26" i="9"/>
  <c r="K26" i="9" s="1"/>
  <c r="BB26" i="9"/>
  <c r="BA26" i="9"/>
  <c r="AZ26" i="9"/>
  <c r="H26" i="9" s="1"/>
  <c r="AY26" i="9"/>
  <c r="G26" i="9" s="1"/>
  <c r="AX26" i="9"/>
  <c r="AW26" i="9"/>
  <c r="E26" i="9" s="1"/>
  <c r="AV26" i="9"/>
  <c r="D26" i="9" s="1"/>
  <c r="Z26" i="9"/>
  <c r="V26" i="9"/>
  <c r="Q26" i="9"/>
  <c r="P26" i="9"/>
  <c r="N26" i="9"/>
  <c r="J26" i="9"/>
  <c r="I26" i="9"/>
  <c r="F26" i="9"/>
  <c r="BR25" i="9"/>
  <c r="BQ25" i="9"/>
  <c r="Y25" i="9" s="1"/>
  <c r="BP25" i="9"/>
  <c r="BO25" i="9"/>
  <c r="BN25" i="9"/>
  <c r="V25" i="9" s="1"/>
  <c r="BM25" i="9"/>
  <c r="U25" i="9" s="1"/>
  <c r="BL25" i="9"/>
  <c r="BK25" i="9"/>
  <c r="S25" i="9" s="1"/>
  <c r="BJ25" i="9"/>
  <c r="R25" i="9" s="1"/>
  <c r="BI25" i="9"/>
  <c r="Q25" i="9" s="1"/>
  <c r="BH25" i="9"/>
  <c r="BG25" i="9"/>
  <c r="O25" i="9" s="1"/>
  <c r="BF25" i="9"/>
  <c r="BE25" i="9"/>
  <c r="M25" i="9" s="1"/>
  <c r="BD25" i="9"/>
  <c r="BC25" i="9"/>
  <c r="K25" i="9" s="1"/>
  <c r="BB25" i="9"/>
  <c r="J25" i="9" s="1"/>
  <c r="BA25" i="9"/>
  <c r="I25" i="9" s="1"/>
  <c r="AZ25" i="9"/>
  <c r="AY25" i="9"/>
  <c r="AX25" i="9"/>
  <c r="AW25" i="9"/>
  <c r="E25" i="9" s="1"/>
  <c r="AV25" i="9"/>
  <c r="Z25" i="9"/>
  <c r="X25" i="9"/>
  <c r="W25" i="9"/>
  <c r="T25" i="9"/>
  <c r="P25" i="9"/>
  <c r="N25" i="9"/>
  <c r="L25" i="9"/>
  <c r="H25" i="9"/>
  <c r="G25" i="9"/>
  <c r="F25" i="9"/>
  <c r="BR24" i="9"/>
  <c r="BQ24" i="9"/>
  <c r="Y24" i="9" s="1"/>
  <c r="BP24" i="9"/>
  <c r="X24" i="9" s="1"/>
  <c r="BO24" i="9"/>
  <c r="W24" i="9" s="1"/>
  <c r="BN24" i="9"/>
  <c r="V24" i="9" s="1"/>
  <c r="BM24" i="9"/>
  <c r="BL24" i="9"/>
  <c r="BK24" i="9"/>
  <c r="S24" i="9" s="1"/>
  <c r="BJ24" i="9"/>
  <c r="BI24" i="9"/>
  <c r="Q24" i="9" s="1"/>
  <c r="BH24" i="9"/>
  <c r="P24" i="9" s="1"/>
  <c r="BG24" i="9"/>
  <c r="O24" i="9" s="1"/>
  <c r="BF24" i="9"/>
  <c r="BE24" i="9"/>
  <c r="BD24" i="9"/>
  <c r="L24" i="9" s="1"/>
  <c r="BC24" i="9"/>
  <c r="K24" i="9" s="1"/>
  <c r="BB24" i="9"/>
  <c r="BA24" i="9"/>
  <c r="I24" i="9" s="1"/>
  <c r="AZ24" i="9"/>
  <c r="AY24" i="9"/>
  <c r="G24" i="9" s="1"/>
  <c r="AX24" i="9"/>
  <c r="AW24" i="9"/>
  <c r="AV24" i="9"/>
  <c r="Z24" i="9"/>
  <c r="D24" i="9" s="1"/>
  <c r="U24" i="9"/>
  <c r="T24" i="9"/>
  <c r="R24" i="9"/>
  <c r="N24" i="9"/>
  <c r="M24" i="9"/>
  <c r="J24" i="9"/>
  <c r="H24" i="9"/>
  <c r="F24" i="9"/>
  <c r="E24" i="9"/>
  <c r="BR23" i="9"/>
  <c r="BQ23" i="9"/>
  <c r="Y23" i="9" s="1"/>
  <c r="BP23" i="9"/>
  <c r="X23" i="9" s="1"/>
  <c r="BO23" i="9"/>
  <c r="W23" i="9" s="1"/>
  <c r="BN23" i="9"/>
  <c r="BM23" i="9"/>
  <c r="U23" i="9" s="1"/>
  <c r="BL23" i="9"/>
  <c r="T23" i="9" s="1"/>
  <c r="BK23" i="9"/>
  <c r="S23" i="9" s="1"/>
  <c r="BJ23" i="9"/>
  <c r="BI23" i="9"/>
  <c r="Q23" i="9" s="1"/>
  <c r="BH23" i="9"/>
  <c r="BG23" i="9"/>
  <c r="O23" i="9" s="1"/>
  <c r="BF23" i="9"/>
  <c r="BE23" i="9"/>
  <c r="M23" i="9" s="1"/>
  <c r="BD23" i="9"/>
  <c r="L23" i="9" s="1"/>
  <c r="BC23" i="9"/>
  <c r="K23" i="9" s="1"/>
  <c r="BB23" i="9"/>
  <c r="BA23" i="9"/>
  <c r="I23" i="9" s="1"/>
  <c r="AZ23" i="9"/>
  <c r="AY23" i="9"/>
  <c r="G23" i="9" s="1"/>
  <c r="AX23" i="9"/>
  <c r="AW23" i="9"/>
  <c r="E23" i="9" s="1"/>
  <c r="AV23" i="9"/>
  <c r="Z23" i="9"/>
  <c r="V23" i="9"/>
  <c r="R23" i="9"/>
  <c r="P23" i="9"/>
  <c r="N23" i="9"/>
  <c r="J23" i="9"/>
  <c r="H23" i="9"/>
  <c r="F23" i="9"/>
  <c r="BR22" i="9"/>
  <c r="D22" i="9" s="1"/>
  <c r="BQ22" i="9"/>
  <c r="Y22" i="9" s="1"/>
  <c r="BP22" i="9"/>
  <c r="BO22" i="9"/>
  <c r="W22" i="9" s="1"/>
  <c r="BN22" i="9"/>
  <c r="V22" i="9" s="1"/>
  <c r="BM22" i="9"/>
  <c r="U22" i="9" s="1"/>
  <c r="BL22" i="9"/>
  <c r="BK22" i="9"/>
  <c r="S22" i="9" s="1"/>
  <c r="BJ22" i="9"/>
  <c r="R22" i="9" s="1"/>
  <c r="BI22" i="9"/>
  <c r="Q22" i="9" s="1"/>
  <c r="BH22" i="9"/>
  <c r="P22" i="9" s="1"/>
  <c r="BG22" i="9"/>
  <c r="O22" i="9" s="1"/>
  <c r="BF22" i="9"/>
  <c r="N22" i="9" s="1"/>
  <c r="BE22" i="9"/>
  <c r="M22" i="9" s="1"/>
  <c r="BD22" i="9"/>
  <c r="BC22" i="9"/>
  <c r="K22" i="9" s="1"/>
  <c r="BB22" i="9"/>
  <c r="BA22" i="9"/>
  <c r="I22" i="9" s="1"/>
  <c r="AZ22" i="9"/>
  <c r="H22" i="9" s="1"/>
  <c r="AY22" i="9"/>
  <c r="G22" i="9" s="1"/>
  <c r="AX22" i="9"/>
  <c r="AW22" i="9"/>
  <c r="E22" i="9" s="1"/>
  <c r="AV22" i="9"/>
  <c r="Z22" i="9"/>
  <c r="X22" i="9"/>
  <c r="T22" i="9"/>
  <c r="L22" i="9"/>
  <c r="J22" i="9"/>
  <c r="F22" i="9"/>
  <c r="BR21" i="9"/>
  <c r="BQ21" i="9"/>
  <c r="Y21" i="9" s="1"/>
  <c r="BP21" i="9"/>
  <c r="X21" i="9" s="1"/>
  <c r="BO21" i="9"/>
  <c r="W21" i="9" s="1"/>
  <c r="BN21" i="9"/>
  <c r="BM21" i="9"/>
  <c r="U21" i="9" s="1"/>
  <c r="BL21" i="9"/>
  <c r="BK21" i="9"/>
  <c r="S21" i="9" s="1"/>
  <c r="BJ21" i="9"/>
  <c r="BI21" i="9"/>
  <c r="Q21" i="9" s="1"/>
  <c r="BH21" i="9"/>
  <c r="P21" i="9" s="1"/>
  <c r="BG21" i="9"/>
  <c r="O21" i="9" s="1"/>
  <c r="BF21" i="9"/>
  <c r="BE21" i="9"/>
  <c r="M21" i="9" s="1"/>
  <c r="BD21" i="9"/>
  <c r="L21" i="9" s="1"/>
  <c r="BC21" i="9"/>
  <c r="K21" i="9" s="1"/>
  <c r="BB21" i="9"/>
  <c r="BA21" i="9"/>
  <c r="I21" i="9" s="1"/>
  <c r="AZ21" i="9"/>
  <c r="AY21" i="9"/>
  <c r="G21" i="9" s="1"/>
  <c r="AX21" i="9"/>
  <c r="AW21" i="9"/>
  <c r="E21" i="9" s="1"/>
  <c r="AV21" i="9"/>
  <c r="Z21" i="9"/>
  <c r="D21" i="9" s="1"/>
  <c r="V21" i="9"/>
  <c r="T21" i="9"/>
  <c r="R21" i="9"/>
  <c r="N21" i="9"/>
  <c r="J21" i="9"/>
  <c r="H21" i="9"/>
  <c r="F21" i="9"/>
  <c r="BR20" i="9"/>
  <c r="BQ20" i="9"/>
  <c r="Y20" i="9" s="1"/>
  <c r="BP20" i="9"/>
  <c r="X20" i="9" s="1"/>
  <c r="BO20" i="9"/>
  <c r="W20" i="9" s="1"/>
  <c r="BN20" i="9"/>
  <c r="BM20" i="9"/>
  <c r="U20" i="9" s="1"/>
  <c r="BL20" i="9"/>
  <c r="T20" i="9" s="1"/>
  <c r="BK20" i="9"/>
  <c r="S20" i="9" s="1"/>
  <c r="BJ20" i="9"/>
  <c r="BI20" i="9"/>
  <c r="Q20" i="9" s="1"/>
  <c r="BH20" i="9"/>
  <c r="BG20" i="9"/>
  <c r="O20" i="9" s="1"/>
  <c r="BF20" i="9"/>
  <c r="BE20" i="9"/>
  <c r="M20" i="9" s="1"/>
  <c r="BD20" i="9"/>
  <c r="L20" i="9" s="1"/>
  <c r="BC20" i="9"/>
  <c r="K20" i="9" s="1"/>
  <c r="BB20" i="9"/>
  <c r="BA20" i="9"/>
  <c r="I20" i="9" s="1"/>
  <c r="AZ20" i="9"/>
  <c r="AY20" i="9"/>
  <c r="G20" i="9" s="1"/>
  <c r="AX20" i="9"/>
  <c r="AW20" i="9"/>
  <c r="E20" i="9" s="1"/>
  <c r="AV20" i="9"/>
  <c r="Z20" i="9"/>
  <c r="V20" i="9"/>
  <c r="R20" i="9"/>
  <c r="P20" i="9"/>
  <c r="N20" i="9"/>
  <c r="J20" i="9"/>
  <c r="H20" i="9"/>
  <c r="F20" i="9"/>
  <c r="BR19" i="9"/>
  <c r="BQ19" i="9"/>
  <c r="Y19" i="9" s="1"/>
  <c r="BP19" i="9"/>
  <c r="BO19" i="9"/>
  <c r="W19" i="9" s="1"/>
  <c r="BN19" i="9"/>
  <c r="BM19" i="9"/>
  <c r="U19" i="9" s="1"/>
  <c r="BL19" i="9"/>
  <c r="T19" i="9" s="1"/>
  <c r="BK19" i="9"/>
  <c r="BJ19" i="9"/>
  <c r="R19" i="9" s="1"/>
  <c r="BI19" i="9"/>
  <c r="Q19" i="9" s="1"/>
  <c r="BH19" i="9"/>
  <c r="BG19" i="9"/>
  <c r="O19" i="9" s="1"/>
  <c r="BF19" i="9"/>
  <c r="BE19" i="9"/>
  <c r="M19" i="9" s="1"/>
  <c r="BD19" i="9"/>
  <c r="L19" i="9" s="1"/>
  <c r="BC19" i="9"/>
  <c r="BB19" i="9"/>
  <c r="J19" i="9" s="1"/>
  <c r="BA19" i="9"/>
  <c r="I19" i="9" s="1"/>
  <c r="AZ19" i="9"/>
  <c r="AY19" i="9"/>
  <c r="G19" i="9" s="1"/>
  <c r="AX19" i="9"/>
  <c r="AW19" i="9"/>
  <c r="E19" i="9" s="1"/>
  <c r="AV19" i="9"/>
  <c r="Z19" i="9"/>
  <c r="X19" i="9"/>
  <c r="V19" i="9"/>
  <c r="S19" i="9"/>
  <c r="P19" i="9"/>
  <c r="N19" i="9"/>
  <c r="K19" i="9"/>
  <c r="H19" i="9"/>
  <c r="F19" i="9"/>
  <c r="BR18" i="9"/>
  <c r="BQ18" i="9"/>
  <c r="Y18" i="9" s="1"/>
  <c r="BP18" i="9"/>
  <c r="BO18" i="9"/>
  <c r="W18" i="9" s="1"/>
  <c r="BN18" i="9"/>
  <c r="BM18" i="9"/>
  <c r="U18" i="9" s="1"/>
  <c r="BL18" i="9"/>
  <c r="T18" i="9" s="1"/>
  <c r="BK18" i="9"/>
  <c r="S18" i="9" s="1"/>
  <c r="BJ18" i="9"/>
  <c r="BI18" i="9"/>
  <c r="Q18" i="9" s="1"/>
  <c r="BH18" i="9"/>
  <c r="BG18" i="9"/>
  <c r="O18" i="9" s="1"/>
  <c r="BF18" i="9"/>
  <c r="BE18" i="9"/>
  <c r="M18" i="9" s="1"/>
  <c r="BD18" i="9"/>
  <c r="BC18" i="9"/>
  <c r="K18" i="9" s="1"/>
  <c r="BB18" i="9"/>
  <c r="BA18" i="9"/>
  <c r="I18" i="9" s="1"/>
  <c r="AZ18" i="9"/>
  <c r="AY18" i="9"/>
  <c r="G18" i="9" s="1"/>
  <c r="AX18" i="9"/>
  <c r="AW18" i="9"/>
  <c r="E18" i="9" s="1"/>
  <c r="AV18" i="9"/>
  <c r="Z18" i="9"/>
  <c r="D18" i="9" s="1"/>
  <c r="X18" i="9"/>
  <c r="V18" i="9"/>
  <c r="R18" i="9"/>
  <c r="P18" i="9"/>
  <c r="N18" i="9"/>
  <c r="L18" i="9"/>
  <c r="J18" i="9"/>
  <c r="H18" i="9"/>
  <c r="F18" i="9"/>
  <c r="BR17" i="9"/>
  <c r="BQ17" i="9"/>
  <c r="Y17" i="9" s="1"/>
  <c r="BP17" i="9"/>
  <c r="BO17" i="9"/>
  <c r="W17" i="9" s="1"/>
  <c r="BN17" i="9"/>
  <c r="BM17" i="9"/>
  <c r="U17" i="9" s="1"/>
  <c r="BL17" i="9"/>
  <c r="BK17" i="9"/>
  <c r="S17" i="9" s="1"/>
  <c r="BJ17" i="9"/>
  <c r="BI17" i="9"/>
  <c r="Q17" i="9" s="1"/>
  <c r="BH17" i="9"/>
  <c r="BG17" i="9"/>
  <c r="O17" i="9" s="1"/>
  <c r="BF17" i="9"/>
  <c r="BE17" i="9"/>
  <c r="M17" i="9" s="1"/>
  <c r="BD17" i="9"/>
  <c r="BC17" i="9"/>
  <c r="K17" i="9" s="1"/>
  <c r="BB17" i="9"/>
  <c r="BA17" i="9"/>
  <c r="I17" i="9" s="1"/>
  <c r="AZ17" i="9"/>
  <c r="AY17" i="9"/>
  <c r="G17" i="9" s="1"/>
  <c r="AX17" i="9"/>
  <c r="AW17" i="9"/>
  <c r="E17" i="9" s="1"/>
  <c r="AV17" i="9"/>
  <c r="Z17" i="9"/>
  <c r="D17" i="9" s="1"/>
  <c r="X17" i="9"/>
  <c r="V17" i="9"/>
  <c r="T17" i="9"/>
  <c r="R17" i="9"/>
  <c r="P17" i="9"/>
  <c r="N17" i="9"/>
  <c r="L17" i="9"/>
  <c r="J17" i="9"/>
  <c r="H17" i="9"/>
  <c r="F17" i="9"/>
  <c r="BR16" i="9"/>
  <c r="BQ16" i="9"/>
  <c r="Y16" i="9" s="1"/>
  <c r="BP16" i="9"/>
  <c r="X16" i="9" s="1"/>
  <c r="BO16" i="9"/>
  <c r="W16" i="9" s="1"/>
  <c r="BN16" i="9"/>
  <c r="BM16" i="9"/>
  <c r="U16" i="9" s="1"/>
  <c r="BL16" i="9"/>
  <c r="BK16" i="9"/>
  <c r="S16" i="9" s="1"/>
  <c r="BJ16" i="9"/>
  <c r="BI16" i="9"/>
  <c r="Q16" i="9" s="1"/>
  <c r="BH16" i="9"/>
  <c r="P16" i="9" s="1"/>
  <c r="BG16" i="9"/>
  <c r="O16" i="9" s="1"/>
  <c r="BF16" i="9"/>
  <c r="BE16" i="9"/>
  <c r="M16" i="9" s="1"/>
  <c r="BD16" i="9"/>
  <c r="BC16" i="9"/>
  <c r="K16" i="9" s="1"/>
  <c r="BB16" i="9"/>
  <c r="BA16" i="9"/>
  <c r="I16" i="9" s="1"/>
  <c r="AZ16" i="9"/>
  <c r="H16" i="9" s="1"/>
  <c r="AY16" i="9"/>
  <c r="G16" i="9" s="1"/>
  <c r="AX16" i="9"/>
  <c r="AW16" i="9"/>
  <c r="E16" i="9" s="1"/>
  <c r="AV16" i="9"/>
  <c r="Z16" i="9"/>
  <c r="D16" i="9" s="1"/>
  <c r="V16" i="9"/>
  <c r="T16" i="9"/>
  <c r="R16" i="9"/>
  <c r="N16" i="9"/>
  <c r="L16" i="9"/>
  <c r="J16" i="9"/>
  <c r="F16" i="9"/>
  <c r="BR15" i="9"/>
  <c r="BQ15" i="9"/>
  <c r="Y15" i="9" s="1"/>
  <c r="BP15" i="9"/>
  <c r="BO15" i="9"/>
  <c r="W15" i="9" s="1"/>
  <c r="BN15" i="9"/>
  <c r="V15" i="9" s="1"/>
  <c r="BM15" i="9"/>
  <c r="U15" i="9" s="1"/>
  <c r="BL15" i="9"/>
  <c r="BK15" i="9"/>
  <c r="S15" i="9" s="1"/>
  <c r="BJ15" i="9"/>
  <c r="R15" i="9" s="1"/>
  <c r="BI15" i="9"/>
  <c r="Q15" i="9" s="1"/>
  <c r="BH15" i="9"/>
  <c r="BG15" i="9"/>
  <c r="O15" i="9" s="1"/>
  <c r="BF15" i="9"/>
  <c r="N15" i="9" s="1"/>
  <c r="BE15" i="9"/>
  <c r="M15" i="9" s="1"/>
  <c r="BD15" i="9"/>
  <c r="BC15" i="9"/>
  <c r="K15" i="9" s="1"/>
  <c r="BB15" i="9"/>
  <c r="J15" i="9" s="1"/>
  <c r="BA15" i="9"/>
  <c r="I15" i="9" s="1"/>
  <c r="AZ15" i="9"/>
  <c r="AY15" i="9"/>
  <c r="G15" i="9" s="1"/>
  <c r="AX15" i="9"/>
  <c r="F15" i="9" s="1"/>
  <c r="AW15" i="9"/>
  <c r="E15" i="9" s="1"/>
  <c r="AV15" i="9"/>
  <c r="Z15" i="9"/>
  <c r="X15" i="9"/>
  <c r="T15" i="9"/>
  <c r="P15" i="9"/>
  <c r="L15" i="9"/>
  <c r="H15" i="9"/>
  <c r="BR14" i="9"/>
  <c r="BQ14" i="9"/>
  <c r="Y14" i="9" s="1"/>
  <c r="BP14" i="9"/>
  <c r="X14" i="9" s="1"/>
  <c r="BO14" i="9"/>
  <c r="W14" i="9" s="1"/>
  <c r="BN14" i="9"/>
  <c r="BM14" i="9"/>
  <c r="U14" i="9" s="1"/>
  <c r="BL14" i="9"/>
  <c r="T14" i="9" s="1"/>
  <c r="BK14" i="9"/>
  <c r="S14" i="9" s="1"/>
  <c r="BJ14" i="9"/>
  <c r="BI14" i="9"/>
  <c r="Q14" i="9" s="1"/>
  <c r="BH14" i="9"/>
  <c r="P14" i="9" s="1"/>
  <c r="BG14" i="9"/>
  <c r="O14" i="9" s="1"/>
  <c r="BF14" i="9"/>
  <c r="BE14" i="9"/>
  <c r="M14" i="9" s="1"/>
  <c r="BD14" i="9"/>
  <c r="L14" i="9" s="1"/>
  <c r="BC14" i="9"/>
  <c r="K14" i="9" s="1"/>
  <c r="BB14" i="9"/>
  <c r="BA14" i="9"/>
  <c r="I14" i="9" s="1"/>
  <c r="AZ14" i="9"/>
  <c r="H14" i="9" s="1"/>
  <c r="AY14" i="9"/>
  <c r="G14" i="9" s="1"/>
  <c r="AX14" i="9"/>
  <c r="AW14" i="9"/>
  <c r="E14" i="9" s="1"/>
  <c r="AV14" i="9"/>
  <c r="Z14" i="9"/>
  <c r="V14" i="9"/>
  <c r="R14" i="9"/>
  <c r="N14" i="9"/>
  <c r="J14" i="9"/>
  <c r="F14" i="9"/>
  <c r="BR13" i="9"/>
  <c r="BQ13" i="9"/>
  <c r="Y13" i="9" s="1"/>
  <c r="BP13" i="9"/>
  <c r="BO13" i="9"/>
  <c r="W13" i="9" s="1"/>
  <c r="BN13" i="9"/>
  <c r="V13" i="9" s="1"/>
  <c r="BM13" i="9"/>
  <c r="U13" i="9" s="1"/>
  <c r="BL13" i="9"/>
  <c r="BK13" i="9"/>
  <c r="S13" i="9" s="1"/>
  <c r="BJ13" i="9"/>
  <c r="BI13" i="9"/>
  <c r="Q13" i="9" s="1"/>
  <c r="BH13" i="9"/>
  <c r="BG13" i="9"/>
  <c r="O13" i="9" s="1"/>
  <c r="BF13" i="9"/>
  <c r="N13" i="9" s="1"/>
  <c r="BE13" i="9"/>
  <c r="M13" i="9" s="1"/>
  <c r="BD13" i="9"/>
  <c r="BC13" i="9"/>
  <c r="K13" i="9" s="1"/>
  <c r="BB13" i="9"/>
  <c r="J13" i="9" s="1"/>
  <c r="BA13" i="9"/>
  <c r="I13" i="9" s="1"/>
  <c r="AZ13" i="9"/>
  <c r="AY13" i="9"/>
  <c r="G13" i="9" s="1"/>
  <c r="AX13" i="9"/>
  <c r="F13" i="9" s="1"/>
  <c r="AW13" i="9"/>
  <c r="E13" i="9" s="1"/>
  <c r="AV13" i="9"/>
  <c r="Z13" i="9"/>
  <c r="X13" i="9"/>
  <c r="T13" i="9"/>
  <c r="R13" i="9"/>
  <c r="P13" i="9"/>
  <c r="L13" i="9"/>
  <c r="H13" i="9"/>
  <c r="BR12" i="9"/>
  <c r="BQ12" i="9"/>
  <c r="Y12" i="9" s="1"/>
  <c r="BP12" i="9"/>
  <c r="X12" i="9" s="1"/>
  <c r="BO12" i="9"/>
  <c r="W12" i="9" s="1"/>
  <c r="BN12" i="9"/>
  <c r="BM12" i="9"/>
  <c r="U12" i="9" s="1"/>
  <c r="BL12" i="9"/>
  <c r="BK12" i="9"/>
  <c r="S12" i="9" s="1"/>
  <c r="BJ12" i="9"/>
  <c r="BI12" i="9"/>
  <c r="Q12" i="9" s="1"/>
  <c r="BH12" i="9"/>
  <c r="P12" i="9" s="1"/>
  <c r="BG12" i="9"/>
  <c r="O12" i="9" s="1"/>
  <c r="BF12" i="9"/>
  <c r="BE12" i="9"/>
  <c r="M12" i="9" s="1"/>
  <c r="BD12" i="9"/>
  <c r="BC12" i="9"/>
  <c r="K12" i="9" s="1"/>
  <c r="BB12" i="9"/>
  <c r="BA12" i="9"/>
  <c r="I12" i="9" s="1"/>
  <c r="AZ12" i="9"/>
  <c r="H12" i="9" s="1"/>
  <c r="AY12" i="9"/>
  <c r="G12" i="9" s="1"/>
  <c r="AX12" i="9"/>
  <c r="AW12" i="9"/>
  <c r="E12" i="9" s="1"/>
  <c r="AV12" i="9"/>
  <c r="Z12" i="9"/>
  <c r="V12" i="9"/>
  <c r="T12" i="9"/>
  <c r="R12" i="9"/>
  <c r="N12" i="9"/>
  <c r="L12" i="9"/>
  <c r="J12" i="9"/>
  <c r="F12" i="9"/>
  <c r="D12" i="9"/>
  <c r="BR11" i="9"/>
  <c r="BQ11" i="9"/>
  <c r="Y11" i="9" s="1"/>
  <c r="BP11" i="9"/>
  <c r="BO11" i="9"/>
  <c r="W11" i="9" s="1"/>
  <c r="BN11" i="9"/>
  <c r="V11" i="9" s="1"/>
  <c r="BM11" i="9"/>
  <c r="U11" i="9" s="1"/>
  <c r="BL11" i="9"/>
  <c r="T11" i="9" s="1"/>
  <c r="BK11" i="9"/>
  <c r="S11" i="9" s="1"/>
  <c r="BJ11" i="9"/>
  <c r="BI11" i="9"/>
  <c r="Q11" i="9" s="1"/>
  <c r="BH11" i="9"/>
  <c r="P11" i="9" s="1"/>
  <c r="BG11" i="9"/>
  <c r="O11" i="9" s="1"/>
  <c r="BF11" i="9"/>
  <c r="N11" i="9" s="1"/>
  <c r="BE11" i="9"/>
  <c r="M11" i="9" s="1"/>
  <c r="BD11" i="9"/>
  <c r="BC11" i="9"/>
  <c r="K11" i="9" s="1"/>
  <c r="BB11" i="9"/>
  <c r="BA11" i="9"/>
  <c r="I11" i="9" s="1"/>
  <c r="AZ11" i="9"/>
  <c r="AY11" i="9"/>
  <c r="G11" i="9" s="1"/>
  <c r="AX11" i="9"/>
  <c r="F11" i="9" s="1"/>
  <c r="AW11" i="9"/>
  <c r="E11" i="9" s="1"/>
  <c r="AV11" i="9"/>
  <c r="Z11" i="9"/>
  <c r="D11" i="9" s="1"/>
  <c r="X11" i="9"/>
  <c r="R11" i="9"/>
  <c r="L11" i="9"/>
  <c r="J11" i="9"/>
  <c r="H11" i="9"/>
  <c r="BR10" i="9"/>
  <c r="BQ10" i="9"/>
  <c r="Y10" i="9" s="1"/>
  <c r="BP10" i="9"/>
  <c r="BO10" i="9"/>
  <c r="W10" i="9" s="1"/>
  <c r="BN10" i="9"/>
  <c r="V10" i="9" s="1"/>
  <c r="BM10" i="9"/>
  <c r="U10" i="9" s="1"/>
  <c r="BL10" i="9"/>
  <c r="T10" i="9" s="1"/>
  <c r="BK10" i="9"/>
  <c r="S10" i="9" s="1"/>
  <c r="BJ10" i="9"/>
  <c r="R10" i="9" s="1"/>
  <c r="BI10" i="9"/>
  <c r="Q10" i="9" s="1"/>
  <c r="BH10" i="9"/>
  <c r="BG10" i="9"/>
  <c r="O10" i="9" s="1"/>
  <c r="BF10" i="9"/>
  <c r="BE10" i="9"/>
  <c r="M10" i="9" s="1"/>
  <c r="BD10" i="9"/>
  <c r="BC10" i="9"/>
  <c r="K10" i="9" s="1"/>
  <c r="BB10" i="9"/>
  <c r="J10" i="9" s="1"/>
  <c r="BA10" i="9"/>
  <c r="I10" i="9" s="1"/>
  <c r="AZ10" i="9"/>
  <c r="AY10" i="9"/>
  <c r="G10" i="9" s="1"/>
  <c r="AX10" i="9"/>
  <c r="F10" i="9" s="1"/>
  <c r="AW10" i="9"/>
  <c r="E10" i="9" s="1"/>
  <c r="AV10" i="9"/>
  <c r="Z10" i="9"/>
  <c r="X10" i="9"/>
  <c r="P10" i="9"/>
  <c r="N10" i="9"/>
  <c r="L10" i="9"/>
  <c r="H10" i="9"/>
  <c r="BR9" i="9"/>
  <c r="BQ9" i="9"/>
  <c r="Y9" i="9" s="1"/>
  <c r="BP9" i="9"/>
  <c r="X9" i="9" s="1"/>
  <c r="BO9" i="9"/>
  <c r="W9" i="9" s="1"/>
  <c r="BN9" i="9"/>
  <c r="BM9" i="9"/>
  <c r="U9" i="9" s="1"/>
  <c r="BL9" i="9"/>
  <c r="BK9" i="9"/>
  <c r="S9" i="9" s="1"/>
  <c r="BJ9" i="9"/>
  <c r="BI9" i="9"/>
  <c r="Q9" i="9" s="1"/>
  <c r="BH9" i="9"/>
  <c r="P9" i="9" s="1"/>
  <c r="BG9" i="9"/>
  <c r="O9" i="9" s="1"/>
  <c r="BF9" i="9"/>
  <c r="BE9" i="9"/>
  <c r="M9" i="9" s="1"/>
  <c r="BD9" i="9"/>
  <c r="BC9" i="9"/>
  <c r="K9" i="9" s="1"/>
  <c r="BB9" i="9"/>
  <c r="BA9" i="9"/>
  <c r="I9" i="9" s="1"/>
  <c r="AZ9" i="9"/>
  <c r="H9" i="9" s="1"/>
  <c r="AY9" i="9"/>
  <c r="G9" i="9" s="1"/>
  <c r="AX9" i="9"/>
  <c r="AW9" i="9"/>
  <c r="E9" i="9" s="1"/>
  <c r="AV9" i="9"/>
  <c r="Z9" i="9"/>
  <c r="D9" i="9" s="1"/>
  <c r="V9" i="9"/>
  <c r="T9" i="9"/>
  <c r="R9" i="9"/>
  <c r="N9" i="9"/>
  <c r="L9" i="9"/>
  <c r="J9" i="9"/>
  <c r="F9" i="9"/>
  <c r="BR8" i="9"/>
  <c r="BQ8" i="9"/>
  <c r="Y8" i="9" s="1"/>
  <c r="BP8" i="9"/>
  <c r="BO8" i="9"/>
  <c r="W8" i="9" s="1"/>
  <c r="BN8" i="9"/>
  <c r="BM8" i="9"/>
  <c r="U8" i="9" s="1"/>
  <c r="BL8" i="9"/>
  <c r="BK8" i="9"/>
  <c r="S8" i="9" s="1"/>
  <c r="BJ8" i="9"/>
  <c r="R8" i="9" s="1"/>
  <c r="BI8" i="9"/>
  <c r="Q8" i="9" s="1"/>
  <c r="BH8" i="9"/>
  <c r="BG8" i="9"/>
  <c r="O8" i="9" s="1"/>
  <c r="BF8" i="9"/>
  <c r="BE8" i="9"/>
  <c r="M8" i="9" s="1"/>
  <c r="BD8" i="9"/>
  <c r="BC8" i="9"/>
  <c r="K8" i="9" s="1"/>
  <c r="BB8" i="9"/>
  <c r="J8" i="9" s="1"/>
  <c r="BA8" i="9"/>
  <c r="I8" i="9" s="1"/>
  <c r="AZ8" i="9"/>
  <c r="AY8" i="9"/>
  <c r="G8" i="9" s="1"/>
  <c r="AX8" i="9"/>
  <c r="AW8" i="9"/>
  <c r="E8" i="9" s="1"/>
  <c r="AV8" i="9"/>
  <c r="Z8" i="9"/>
  <c r="D8" i="9" s="1"/>
  <c r="X8" i="9"/>
  <c r="V8" i="9"/>
  <c r="T8" i="9"/>
  <c r="P8" i="9"/>
  <c r="N8" i="9"/>
  <c r="L8" i="9"/>
  <c r="H8" i="9"/>
  <c r="F8" i="9"/>
  <c r="CN7" i="9"/>
  <c r="CM7" i="9"/>
  <c r="CL7" i="9"/>
  <c r="CC7" i="9"/>
  <c r="CB7" i="9"/>
  <c r="CA7" i="9"/>
  <c r="BZ7" i="9"/>
  <c r="L7" i="9" s="1"/>
  <c r="BY7" i="9"/>
  <c r="BX7" i="9"/>
  <c r="BW7" i="9"/>
  <c r="BV7" i="9"/>
  <c r="BU7" i="9"/>
  <c r="BT7" i="9"/>
  <c r="BS7" i="9"/>
  <c r="BR7" i="9" s="1"/>
  <c r="BQ7" i="9"/>
  <c r="BP7" i="9"/>
  <c r="BO7" i="9"/>
  <c r="W7" i="9" s="1"/>
  <c r="BN7" i="9"/>
  <c r="BM7" i="9"/>
  <c r="U7" i="9" s="1"/>
  <c r="BL7" i="9"/>
  <c r="BK7" i="9"/>
  <c r="S7" i="9" s="1"/>
  <c r="BJ7" i="9"/>
  <c r="R7" i="9" s="1"/>
  <c r="BI7" i="9"/>
  <c r="Q7" i="9" s="1"/>
  <c r="BH7" i="9"/>
  <c r="P7" i="9" s="1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K7" i="9"/>
  <c r="O7" i="9" s="1"/>
  <c r="AJ7" i="9"/>
  <c r="N7" i="9" s="1"/>
  <c r="AI7" i="9"/>
  <c r="M7" i="9" s="1"/>
  <c r="AH7" i="9"/>
  <c r="AG7" i="9"/>
  <c r="AF7" i="9"/>
  <c r="AE7" i="9"/>
  <c r="AD7" i="9"/>
  <c r="AC7" i="9"/>
  <c r="G7" i="9" s="1"/>
  <c r="AB7" i="9"/>
  <c r="F7" i="9" s="1"/>
  <c r="AA7" i="9"/>
  <c r="V7" i="9"/>
  <c r="T7" i="9"/>
  <c r="E7" i="9"/>
  <c r="B7" i="9"/>
  <c r="A7" i="9"/>
  <c r="BO49" i="8"/>
  <c r="BN49" i="8"/>
  <c r="BM49" i="8"/>
  <c r="W49" i="8" s="1"/>
  <c r="BL49" i="8"/>
  <c r="V49" i="8" s="1"/>
  <c r="BK49" i="8"/>
  <c r="BJ49" i="8"/>
  <c r="T49" i="8" s="1"/>
  <c r="BI49" i="8"/>
  <c r="S49" i="8" s="1"/>
  <c r="BH49" i="8"/>
  <c r="R49" i="8" s="1"/>
  <c r="BG49" i="8"/>
  <c r="BF49" i="8"/>
  <c r="BE49" i="8"/>
  <c r="O49" i="8" s="1"/>
  <c r="BD49" i="8"/>
  <c r="N49" i="8" s="1"/>
  <c r="BC49" i="8"/>
  <c r="BB49" i="8"/>
  <c r="L49" i="8" s="1"/>
  <c r="BA49" i="8"/>
  <c r="K49" i="8" s="1"/>
  <c r="AZ49" i="8"/>
  <c r="J49" i="8" s="1"/>
  <c r="AY49" i="8"/>
  <c r="AX49" i="8"/>
  <c r="AW49" i="8"/>
  <c r="G49" i="8" s="1"/>
  <c r="AV49" i="8"/>
  <c r="F49" i="8" s="1"/>
  <c r="AU49" i="8"/>
  <c r="AT49" i="8"/>
  <c r="Y49" i="8"/>
  <c r="X49" i="8"/>
  <c r="U49" i="8"/>
  <c r="Q49" i="8"/>
  <c r="P49" i="8"/>
  <c r="M49" i="8"/>
  <c r="I49" i="8"/>
  <c r="H49" i="8"/>
  <c r="E49" i="8"/>
  <c r="BO48" i="8"/>
  <c r="BN48" i="8"/>
  <c r="X48" i="8" s="1"/>
  <c r="BM48" i="8"/>
  <c r="W48" i="8" s="1"/>
  <c r="BL48" i="8"/>
  <c r="V48" i="8" s="1"/>
  <c r="BK48" i="8"/>
  <c r="U48" i="8" s="1"/>
  <c r="BJ48" i="8"/>
  <c r="T48" i="8" s="1"/>
  <c r="BI48" i="8"/>
  <c r="S48" i="8" s="1"/>
  <c r="BH48" i="8"/>
  <c r="R48" i="8" s="1"/>
  <c r="BG48" i="8"/>
  <c r="BF48" i="8"/>
  <c r="P48" i="8" s="1"/>
  <c r="BE48" i="8"/>
  <c r="O48" i="8" s="1"/>
  <c r="BD48" i="8"/>
  <c r="N48" i="8" s="1"/>
  <c r="BC48" i="8"/>
  <c r="M48" i="8" s="1"/>
  <c r="BB48" i="8"/>
  <c r="L48" i="8" s="1"/>
  <c r="BA48" i="8"/>
  <c r="K48" i="8" s="1"/>
  <c r="AZ48" i="8"/>
  <c r="J48" i="8" s="1"/>
  <c r="AY48" i="8"/>
  <c r="I48" i="8" s="1"/>
  <c r="AX48" i="8"/>
  <c r="AW48" i="8"/>
  <c r="G48" i="8" s="1"/>
  <c r="AV48" i="8"/>
  <c r="F48" i="8" s="1"/>
  <c r="AU48" i="8"/>
  <c r="E48" i="8" s="1"/>
  <c r="AT48" i="8"/>
  <c r="Y48" i="8"/>
  <c r="Q48" i="8"/>
  <c r="H48" i="8"/>
  <c r="BO47" i="8"/>
  <c r="BN47" i="8"/>
  <c r="BM47" i="8"/>
  <c r="W47" i="8" s="1"/>
  <c r="BL47" i="8"/>
  <c r="V47" i="8" s="1"/>
  <c r="BK47" i="8"/>
  <c r="U47" i="8" s="1"/>
  <c r="BJ47" i="8"/>
  <c r="T47" i="8" s="1"/>
  <c r="BI47" i="8"/>
  <c r="S47" i="8" s="1"/>
  <c r="BH47" i="8"/>
  <c r="R47" i="8" s="1"/>
  <c r="BG47" i="8"/>
  <c r="Q47" i="8" s="1"/>
  <c r="BF47" i="8"/>
  <c r="BE47" i="8"/>
  <c r="O47" i="8" s="1"/>
  <c r="BD47" i="8"/>
  <c r="N47" i="8" s="1"/>
  <c r="BC47" i="8"/>
  <c r="M47" i="8" s="1"/>
  <c r="BB47" i="8"/>
  <c r="BA47" i="8"/>
  <c r="K47" i="8" s="1"/>
  <c r="AZ47" i="8"/>
  <c r="J47" i="8" s="1"/>
  <c r="AY47" i="8"/>
  <c r="I47" i="8" s="1"/>
  <c r="AX47" i="8"/>
  <c r="AW47" i="8"/>
  <c r="G47" i="8" s="1"/>
  <c r="AV47" i="8"/>
  <c r="F47" i="8" s="1"/>
  <c r="AU47" i="8"/>
  <c r="E47" i="8" s="1"/>
  <c r="AT47" i="8"/>
  <c r="Y47" i="8"/>
  <c r="D47" i="8" s="1"/>
  <c r="X47" i="8"/>
  <c r="P47" i="8"/>
  <c r="L47" i="8"/>
  <c r="H47" i="8"/>
  <c r="BO46" i="8"/>
  <c r="BN46" i="8"/>
  <c r="X46" i="8" s="1"/>
  <c r="BM46" i="8"/>
  <c r="W46" i="8" s="1"/>
  <c r="BL46" i="8"/>
  <c r="V46" i="8" s="1"/>
  <c r="BK46" i="8"/>
  <c r="U46" i="8" s="1"/>
  <c r="BJ46" i="8"/>
  <c r="BI46" i="8"/>
  <c r="S46" i="8" s="1"/>
  <c r="BH46" i="8"/>
  <c r="R46" i="8" s="1"/>
  <c r="BG46" i="8"/>
  <c r="Q46" i="8" s="1"/>
  <c r="BF46" i="8"/>
  <c r="P46" i="8" s="1"/>
  <c r="BE46" i="8"/>
  <c r="O46" i="8" s="1"/>
  <c r="BD46" i="8"/>
  <c r="N46" i="8" s="1"/>
  <c r="BC46" i="8"/>
  <c r="M46" i="8" s="1"/>
  <c r="BB46" i="8"/>
  <c r="BA46" i="8"/>
  <c r="K46" i="8" s="1"/>
  <c r="AZ46" i="8"/>
  <c r="J46" i="8" s="1"/>
  <c r="AY46" i="8"/>
  <c r="I46" i="8" s="1"/>
  <c r="AX46" i="8"/>
  <c r="H46" i="8" s="1"/>
  <c r="AW46" i="8"/>
  <c r="G46" i="8" s="1"/>
  <c r="AV46" i="8"/>
  <c r="F46" i="8" s="1"/>
  <c r="AU46" i="8"/>
  <c r="E46" i="8" s="1"/>
  <c r="AT46" i="8"/>
  <c r="Y46" i="8"/>
  <c r="D46" i="8" s="1"/>
  <c r="T46" i="8"/>
  <c r="L46" i="8"/>
  <c r="BO45" i="8"/>
  <c r="BN45" i="8"/>
  <c r="BM45" i="8"/>
  <c r="W45" i="8" s="1"/>
  <c r="BL45" i="8"/>
  <c r="V45" i="8" s="1"/>
  <c r="BK45" i="8"/>
  <c r="U45" i="8" s="1"/>
  <c r="BJ45" i="8"/>
  <c r="T45" i="8" s="1"/>
  <c r="BI45" i="8"/>
  <c r="S45" i="8" s="1"/>
  <c r="BH45" i="8"/>
  <c r="R45" i="8" s="1"/>
  <c r="BG45" i="8"/>
  <c r="Q45" i="8" s="1"/>
  <c r="BF45" i="8"/>
  <c r="P45" i="8" s="1"/>
  <c r="BE45" i="8"/>
  <c r="O45" i="8" s="1"/>
  <c r="BD45" i="8"/>
  <c r="N45" i="8" s="1"/>
  <c r="BC45" i="8"/>
  <c r="M45" i="8" s="1"/>
  <c r="BB45" i="8"/>
  <c r="L45" i="8" s="1"/>
  <c r="BA45" i="8"/>
  <c r="K45" i="8" s="1"/>
  <c r="AZ45" i="8"/>
  <c r="J45" i="8" s="1"/>
  <c r="AY45" i="8"/>
  <c r="I45" i="8" s="1"/>
  <c r="AX45" i="8"/>
  <c r="AW45" i="8"/>
  <c r="G45" i="8" s="1"/>
  <c r="AV45" i="8"/>
  <c r="F45" i="8" s="1"/>
  <c r="AU45" i="8"/>
  <c r="E45" i="8" s="1"/>
  <c r="AT45" i="8"/>
  <c r="Y45" i="8"/>
  <c r="X45" i="8"/>
  <c r="H45" i="8"/>
  <c r="D45" i="8"/>
  <c r="BO44" i="8"/>
  <c r="BN44" i="8"/>
  <c r="BM44" i="8"/>
  <c r="W44" i="8" s="1"/>
  <c r="BL44" i="8"/>
  <c r="V44" i="8" s="1"/>
  <c r="BK44" i="8"/>
  <c r="BJ44" i="8"/>
  <c r="T44" i="8" s="1"/>
  <c r="BI44" i="8"/>
  <c r="S44" i="8" s="1"/>
  <c r="BH44" i="8"/>
  <c r="R44" i="8" s="1"/>
  <c r="BG44" i="8"/>
  <c r="BF44" i="8"/>
  <c r="P44" i="8" s="1"/>
  <c r="BE44" i="8"/>
  <c r="O44" i="8" s="1"/>
  <c r="BD44" i="8"/>
  <c r="N44" i="8" s="1"/>
  <c r="BC44" i="8"/>
  <c r="BB44" i="8"/>
  <c r="L44" i="8" s="1"/>
  <c r="BA44" i="8"/>
  <c r="K44" i="8" s="1"/>
  <c r="AZ44" i="8"/>
  <c r="J44" i="8" s="1"/>
  <c r="AY44" i="8"/>
  <c r="I44" i="8" s="1"/>
  <c r="AX44" i="8"/>
  <c r="AW44" i="8"/>
  <c r="G44" i="8" s="1"/>
  <c r="AV44" i="8"/>
  <c r="F44" i="8" s="1"/>
  <c r="AU44" i="8"/>
  <c r="AT44" i="8"/>
  <c r="D44" i="8" s="1"/>
  <c r="Y44" i="8"/>
  <c r="X44" i="8"/>
  <c r="U44" i="8"/>
  <c r="Q44" i="8"/>
  <c r="M44" i="8"/>
  <c r="H44" i="8"/>
  <c r="E44" i="8"/>
  <c r="BO43" i="8"/>
  <c r="BN43" i="8"/>
  <c r="X43" i="8" s="1"/>
  <c r="BM43" i="8"/>
  <c r="W43" i="8" s="1"/>
  <c r="BL43" i="8"/>
  <c r="V43" i="8" s="1"/>
  <c r="BK43" i="8"/>
  <c r="BJ43" i="8"/>
  <c r="T43" i="8" s="1"/>
  <c r="BI43" i="8"/>
  <c r="S43" i="8" s="1"/>
  <c r="BH43" i="8"/>
  <c r="R43" i="8" s="1"/>
  <c r="BG43" i="8"/>
  <c r="Q43" i="8" s="1"/>
  <c r="BF43" i="8"/>
  <c r="BE43" i="8"/>
  <c r="O43" i="8" s="1"/>
  <c r="BD43" i="8"/>
  <c r="N43" i="8" s="1"/>
  <c r="BC43" i="8"/>
  <c r="BB43" i="8"/>
  <c r="L43" i="8" s="1"/>
  <c r="BA43" i="8"/>
  <c r="K43" i="8" s="1"/>
  <c r="AZ43" i="8"/>
  <c r="J43" i="8" s="1"/>
  <c r="AY43" i="8"/>
  <c r="AX43" i="8"/>
  <c r="AW43" i="8"/>
  <c r="G43" i="8" s="1"/>
  <c r="AV43" i="8"/>
  <c r="F43" i="8" s="1"/>
  <c r="AU43" i="8"/>
  <c r="AT43" i="8"/>
  <c r="Y43" i="8"/>
  <c r="U43" i="8"/>
  <c r="P43" i="8"/>
  <c r="M43" i="8"/>
  <c r="I43" i="8"/>
  <c r="H43" i="8"/>
  <c r="E43" i="8"/>
  <c r="BO42" i="8"/>
  <c r="BN42" i="8"/>
  <c r="X42" i="8" s="1"/>
  <c r="BM42" i="8"/>
  <c r="W42" i="8" s="1"/>
  <c r="BL42" i="8"/>
  <c r="V42" i="8" s="1"/>
  <c r="BK42" i="8"/>
  <c r="BJ42" i="8"/>
  <c r="BI42" i="8"/>
  <c r="S42" i="8" s="1"/>
  <c r="BH42" i="8"/>
  <c r="R42" i="8" s="1"/>
  <c r="BG42" i="8"/>
  <c r="Q42" i="8" s="1"/>
  <c r="BF42" i="8"/>
  <c r="P42" i="8" s="1"/>
  <c r="BE42" i="8"/>
  <c r="O42" i="8" s="1"/>
  <c r="BD42" i="8"/>
  <c r="N42" i="8" s="1"/>
  <c r="BC42" i="8"/>
  <c r="BB42" i="8"/>
  <c r="L42" i="8" s="1"/>
  <c r="BA42" i="8"/>
  <c r="K42" i="8" s="1"/>
  <c r="AZ42" i="8"/>
  <c r="J42" i="8" s="1"/>
  <c r="AY42" i="8"/>
  <c r="I42" i="8" s="1"/>
  <c r="AX42" i="8"/>
  <c r="H42" i="8" s="1"/>
  <c r="AW42" i="8"/>
  <c r="G42" i="8" s="1"/>
  <c r="AV42" i="8"/>
  <c r="F42" i="8" s="1"/>
  <c r="AU42" i="8"/>
  <c r="AT42" i="8"/>
  <c r="Y42" i="8"/>
  <c r="U42" i="8"/>
  <c r="T42" i="8"/>
  <c r="M42" i="8"/>
  <c r="E42" i="8"/>
  <c r="D42" i="8"/>
  <c r="BO41" i="8"/>
  <c r="BN41" i="8"/>
  <c r="BM41" i="8"/>
  <c r="W41" i="8" s="1"/>
  <c r="BL41" i="8"/>
  <c r="V41" i="8" s="1"/>
  <c r="BK41" i="8"/>
  <c r="U41" i="8" s="1"/>
  <c r="BJ41" i="8"/>
  <c r="BI41" i="8"/>
  <c r="S41" i="8" s="1"/>
  <c r="BH41" i="8"/>
  <c r="R41" i="8" s="1"/>
  <c r="BG41" i="8"/>
  <c r="Q41" i="8" s="1"/>
  <c r="BF41" i="8"/>
  <c r="BE41" i="8"/>
  <c r="O41" i="8" s="1"/>
  <c r="BD41" i="8"/>
  <c r="N41" i="8" s="1"/>
  <c r="BC41" i="8"/>
  <c r="M41" i="8" s="1"/>
  <c r="BB41" i="8"/>
  <c r="BA41" i="8"/>
  <c r="K41" i="8" s="1"/>
  <c r="AZ41" i="8"/>
  <c r="J41" i="8" s="1"/>
  <c r="AY41" i="8"/>
  <c r="I41" i="8" s="1"/>
  <c r="AX41" i="8"/>
  <c r="AW41" i="8"/>
  <c r="G41" i="8" s="1"/>
  <c r="AV41" i="8"/>
  <c r="F41" i="8" s="1"/>
  <c r="AU41" i="8"/>
  <c r="E41" i="8" s="1"/>
  <c r="AT41" i="8"/>
  <c r="Y41" i="8"/>
  <c r="X41" i="8"/>
  <c r="T41" i="8"/>
  <c r="P41" i="8"/>
  <c r="L41" i="8"/>
  <c r="H41" i="8"/>
  <c r="BO40" i="8"/>
  <c r="BN40" i="8"/>
  <c r="X40" i="8" s="1"/>
  <c r="BM40" i="8"/>
  <c r="W40" i="8" s="1"/>
  <c r="BL40" i="8"/>
  <c r="V40" i="8" s="1"/>
  <c r="BK40" i="8"/>
  <c r="BJ40" i="8"/>
  <c r="T40" i="8" s="1"/>
  <c r="BI40" i="8"/>
  <c r="S40" i="8" s="1"/>
  <c r="BH40" i="8"/>
  <c r="R40" i="8" s="1"/>
  <c r="BG40" i="8"/>
  <c r="BF40" i="8"/>
  <c r="P40" i="8" s="1"/>
  <c r="BE40" i="8"/>
  <c r="O40" i="8" s="1"/>
  <c r="BD40" i="8"/>
  <c r="N40" i="8" s="1"/>
  <c r="BC40" i="8"/>
  <c r="BB40" i="8"/>
  <c r="L40" i="8" s="1"/>
  <c r="BA40" i="8"/>
  <c r="K40" i="8" s="1"/>
  <c r="AZ40" i="8"/>
  <c r="J40" i="8" s="1"/>
  <c r="AY40" i="8"/>
  <c r="I40" i="8" s="1"/>
  <c r="AX40" i="8"/>
  <c r="H40" i="8" s="1"/>
  <c r="AW40" i="8"/>
  <c r="G40" i="8" s="1"/>
  <c r="AV40" i="8"/>
  <c r="F40" i="8" s="1"/>
  <c r="AU40" i="8"/>
  <c r="AT40" i="8"/>
  <c r="D40" i="8" s="1"/>
  <c r="Y40" i="8"/>
  <c r="U40" i="8"/>
  <c r="Q40" i="8"/>
  <c r="M40" i="8"/>
  <c r="E40" i="8"/>
  <c r="BO39" i="8"/>
  <c r="BN39" i="8"/>
  <c r="BM39" i="8"/>
  <c r="W39" i="8" s="1"/>
  <c r="BL39" i="8"/>
  <c r="V39" i="8" s="1"/>
  <c r="BK39" i="8"/>
  <c r="BJ39" i="8"/>
  <c r="T39" i="8" s="1"/>
  <c r="BI39" i="8"/>
  <c r="S39" i="8" s="1"/>
  <c r="BH39" i="8"/>
  <c r="R39" i="8" s="1"/>
  <c r="BG39" i="8"/>
  <c r="BF39" i="8"/>
  <c r="BE39" i="8"/>
  <c r="O39" i="8" s="1"/>
  <c r="BD39" i="8"/>
  <c r="N39" i="8" s="1"/>
  <c r="BC39" i="8"/>
  <c r="BB39" i="8"/>
  <c r="BA39" i="8"/>
  <c r="K39" i="8" s="1"/>
  <c r="AZ39" i="8"/>
  <c r="J39" i="8" s="1"/>
  <c r="AY39" i="8"/>
  <c r="AX39" i="8"/>
  <c r="AW39" i="8"/>
  <c r="G39" i="8" s="1"/>
  <c r="AV39" i="8"/>
  <c r="F39" i="8" s="1"/>
  <c r="AU39" i="8"/>
  <c r="AT39" i="8"/>
  <c r="Y39" i="8"/>
  <c r="X39" i="8"/>
  <c r="U39" i="8"/>
  <c r="Q39" i="8"/>
  <c r="P39" i="8"/>
  <c r="M39" i="8"/>
  <c r="L39" i="8"/>
  <c r="I39" i="8"/>
  <c r="H39" i="8"/>
  <c r="E39" i="8"/>
  <c r="BO38" i="8"/>
  <c r="BN38" i="8"/>
  <c r="X38" i="8" s="1"/>
  <c r="BM38" i="8"/>
  <c r="W38" i="8" s="1"/>
  <c r="BL38" i="8"/>
  <c r="V38" i="8" s="1"/>
  <c r="BK38" i="8"/>
  <c r="U38" i="8" s="1"/>
  <c r="BJ38" i="8"/>
  <c r="T38" i="8" s="1"/>
  <c r="BI38" i="8"/>
  <c r="S38" i="8" s="1"/>
  <c r="BH38" i="8"/>
  <c r="R38" i="8" s="1"/>
  <c r="BG38" i="8"/>
  <c r="BF38" i="8"/>
  <c r="P38" i="8" s="1"/>
  <c r="BE38" i="8"/>
  <c r="O38" i="8" s="1"/>
  <c r="BD38" i="8"/>
  <c r="N38" i="8" s="1"/>
  <c r="BC38" i="8"/>
  <c r="BB38" i="8"/>
  <c r="L38" i="8" s="1"/>
  <c r="BA38" i="8"/>
  <c r="K38" i="8" s="1"/>
  <c r="AZ38" i="8"/>
  <c r="J38" i="8" s="1"/>
  <c r="AY38" i="8"/>
  <c r="AX38" i="8"/>
  <c r="H38" i="8" s="1"/>
  <c r="AW38" i="8"/>
  <c r="G38" i="8" s="1"/>
  <c r="AV38" i="8"/>
  <c r="F38" i="8" s="1"/>
  <c r="AU38" i="8"/>
  <c r="E38" i="8" s="1"/>
  <c r="AT38" i="8"/>
  <c r="Y38" i="8"/>
  <c r="Q38" i="8"/>
  <c r="M38" i="8"/>
  <c r="I38" i="8"/>
  <c r="D38" i="8"/>
  <c r="BO37" i="8"/>
  <c r="BN37" i="8"/>
  <c r="BM37" i="8"/>
  <c r="W37" i="8" s="1"/>
  <c r="BL37" i="8"/>
  <c r="V37" i="8" s="1"/>
  <c r="BK37" i="8"/>
  <c r="BJ37" i="8"/>
  <c r="T37" i="8" s="1"/>
  <c r="BI37" i="8"/>
  <c r="S37" i="8" s="1"/>
  <c r="BH37" i="8"/>
  <c r="R37" i="8" s="1"/>
  <c r="BG37" i="8"/>
  <c r="BF37" i="8"/>
  <c r="BE37" i="8"/>
  <c r="O37" i="8" s="1"/>
  <c r="BD37" i="8"/>
  <c r="N37" i="8" s="1"/>
  <c r="BC37" i="8"/>
  <c r="BB37" i="8"/>
  <c r="L37" i="8" s="1"/>
  <c r="BA37" i="8"/>
  <c r="K37" i="8" s="1"/>
  <c r="AZ37" i="8"/>
  <c r="J37" i="8" s="1"/>
  <c r="AY37" i="8"/>
  <c r="AX37" i="8"/>
  <c r="AW37" i="8"/>
  <c r="G37" i="8" s="1"/>
  <c r="AV37" i="8"/>
  <c r="F37" i="8" s="1"/>
  <c r="AU37" i="8"/>
  <c r="AT37" i="8"/>
  <c r="Y37" i="8"/>
  <c r="X37" i="8"/>
  <c r="U37" i="8"/>
  <c r="Q37" i="8"/>
  <c r="P37" i="8"/>
  <c r="M37" i="8"/>
  <c r="I37" i="8"/>
  <c r="H37" i="8"/>
  <c r="E37" i="8"/>
  <c r="BO36" i="8"/>
  <c r="BN36" i="8"/>
  <c r="X36" i="8" s="1"/>
  <c r="BM36" i="8"/>
  <c r="W36" i="8" s="1"/>
  <c r="BL36" i="8"/>
  <c r="V36" i="8" s="1"/>
  <c r="BK36" i="8"/>
  <c r="U36" i="8" s="1"/>
  <c r="BJ36" i="8"/>
  <c r="T36" i="8" s="1"/>
  <c r="BI36" i="8"/>
  <c r="S36" i="8" s="1"/>
  <c r="BH36" i="8"/>
  <c r="R36" i="8" s="1"/>
  <c r="BG36" i="8"/>
  <c r="BF36" i="8"/>
  <c r="P36" i="8" s="1"/>
  <c r="BE36" i="8"/>
  <c r="O36" i="8" s="1"/>
  <c r="BD36" i="8"/>
  <c r="N36" i="8" s="1"/>
  <c r="BC36" i="8"/>
  <c r="BB36" i="8"/>
  <c r="BA36" i="8"/>
  <c r="K36" i="8" s="1"/>
  <c r="AZ36" i="8"/>
  <c r="J36" i="8" s="1"/>
  <c r="AY36" i="8"/>
  <c r="I36" i="8" s="1"/>
  <c r="AX36" i="8"/>
  <c r="H36" i="8" s="1"/>
  <c r="AW36" i="8"/>
  <c r="G36" i="8" s="1"/>
  <c r="AV36" i="8"/>
  <c r="F36" i="8" s="1"/>
  <c r="AU36" i="8"/>
  <c r="E36" i="8" s="1"/>
  <c r="AT36" i="8"/>
  <c r="Y36" i="8"/>
  <c r="Q36" i="8"/>
  <c r="M36" i="8"/>
  <c r="L36" i="8"/>
  <c r="BO35" i="8"/>
  <c r="BN35" i="8"/>
  <c r="X35" i="8" s="1"/>
  <c r="BM35" i="8"/>
  <c r="W35" i="8" s="1"/>
  <c r="BL35" i="8"/>
  <c r="V35" i="8" s="1"/>
  <c r="BK35" i="8"/>
  <c r="BJ35" i="8"/>
  <c r="T35" i="8" s="1"/>
  <c r="BI35" i="8"/>
  <c r="BH35" i="8"/>
  <c r="R35" i="8" s="1"/>
  <c r="BG35" i="8"/>
  <c r="Q35" i="8" s="1"/>
  <c r="BF35" i="8"/>
  <c r="P35" i="8" s="1"/>
  <c r="BE35" i="8"/>
  <c r="O35" i="8" s="1"/>
  <c r="BD35" i="8"/>
  <c r="N35" i="8" s="1"/>
  <c r="BC35" i="8"/>
  <c r="BB35" i="8"/>
  <c r="L35" i="8" s="1"/>
  <c r="BA35" i="8"/>
  <c r="K35" i="8" s="1"/>
  <c r="AZ35" i="8"/>
  <c r="J35" i="8" s="1"/>
  <c r="AY35" i="8"/>
  <c r="AX35" i="8"/>
  <c r="AW35" i="8"/>
  <c r="G35" i="8" s="1"/>
  <c r="AV35" i="8"/>
  <c r="F35" i="8" s="1"/>
  <c r="AU35" i="8"/>
  <c r="AT35" i="8"/>
  <c r="Y35" i="8"/>
  <c r="U35" i="8"/>
  <c r="S35" i="8"/>
  <c r="M35" i="8"/>
  <c r="I35" i="8"/>
  <c r="H35" i="8"/>
  <c r="E35" i="8"/>
  <c r="BO34" i="8"/>
  <c r="BN34" i="8"/>
  <c r="X34" i="8" s="1"/>
  <c r="BM34" i="8"/>
  <c r="W34" i="8" s="1"/>
  <c r="BL34" i="8"/>
  <c r="V34" i="8" s="1"/>
  <c r="BK34" i="8"/>
  <c r="U34" i="8" s="1"/>
  <c r="BJ34" i="8"/>
  <c r="BI34" i="8"/>
  <c r="S34" i="8" s="1"/>
  <c r="BH34" i="8"/>
  <c r="R34" i="8" s="1"/>
  <c r="BG34" i="8"/>
  <c r="BF34" i="8"/>
  <c r="P34" i="8" s="1"/>
  <c r="BE34" i="8"/>
  <c r="O34" i="8" s="1"/>
  <c r="BD34" i="8"/>
  <c r="N34" i="8" s="1"/>
  <c r="BC34" i="8"/>
  <c r="BB34" i="8"/>
  <c r="BA34" i="8"/>
  <c r="K34" i="8" s="1"/>
  <c r="AZ34" i="8"/>
  <c r="J34" i="8" s="1"/>
  <c r="AY34" i="8"/>
  <c r="AX34" i="8"/>
  <c r="H34" i="8" s="1"/>
  <c r="AW34" i="8"/>
  <c r="G34" i="8" s="1"/>
  <c r="AV34" i="8"/>
  <c r="F34" i="8" s="1"/>
  <c r="AU34" i="8"/>
  <c r="AT34" i="8"/>
  <c r="Y34" i="8"/>
  <c r="D34" i="8" s="1"/>
  <c r="T34" i="8"/>
  <c r="Q34" i="8"/>
  <c r="M34" i="8"/>
  <c r="L34" i="8"/>
  <c r="I34" i="8"/>
  <c r="E34" i="8"/>
  <c r="BO33" i="8"/>
  <c r="BN33" i="8"/>
  <c r="BM33" i="8"/>
  <c r="W33" i="8" s="1"/>
  <c r="BL33" i="8"/>
  <c r="V33" i="8" s="1"/>
  <c r="BK33" i="8"/>
  <c r="BJ33" i="8"/>
  <c r="BI33" i="8"/>
  <c r="BH33" i="8"/>
  <c r="R33" i="8" s="1"/>
  <c r="BG33" i="8"/>
  <c r="Q33" i="8" s="1"/>
  <c r="BF33" i="8"/>
  <c r="P33" i="8" s="1"/>
  <c r="BE33" i="8"/>
  <c r="O33" i="8" s="1"/>
  <c r="BD33" i="8"/>
  <c r="N33" i="8" s="1"/>
  <c r="BC33" i="8"/>
  <c r="M33" i="8" s="1"/>
  <c r="BB33" i="8"/>
  <c r="BA33" i="8"/>
  <c r="AZ33" i="8"/>
  <c r="J33" i="8" s="1"/>
  <c r="AY33" i="8"/>
  <c r="I33" i="8" s="1"/>
  <c r="AX33" i="8"/>
  <c r="AW33" i="8"/>
  <c r="G33" i="8" s="1"/>
  <c r="AV33" i="8"/>
  <c r="F33" i="8" s="1"/>
  <c r="AU33" i="8"/>
  <c r="E33" i="8" s="1"/>
  <c r="AT33" i="8"/>
  <c r="Y33" i="8"/>
  <c r="X33" i="8"/>
  <c r="U33" i="8"/>
  <c r="T33" i="8"/>
  <c r="S33" i="8"/>
  <c r="L33" i="8"/>
  <c r="K33" i="8"/>
  <c r="H33" i="8"/>
  <c r="BO32" i="8"/>
  <c r="BN32" i="8"/>
  <c r="X32" i="8" s="1"/>
  <c r="BM32" i="8"/>
  <c r="W32" i="8" s="1"/>
  <c r="BL32" i="8"/>
  <c r="V32" i="8" s="1"/>
  <c r="BK32" i="8"/>
  <c r="BJ32" i="8"/>
  <c r="T32" i="8" s="1"/>
  <c r="BI32" i="8"/>
  <c r="S32" i="8" s="1"/>
  <c r="BH32" i="8"/>
  <c r="R32" i="8" s="1"/>
  <c r="BG32" i="8"/>
  <c r="BF32" i="8"/>
  <c r="P32" i="8" s="1"/>
  <c r="BE32" i="8"/>
  <c r="O32" i="8" s="1"/>
  <c r="BD32" i="8"/>
  <c r="N32" i="8" s="1"/>
  <c r="BC32" i="8"/>
  <c r="BB32" i="8"/>
  <c r="BA32" i="8"/>
  <c r="K32" i="8" s="1"/>
  <c r="AZ32" i="8"/>
  <c r="J32" i="8" s="1"/>
  <c r="AY32" i="8"/>
  <c r="I32" i="8" s="1"/>
  <c r="AX32" i="8"/>
  <c r="AW32" i="8"/>
  <c r="G32" i="8" s="1"/>
  <c r="AV32" i="8"/>
  <c r="F32" i="8" s="1"/>
  <c r="AU32" i="8"/>
  <c r="AT32" i="8"/>
  <c r="Y32" i="8"/>
  <c r="U32" i="8"/>
  <c r="Q32" i="8"/>
  <c r="M32" i="8"/>
  <c r="L32" i="8"/>
  <c r="H32" i="8"/>
  <c r="E32" i="8"/>
  <c r="BO31" i="8"/>
  <c r="BN31" i="8"/>
  <c r="X31" i="8" s="1"/>
  <c r="BM31" i="8"/>
  <c r="W31" i="8" s="1"/>
  <c r="BL31" i="8"/>
  <c r="V31" i="8" s="1"/>
  <c r="BK31" i="8"/>
  <c r="BJ31" i="8"/>
  <c r="T31" i="8" s="1"/>
  <c r="BI31" i="8"/>
  <c r="S31" i="8" s="1"/>
  <c r="BH31" i="8"/>
  <c r="R31" i="8" s="1"/>
  <c r="BG31" i="8"/>
  <c r="BF31" i="8"/>
  <c r="P31" i="8" s="1"/>
  <c r="BE31" i="8"/>
  <c r="O31" i="8" s="1"/>
  <c r="BD31" i="8"/>
  <c r="N31" i="8" s="1"/>
  <c r="BC31" i="8"/>
  <c r="BB31" i="8"/>
  <c r="L31" i="8" s="1"/>
  <c r="BA31" i="8"/>
  <c r="K31" i="8" s="1"/>
  <c r="AZ31" i="8"/>
  <c r="J31" i="8" s="1"/>
  <c r="AY31" i="8"/>
  <c r="AX31" i="8"/>
  <c r="AW31" i="8"/>
  <c r="G31" i="8" s="1"/>
  <c r="AV31" i="8"/>
  <c r="F31" i="8" s="1"/>
  <c r="AU31" i="8"/>
  <c r="AT31" i="8"/>
  <c r="Y31" i="8"/>
  <c r="U31" i="8"/>
  <c r="Q31" i="8"/>
  <c r="M31" i="8"/>
  <c r="I31" i="8"/>
  <c r="H31" i="8"/>
  <c r="E31" i="8"/>
  <c r="BO30" i="8"/>
  <c r="BN30" i="8"/>
  <c r="BM30" i="8"/>
  <c r="W30" i="8" s="1"/>
  <c r="BL30" i="8"/>
  <c r="V30" i="8" s="1"/>
  <c r="BK30" i="8"/>
  <c r="U30" i="8" s="1"/>
  <c r="BJ30" i="8"/>
  <c r="T30" i="8" s="1"/>
  <c r="BI30" i="8"/>
  <c r="S30" i="8" s="1"/>
  <c r="BH30" i="8"/>
  <c r="R30" i="8" s="1"/>
  <c r="BG30" i="8"/>
  <c r="Q30" i="8" s="1"/>
  <c r="BF30" i="8"/>
  <c r="P30" i="8" s="1"/>
  <c r="BE30" i="8"/>
  <c r="O30" i="8" s="1"/>
  <c r="BD30" i="8"/>
  <c r="N30" i="8" s="1"/>
  <c r="BC30" i="8"/>
  <c r="BB30" i="8"/>
  <c r="L30" i="8" s="1"/>
  <c r="BA30" i="8"/>
  <c r="K30" i="8" s="1"/>
  <c r="AZ30" i="8"/>
  <c r="J30" i="8" s="1"/>
  <c r="AY30" i="8"/>
  <c r="AX30" i="8"/>
  <c r="AW30" i="8"/>
  <c r="G30" i="8" s="1"/>
  <c r="AV30" i="8"/>
  <c r="F30" i="8" s="1"/>
  <c r="AU30" i="8"/>
  <c r="AT30" i="8"/>
  <c r="Y30" i="8"/>
  <c r="X30" i="8"/>
  <c r="M30" i="8"/>
  <c r="I30" i="8"/>
  <c r="H30" i="8"/>
  <c r="E30" i="8"/>
  <c r="BO29" i="8"/>
  <c r="BN29" i="8"/>
  <c r="X29" i="8" s="1"/>
  <c r="BM29" i="8"/>
  <c r="W29" i="8" s="1"/>
  <c r="BL29" i="8"/>
  <c r="V29" i="8" s="1"/>
  <c r="BK29" i="8"/>
  <c r="BJ29" i="8"/>
  <c r="T29" i="8" s="1"/>
  <c r="BI29" i="8"/>
  <c r="S29" i="8" s="1"/>
  <c r="BH29" i="8"/>
  <c r="R29" i="8" s="1"/>
  <c r="BG29" i="8"/>
  <c r="Q29" i="8" s="1"/>
  <c r="BF29" i="8"/>
  <c r="P29" i="8" s="1"/>
  <c r="BE29" i="8"/>
  <c r="O29" i="8" s="1"/>
  <c r="BD29" i="8"/>
  <c r="N29" i="8" s="1"/>
  <c r="BC29" i="8"/>
  <c r="BB29" i="8"/>
  <c r="L29" i="8" s="1"/>
  <c r="BA29" i="8"/>
  <c r="AZ29" i="8"/>
  <c r="J29" i="8" s="1"/>
  <c r="AY29" i="8"/>
  <c r="AX29" i="8"/>
  <c r="AW29" i="8"/>
  <c r="G29" i="8" s="1"/>
  <c r="AV29" i="8"/>
  <c r="F29" i="8" s="1"/>
  <c r="AU29" i="8"/>
  <c r="AT29" i="8"/>
  <c r="Y29" i="8"/>
  <c r="U29" i="8"/>
  <c r="M29" i="8"/>
  <c r="K29" i="8"/>
  <c r="I29" i="8"/>
  <c r="H29" i="8"/>
  <c r="E29" i="8"/>
  <c r="BO28" i="8"/>
  <c r="D28" i="8" s="1"/>
  <c r="BN28" i="8"/>
  <c r="BM28" i="8"/>
  <c r="BL28" i="8"/>
  <c r="V28" i="8" s="1"/>
  <c r="BK28" i="8"/>
  <c r="U28" i="8" s="1"/>
  <c r="BJ28" i="8"/>
  <c r="T28" i="8" s="1"/>
  <c r="BI28" i="8"/>
  <c r="S28" i="8" s="1"/>
  <c r="BH28" i="8"/>
  <c r="R28" i="8" s="1"/>
  <c r="BG28" i="8"/>
  <c r="Q28" i="8" s="1"/>
  <c r="BF28" i="8"/>
  <c r="BE28" i="8"/>
  <c r="BD28" i="8"/>
  <c r="N28" i="8" s="1"/>
  <c r="BC28" i="8"/>
  <c r="M28" i="8" s="1"/>
  <c r="BB28" i="8"/>
  <c r="BA28" i="8"/>
  <c r="K28" i="8" s="1"/>
  <c r="AZ28" i="8"/>
  <c r="J28" i="8" s="1"/>
  <c r="AY28" i="8"/>
  <c r="I28" i="8" s="1"/>
  <c r="AX28" i="8"/>
  <c r="AW28" i="8"/>
  <c r="AV28" i="8"/>
  <c r="F28" i="8" s="1"/>
  <c r="AU28" i="8"/>
  <c r="E28" i="8" s="1"/>
  <c r="AT28" i="8"/>
  <c r="Y28" i="8"/>
  <c r="X28" i="8"/>
  <c r="W28" i="8"/>
  <c r="P28" i="8"/>
  <c r="O28" i="8"/>
  <c r="L28" i="8"/>
  <c r="H28" i="8"/>
  <c r="G28" i="8"/>
  <c r="BO27" i="8"/>
  <c r="BN27" i="8"/>
  <c r="BM27" i="8"/>
  <c r="W27" i="8" s="1"/>
  <c r="BL27" i="8"/>
  <c r="V27" i="8" s="1"/>
  <c r="BK27" i="8"/>
  <c r="BJ27" i="8"/>
  <c r="T27" i="8" s="1"/>
  <c r="BI27" i="8"/>
  <c r="BH27" i="8"/>
  <c r="R27" i="8" s="1"/>
  <c r="BG27" i="8"/>
  <c r="BF27" i="8"/>
  <c r="BE27" i="8"/>
  <c r="O27" i="8" s="1"/>
  <c r="BD27" i="8"/>
  <c r="N27" i="8" s="1"/>
  <c r="BC27" i="8"/>
  <c r="M27" i="8" s="1"/>
  <c r="BB27" i="8"/>
  <c r="L27" i="8" s="1"/>
  <c r="BA27" i="8"/>
  <c r="AZ27" i="8"/>
  <c r="J27" i="8" s="1"/>
  <c r="AY27" i="8"/>
  <c r="AX27" i="8"/>
  <c r="AW27" i="8"/>
  <c r="G27" i="8" s="1"/>
  <c r="AV27" i="8"/>
  <c r="F27" i="8" s="1"/>
  <c r="AU27" i="8"/>
  <c r="E27" i="8" s="1"/>
  <c r="AT27" i="8"/>
  <c r="D27" i="8" s="1"/>
  <c r="Y27" i="8"/>
  <c r="X27" i="8"/>
  <c r="U27" i="8"/>
  <c r="S27" i="8"/>
  <c r="Q27" i="8"/>
  <c r="P27" i="8"/>
  <c r="K27" i="8"/>
  <c r="I27" i="8"/>
  <c r="H27" i="8"/>
  <c r="BO26" i="8"/>
  <c r="BN26" i="8"/>
  <c r="BM26" i="8"/>
  <c r="BL26" i="8"/>
  <c r="V26" i="8" s="1"/>
  <c r="BK26" i="8"/>
  <c r="U26" i="8" s="1"/>
  <c r="BJ26" i="8"/>
  <c r="BI26" i="8"/>
  <c r="S26" i="8" s="1"/>
  <c r="BH26" i="8"/>
  <c r="R26" i="8" s="1"/>
  <c r="BG26" i="8"/>
  <c r="Q26" i="8" s="1"/>
  <c r="BF26" i="8"/>
  <c r="BE26" i="8"/>
  <c r="BD26" i="8"/>
  <c r="N26" i="8" s="1"/>
  <c r="BC26" i="8"/>
  <c r="M26" i="8" s="1"/>
  <c r="BB26" i="8"/>
  <c r="BA26" i="8"/>
  <c r="K26" i="8" s="1"/>
  <c r="AZ26" i="8"/>
  <c r="J26" i="8" s="1"/>
  <c r="AY26" i="8"/>
  <c r="I26" i="8" s="1"/>
  <c r="AX26" i="8"/>
  <c r="AW26" i="8"/>
  <c r="G26" i="8" s="1"/>
  <c r="AV26" i="8"/>
  <c r="F26" i="8" s="1"/>
  <c r="AU26" i="8"/>
  <c r="E26" i="8" s="1"/>
  <c r="AT26" i="8"/>
  <c r="Y26" i="8"/>
  <c r="X26" i="8"/>
  <c r="W26" i="8"/>
  <c r="T26" i="8"/>
  <c r="P26" i="8"/>
  <c r="O26" i="8"/>
  <c r="L26" i="8"/>
  <c r="H26" i="8"/>
  <c r="BO25" i="8"/>
  <c r="BN25" i="8"/>
  <c r="BM25" i="8"/>
  <c r="W25" i="8" s="1"/>
  <c r="BL25" i="8"/>
  <c r="V25" i="8" s="1"/>
  <c r="BK25" i="8"/>
  <c r="U25" i="8" s="1"/>
  <c r="BJ25" i="8"/>
  <c r="T25" i="8" s="1"/>
  <c r="BI25" i="8"/>
  <c r="S25" i="8" s="1"/>
  <c r="BH25" i="8"/>
  <c r="R25" i="8" s="1"/>
  <c r="BG25" i="8"/>
  <c r="Q25" i="8" s="1"/>
  <c r="BF25" i="8"/>
  <c r="P25" i="8" s="1"/>
  <c r="BE25" i="8"/>
  <c r="O25" i="8" s="1"/>
  <c r="BD25" i="8"/>
  <c r="N25" i="8" s="1"/>
  <c r="BC25" i="8"/>
  <c r="M25" i="8" s="1"/>
  <c r="BB25" i="8"/>
  <c r="L25" i="8" s="1"/>
  <c r="BA25" i="8"/>
  <c r="K25" i="8" s="1"/>
  <c r="AZ25" i="8"/>
  <c r="J25" i="8" s="1"/>
  <c r="AY25" i="8"/>
  <c r="AX25" i="8"/>
  <c r="H25" i="8" s="1"/>
  <c r="AW25" i="8"/>
  <c r="G25" i="8" s="1"/>
  <c r="AV25" i="8"/>
  <c r="F25" i="8" s="1"/>
  <c r="AU25" i="8"/>
  <c r="AT25" i="8"/>
  <c r="Y25" i="8"/>
  <c r="X25" i="8"/>
  <c r="I25" i="8"/>
  <c r="E25" i="8"/>
  <c r="BO24" i="8"/>
  <c r="BN24" i="8"/>
  <c r="BM24" i="8"/>
  <c r="W24" i="8" s="1"/>
  <c r="BL24" i="8"/>
  <c r="V24" i="8" s="1"/>
  <c r="BK24" i="8"/>
  <c r="U24" i="8" s="1"/>
  <c r="BJ24" i="8"/>
  <c r="T24" i="8" s="1"/>
  <c r="BI24" i="8"/>
  <c r="S24" i="8" s="1"/>
  <c r="BH24" i="8"/>
  <c r="R24" i="8" s="1"/>
  <c r="BG24" i="8"/>
  <c r="BF24" i="8"/>
  <c r="P24" i="8" s="1"/>
  <c r="BE24" i="8"/>
  <c r="O24" i="8" s="1"/>
  <c r="BD24" i="8"/>
  <c r="N24" i="8" s="1"/>
  <c r="BC24" i="8"/>
  <c r="M24" i="8" s="1"/>
  <c r="BB24" i="8"/>
  <c r="BA24" i="8"/>
  <c r="K24" i="8" s="1"/>
  <c r="AZ24" i="8"/>
  <c r="J24" i="8" s="1"/>
  <c r="AY24" i="8"/>
  <c r="AX24" i="8"/>
  <c r="H24" i="8" s="1"/>
  <c r="AW24" i="8"/>
  <c r="G24" i="8" s="1"/>
  <c r="AV24" i="8"/>
  <c r="F24" i="8" s="1"/>
  <c r="AU24" i="8"/>
  <c r="AT24" i="8"/>
  <c r="Y24" i="8"/>
  <c r="X24" i="8"/>
  <c r="Q24" i="8"/>
  <c r="L24" i="8"/>
  <c r="I24" i="8"/>
  <c r="E24" i="8"/>
  <c r="BO23" i="8"/>
  <c r="BN23" i="8"/>
  <c r="X23" i="8" s="1"/>
  <c r="BM23" i="8"/>
  <c r="W23" i="8" s="1"/>
  <c r="BL23" i="8"/>
  <c r="V23" i="8" s="1"/>
  <c r="BK23" i="8"/>
  <c r="BJ23" i="8"/>
  <c r="T23" i="8" s="1"/>
  <c r="BI23" i="8"/>
  <c r="BH23" i="8"/>
  <c r="R23" i="8" s="1"/>
  <c r="BG23" i="8"/>
  <c r="Q23" i="8" s="1"/>
  <c r="BF23" i="8"/>
  <c r="P23" i="8" s="1"/>
  <c r="BE23" i="8"/>
  <c r="O23" i="8" s="1"/>
  <c r="BD23" i="8"/>
  <c r="N23" i="8" s="1"/>
  <c r="BC23" i="8"/>
  <c r="M23" i="8" s="1"/>
  <c r="BB23" i="8"/>
  <c r="L23" i="8" s="1"/>
  <c r="BA23" i="8"/>
  <c r="K23" i="8" s="1"/>
  <c r="AZ23" i="8"/>
  <c r="J23" i="8" s="1"/>
  <c r="AY23" i="8"/>
  <c r="I23" i="8" s="1"/>
  <c r="AX23" i="8"/>
  <c r="H23" i="8" s="1"/>
  <c r="AW23" i="8"/>
  <c r="G23" i="8" s="1"/>
  <c r="AV23" i="8"/>
  <c r="F23" i="8" s="1"/>
  <c r="AU23" i="8"/>
  <c r="E23" i="8" s="1"/>
  <c r="AT23" i="8"/>
  <c r="Y23" i="8"/>
  <c r="U23" i="8"/>
  <c r="S23" i="8"/>
  <c r="BO22" i="8"/>
  <c r="BN22" i="8"/>
  <c r="X22" i="8" s="1"/>
  <c r="BM22" i="8"/>
  <c r="W22" i="8" s="1"/>
  <c r="BL22" i="8"/>
  <c r="V22" i="8" s="1"/>
  <c r="BK22" i="8"/>
  <c r="U22" i="8" s="1"/>
  <c r="BJ22" i="8"/>
  <c r="T22" i="8" s="1"/>
  <c r="BI22" i="8"/>
  <c r="S22" i="8" s="1"/>
  <c r="BH22" i="8"/>
  <c r="R22" i="8" s="1"/>
  <c r="BG22" i="8"/>
  <c r="BF22" i="8"/>
  <c r="P22" i="8" s="1"/>
  <c r="BE22" i="8"/>
  <c r="O22" i="8" s="1"/>
  <c r="BD22" i="8"/>
  <c r="N22" i="8" s="1"/>
  <c r="BC22" i="8"/>
  <c r="M22" i="8" s="1"/>
  <c r="BB22" i="8"/>
  <c r="L22" i="8" s="1"/>
  <c r="BA22" i="8"/>
  <c r="K22" i="8" s="1"/>
  <c r="AZ22" i="8"/>
  <c r="J22" i="8" s="1"/>
  <c r="AY22" i="8"/>
  <c r="I22" i="8" s="1"/>
  <c r="AX22" i="8"/>
  <c r="AW22" i="8"/>
  <c r="G22" i="8" s="1"/>
  <c r="AV22" i="8"/>
  <c r="F22" i="8" s="1"/>
  <c r="AU22" i="8"/>
  <c r="E22" i="8" s="1"/>
  <c r="AT22" i="8"/>
  <c r="Y22" i="8"/>
  <c r="Q22" i="8"/>
  <c r="H22" i="8"/>
  <c r="BO21" i="8"/>
  <c r="BN21" i="8"/>
  <c r="X21" i="8" s="1"/>
  <c r="BM21" i="8"/>
  <c r="W21" i="8" s="1"/>
  <c r="BL21" i="8"/>
  <c r="V21" i="8" s="1"/>
  <c r="BK21" i="8"/>
  <c r="U21" i="8" s="1"/>
  <c r="BJ21" i="8"/>
  <c r="T21" i="8" s="1"/>
  <c r="BI21" i="8"/>
  <c r="S21" i="8" s="1"/>
  <c r="BH21" i="8"/>
  <c r="R21" i="8" s="1"/>
  <c r="BG21" i="8"/>
  <c r="Q21" i="8" s="1"/>
  <c r="BF21" i="8"/>
  <c r="P21" i="8" s="1"/>
  <c r="BE21" i="8"/>
  <c r="O21" i="8" s="1"/>
  <c r="BD21" i="8"/>
  <c r="N21" i="8" s="1"/>
  <c r="BC21" i="8"/>
  <c r="BB21" i="8"/>
  <c r="L21" i="8" s="1"/>
  <c r="BA21" i="8"/>
  <c r="K21" i="8" s="1"/>
  <c r="AZ21" i="8"/>
  <c r="J21" i="8" s="1"/>
  <c r="AY21" i="8"/>
  <c r="AX21" i="8"/>
  <c r="H21" i="8" s="1"/>
  <c r="AW21" i="8"/>
  <c r="G21" i="8" s="1"/>
  <c r="AV21" i="8"/>
  <c r="F21" i="8" s="1"/>
  <c r="AU21" i="8"/>
  <c r="AT21" i="8"/>
  <c r="Y21" i="8"/>
  <c r="D21" i="8" s="1"/>
  <c r="M21" i="8"/>
  <c r="I21" i="8"/>
  <c r="E21" i="8"/>
  <c r="BO20" i="8"/>
  <c r="BN20" i="8"/>
  <c r="X20" i="8" s="1"/>
  <c r="BM20" i="8"/>
  <c r="W20" i="8" s="1"/>
  <c r="BL20" i="8"/>
  <c r="V20" i="8" s="1"/>
  <c r="BK20" i="8"/>
  <c r="BJ20" i="8"/>
  <c r="T20" i="8" s="1"/>
  <c r="BI20" i="8"/>
  <c r="S20" i="8" s="1"/>
  <c r="BH20" i="8"/>
  <c r="R20" i="8" s="1"/>
  <c r="BG20" i="8"/>
  <c r="BF20" i="8"/>
  <c r="P20" i="8" s="1"/>
  <c r="BE20" i="8"/>
  <c r="BD20" i="8"/>
  <c r="N20" i="8" s="1"/>
  <c r="BC20" i="8"/>
  <c r="M20" i="8" s="1"/>
  <c r="BB20" i="8"/>
  <c r="L20" i="8" s="1"/>
  <c r="BA20" i="8"/>
  <c r="K20" i="8" s="1"/>
  <c r="AZ20" i="8"/>
  <c r="J20" i="8" s="1"/>
  <c r="AY20" i="8"/>
  <c r="AX20" i="8"/>
  <c r="AW20" i="8"/>
  <c r="AV20" i="8"/>
  <c r="F20" i="8" s="1"/>
  <c r="AU20" i="8"/>
  <c r="E20" i="8" s="1"/>
  <c r="AT20" i="8"/>
  <c r="Y20" i="8"/>
  <c r="U20" i="8"/>
  <c r="Q20" i="8"/>
  <c r="O20" i="8"/>
  <c r="I20" i="8"/>
  <c r="H20" i="8"/>
  <c r="G20" i="8"/>
  <c r="BO19" i="8"/>
  <c r="BN19" i="8"/>
  <c r="X19" i="8" s="1"/>
  <c r="BM19" i="8"/>
  <c r="W19" i="8" s="1"/>
  <c r="BL19" i="8"/>
  <c r="V19" i="8" s="1"/>
  <c r="BK19" i="8"/>
  <c r="U19" i="8" s="1"/>
  <c r="BJ19" i="8"/>
  <c r="T19" i="8" s="1"/>
  <c r="BI19" i="8"/>
  <c r="S19" i="8" s="1"/>
  <c r="BH19" i="8"/>
  <c r="R19" i="8" s="1"/>
  <c r="BG19" i="8"/>
  <c r="Q19" i="8" s="1"/>
  <c r="BF19" i="8"/>
  <c r="P19" i="8" s="1"/>
  <c r="BE19" i="8"/>
  <c r="O19" i="8" s="1"/>
  <c r="BD19" i="8"/>
  <c r="N19" i="8" s="1"/>
  <c r="BC19" i="8"/>
  <c r="M19" i="8" s="1"/>
  <c r="BB19" i="8"/>
  <c r="L19" i="8" s="1"/>
  <c r="BA19" i="8"/>
  <c r="K19" i="8" s="1"/>
  <c r="AZ19" i="8"/>
  <c r="J19" i="8" s="1"/>
  <c r="AY19" i="8"/>
  <c r="I19" i="8" s="1"/>
  <c r="AX19" i="8"/>
  <c r="AW19" i="8"/>
  <c r="G19" i="8" s="1"/>
  <c r="AV19" i="8"/>
  <c r="F19" i="8" s="1"/>
  <c r="AU19" i="8"/>
  <c r="E19" i="8" s="1"/>
  <c r="AT19" i="8"/>
  <c r="Y19" i="8"/>
  <c r="H19" i="8"/>
  <c r="BO18" i="8"/>
  <c r="BN18" i="8"/>
  <c r="X18" i="8" s="1"/>
  <c r="BM18" i="8"/>
  <c r="BL18" i="8"/>
  <c r="V18" i="8" s="1"/>
  <c r="BK18" i="8"/>
  <c r="U18" i="8" s="1"/>
  <c r="BJ18" i="8"/>
  <c r="T18" i="8" s="1"/>
  <c r="BI18" i="8"/>
  <c r="S18" i="8" s="1"/>
  <c r="BH18" i="8"/>
  <c r="R18" i="8" s="1"/>
  <c r="BG18" i="8"/>
  <c r="Q18" i="8" s="1"/>
  <c r="BF18" i="8"/>
  <c r="BE18" i="8"/>
  <c r="O18" i="8" s="1"/>
  <c r="BD18" i="8"/>
  <c r="N18" i="8" s="1"/>
  <c r="BC18" i="8"/>
  <c r="M18" i="8" s="1"/>
  <c r="BB18" i="8"/>
  <c r="L18" i="8" s="1"/>
  <c r="BA18" i="8"/>
  <c r="K18" i="8" s="1"/>
  <c r="AZ18" i="8"/>
  <c r="J18" i="8" s="1"/>
  <c r="AY18" i="8"/>
  <c r="I18" i="8" s="1"/>
  <c r="AX18" i="8"/>
  <c r="AW18" i="8"/>
  <c r="G18" i="8" s="1"/>
  <c r="AV18" i="8"/>
  <c r="F18" i="8" s="1"/>
  <c r="AU18" i="8"/>
  <c r="E18" i="8" s="1"/>
  <c r="AT18" i="8"/>
  <c r="Y18" i="8"/>
  <c r="W18" i="8"/>
  <c r="P18" i="8"/>
  <c r="H18" i="8"/>
  <c r="BO17" i="8"/>
  <c r="BN17" i="8"/>
  <c r="BM17" i="8"/>
  <c r="W17" i="8" s="1"/>
  <c r="BL17" i="8"/>
  <c r="V17" i="8" s="1"/>
  <c r="BK17" i="8"/>
  <c r="U17" i="8" s="1"/>
  <c r="BJ17" i="8"/>
  <c r="T17" i="8" s="1"/>
  <c r="BI17" i="8"/>
  <c r="S17" i="8" s="1"/>
  <c r="BH17" i="8"/>
  <c r="R17" i="8" s="1"/>
  <c r="BG17" i="8"/>
  <c r="Q17" i="8" s="1"/>
  <c r="BF17" i="8"/>
  <c r="BE17" i="8"/>
  <c r="O17" i="8" s="1"/>
  <c r="BD17" i="8"/>
  <c r="N17" i="8" s="1"/>
  <c r="BC17" i="8"/>
  <c r="M17" i="8" s="1"/>
  <c r="BB17" i="8"/>
  <c r="BA17" i="8"/>
  <c r="K17" i="8" s="1"/>
  <c r="AZ17" i="8"/>
  <c r="J17" i="8" s="1"/>
  <c r="AY17" i="8"/>
  <c r="AX17" i="8"/>
  <c r="AW17" i="8"/>
  <c r="G17" i="8" s="1"/>
  <c r="AV17" i="8"/>
  <c r="F17" i="8" s="1"/>
  <c r="AU17" i="8"/>
  <c r="E17" i="8" s="1"/>
  <c r="AT17" i="8"/>
  <c r="Y17" i="8"/>
  <c r="X17" i="8"/>
  <c r="P17" i="8"/>
  <c r="L17" i="8"/>
  <c r="I17" i="8"/>
  <c r="H17" i="8"/>
  <c r="BO16" i="8"/>
  <c r="D16" i="8" s="1"/>
  <c r="BN16" i="8"/>
  <c r="BM16" i="8"/>
  <c r="BL16" i="8"/>
  <c r="V16" i="8" s="1"/>
  <c r="BK16" i="8"/>
  <c r="U16" i="8" s="1"/>
  <c r="BJ16" i="8"/>
  <c r="T16" i="8" s="1"/>
  <c r="BI16" i="8"/>
  <c r="S16" i="8" s="1"/>
  <c r="BH16" i="8"/>
  <c r="R16" i="8" s="1"/>
  <c r="BG16" i="8"/>
  <c r="Q16" i="8" s="1"/>
  <c r="BF16" i="8"/>
  <c r="BE16" i="8"/>
  <c r="BD16" i="8"/>
  <c r="N16" i="8" s="1"/>
  <c r="BC16" i="8"/>
  <c r="M16" i="8" s="1"/>
  <c r="BB16" i="8"/>
  <c r="L16" i="8" s="1"/>
  <c r="BA16" i="8"/>
  <c r="K16" i="8" s="1"/>
  <c r="AZ16" i="8"/>
  <c r="J16" i="8" s="1"/>
  <c r="AY16" i="8"/>
  <c r="I16" i="8" s="1"/>
  <c r="AX16" i="8"/>
  <c r="AW16" i="8"/>
  <c r="AV16" i="8"/>
  <c r="F16" i="8" s="1"/>
  <c r="AU16" i="8"/>
  <c r="E16" i="8" s="1"/>
  <c r="AT16" i="8"/>
  <c r="Y16" i="8"/>
  <c r="X16" i="8"/>
  <c r="W16" i="8"/>
  <c r="P16" i="8"/>
  <c r="O16" i="8"/>
  <c r="H16" i="8"/>
  <c r="G16" i="8"/>
  <c r="BO15" i="8"/>
  <c r="BN15" i="8"/>
  <c r="X15" i="8" s="1"/>
  <c r="BM15" i="8"/>
  <c r="W15" i="8" s="1"/>
  <c r="BL15" i="8"/>
  <c r="BK15" i="8"/>
  <c r="BJ15" i="8"/>
  <c r="T15" i="8" s="1"/>
  <c r="BI15" i="8"/>
  <c r="S15" i="8" s="1"/>
  <c r="BH15" i="8"/>
  <c r="R15" i="8" s="1"/>
  <c r="BG15" i="8"/>
  <c r="Q15" i="8" s="1"/>
  <c r="BF15" i="8"/>
  <c r="P15" i="8" s="1"/>
  <c r="BE15" i="8"/>
  <c r="O15" i="8" s="1"/>
  <c r="BD15" i="8"/>
  <c r="BC15" i="8"/>
  <c r="BB15" i="8"/>
  <c r="L15" i="8" s="1"/>
  <c r="BA15" i="8"/>
  <c r="AZ15" i="8"/>
  <c r="J15" i="8" s="1"/>
  <c r="AY15" i="8"/>
  <c r="I15" i="8" s="1"/>
  <c r="AX15" i="8"/>
  <c r="AW15" i="8"/>
  <c r="G15" i="8" s="1"/>
  <c r="AV15" i="8"/>
  <c r="AU15" i="8"/>
  <c r="AT15" i="8"/>
  <c r="Y15" i="8"/>
  <c r="V15" i="8"/>
  <c r="U15" i="8"/>
  <c r="N15" i="8"/>
  <c r="M15" i="8"/>
  <c r="K15" i="8"/>
  <c r="H15" i="8"/>
  <c r="F15" i="8"/>
  <c r="E15" i="8"/>
  <c r="BO14" i="8"/>
  <c r="BN14" i="8"/>
  <c r="X14" i="8" s="1"/>
  <c r="BM14" i="8"/>
  <c r="BL14" i="8"/>
  <c r="V14" i="8" s="1"/>
  <c r="BK14" i="8"/>
  <c r="U14" i="8" s="1"/>
  <c r="BJ14" i="8"/>
  <c r="T14" i="8" s="1"/>
  <c r="BI14" i="8"/>
  <c r="S14" i="8" s="1"/>
  <c r="BH14" i="8"/>
  <c r="R14" i="8" s="1"/>
  <c r="BG14" i="8"/>
  <c r="Q14" i="8" s="1"/>
  <c r="BF14" i="8"/>
  <c r="P14" i="8" s="1"/>
  <c r="BE14" i="8"/>
  <c r="O14" i="8" s="1"/>
  <c r="BD14" i="8"/>
  <c r="N14" i="8" s="1"/>
  <c r="BC14" i="8"/>
  <c r="M14" i="8" s="1"/>
  <c r="BB14" i="8"/>
  <c r="L14" i="8" s="1"/>
  <c r="BA14" i="8"/>
  <c r="K14" i="8" s="1"/>
  <c r="AZ14" i="8"/>
  <c r="J14" i="8" s="1"/>
  <c r="AY14" i="8"/>
  <c r="I14" i="8" s="1"/>
  <c r="AX14" i="8"/>
  <c r="H14" i="8" s="1"/>
  <c r="AW14" i="8"/>
  <c r="AV14" i="8"/>
  <c r="F14" i="8" s="1"/>
  <c r="AU14" i="8"/>
  <c r="E14" i="8" s="1"/>
  <c r="AT14" i="8"/>
  <c r="D14" i="8" s="1"/>
  <c r="Y14" i="8"/>
  <c r="W14" i="8"/>
  <c r="G14" i="8"/>
  <c r="BO13" i="8"/>
  <c r="BN13" i="8"/>
  <c r="BM13" i="8"/>
  <c r="W13" i="8" s="1"/>
  <c r="BL13" i="8"/>
  <c r="V13" i="8" s="1"/>
  <c r="BK13" i="8"/>
  <c r="U13" i="8" s="1"/>
  <c r="BJ13" i="8"/>
  <c r="T13" i="8" s="1"/>
  <c r="BI13" i="8"/>
  <c r="S13" i="8" s="1"/>
  <c r="BH13" i="8"/>
  <c r="R13" i="8" s="1"/>
  <c r="BG13" i="8"/>
  <c r="Q13" i="8" s="1"/>
  <c r="BF13" i="8"/>
  <c r="BE13" i="8"/>
  <c r="O13" i="8" s="1"/>
  <c r="BD13" i="8"/>
  <c r="N13" i="8" s="1"/>
  <c r="BC13" i="8"/>
  <c r="BB13" i="8"/>
  <c r="L13" i="8" s="1"/>
  <c r="BA13" i="8"/>
  <c r="K13" i="8" s="1"/>
  <c r="AZ13" i="8"/>
  <c r="J13" i="8" s="1"/>
  <c r="AY13" i="8"/>
  <c r="I13" i="8" s="1"/>
  <c r="AX13" i="8"/>
  <c r="AW13" i="8"/>
  <c r="G13" i="8" s="1"/>
  <c r="AV13" i="8"/>
  <c r="F13" i="8" s="1"/>
  <c r="AU13" i="8"/>
  <c r="E13" i="8" s="1"/>
  <c r="AT13" i="8"/>
  <c r="Y13" i="8"/>
  <c r="X13" i="8"/>
  <c r="P13" i="8"/>
  <c r="M13" i="8"/>
  <c r="H13" i="8"/>
  <c r="BO12" i="8"/>
  <c r="BN12" i="8"/>
  <c r="X12" i="8" s="1"/>
  <c r="BM12" i="8"/>
  <c r="W12" i="8" s="1"/>
  <c r="BL12" i="8"/>
  <c r="V12" i="8" s="1"/>
  <c r="BK12" i="8"/>
  <c r="U12" i="8" s="1"/>
  <c r="BJ12" i="8"/>
  <c r="T12" i="8" s="1"/>
  <c r="BI12" i="8"/>
  <c r="S12" i="8" s="1"/>
  <c r="BH12" i="8"/>
  <c r="BG12" i="8"/>
  <c r="Q12" i="8" s="1"/>
  <c r="BF12" i="8"/>
  <c r="P12" i="8" s="1"/>
  <c r="BE12" i="8"/>
  <c r="O12" i="8" s="1"/>
  <c r="BD12" i="8"/>
  <c r="N12" i="8" s="1"/>
  <c r="BC12" i="8"/>
  <c r="M12" i="8" s="1"/>
  <c r="BB12" i="8"/>
  <c r="L12" i="8" s="1"/>
  <c r="BA12" i="8"/>
  <c r="K12" i="8" s="1"/>
  <c r="AZ12" i="8"/>
  <c r="AY12" i="8"/>
  <c r="I12" i="8" s="1"/>
  <c r="AX12" i="8"/>
  <c r="H12" i="8" s="1"/>
  <c r="AW12" i="8"/>
  <c r="G12" i="8" s="1"/>
  <c r="AV12" i="8"/>
  <c r="F12" i="8" s="1"/>
  <c r="AU12" i="8"/>
  <c r="E12" i="8" s="1"/>
  <c r="AT12" i="8"/>
  <c r="D12" i="8" s="1"/>
  <c r="Y12" i="8"/>
  <c r="R12" i="8"/>
  <c r="J12" i="8"/>
  <c r="BO11" i="8"/>
  <c r="BN11" i="8"/>
  <c r="BM11" i="8"/>
  <c r="W11" i="8" s="1"/>
  <c r="BL11" i="8"/>
  <c r="V11" i="8" s="1"/>
  <c r="BK11" i="8"/>
  <c r="U11" i="8" s="1"/>
  <c r="BJ11" i="8"/>
  <c r="T11" i="8" s="1"/>
  <c r="BI11" i="8"/>
  <c r="S11" i="8" s="1"/>
  <c r="BH11" i="8"/>
  <c r="R11" i="8" s="1"/>
  <c r="BG11" i="8"/>
  <c r="Q11" i="8" s="1"/>
  <c r="BF11" i="8"/>
  <c r="P11" i="8" s="1"/>
  <c r="BE11" i="8"/>
  <c r="O11" i="8" s="1"/>
  <c r="BD11" i="8"/>
  <c r="N11" i="8" s="1"/>
  <c r="BC11" i="8"/>
  <c r="M11" i="8" s="1"/>
  <c r="BB11" i="8"/>
  <c r="L11" i="8" s="1"/>
  <c r="BA11" i="8"/>
  <c r="AZ11" i="8"/>
  <c r="J11" i="8" s="1"/>
  <c r="AY11" i="8"/>
  <c r="I11" i="8" s="1"/>
  <c r="AX11" i="8"/>
  <c r="AW11" i="8"/>
  <c r="G11" i="8" s="1"/>
  <c r="AV11" i="8"/>
  <c r="F11" i="8" s="1"/>
  <c r="AU11" i="8"/>
  <c r="E11" i="8" s="1"/>
  <c r="AT11" i="8"/>
  <c r="Y11" i="8"/>
  <c r="X11" i="8"/>
  <c r="K11" i="8"/>
  <c r="H11" i="8"/>
  <c r="BO10" i="8"/>
  <c r="BN10" i="8"/>
  <c r="X10" i="8" s="1"/>
  <c r="BM10" i="8"/>
  <c r="W10" i="8" s="1"/>
  <c r="BL10" i="8"/>
  <c r="V10" i="8" s="1"/>
  <c r="BK10" i="8"/>
  <c r="U10" i="8" s="1"/>
  <c r="BJ10" i="8"/>
  <c r="T10" i="8" s="1"/>
  <c r="BI10" i="8"/>
  <c r="S10" i="8" s="1"/>
  <c r="BH10" i="8"/>
  <c r="BG10" i="8"/>
  <c r="Q10" i="8" s="1"/>
  <c r="BF10" i="8"/>
  <c r="BE10" i="8"/>
  <c r="O10" i="8" s="1"/>
  <c r="BD10" i="8"/>
  <c r="N10" i="8" s="1"/>
  <c r="BC10" i="8"/>
  <c r="M10" i="8" s="1"/>
  <c r="BB10" i="8"/>
  <c r="BA10" i="8"/>
  <c r="K10" i="8" s="1"/>
  <c r="AZ10" i="8"/>
  <c r="AY10" i="8"/>
  <c r="I10" i="8" s="1"/>
  <c r="AX10" i="8"/>
  <c r="AW10" i="8"/>
  <c r="G10" i="8" s="1"/>
  <c r="AV10" i="8"/>
  <c r="F10" i="8" s="1"/>
  <c r="AU10" i="8"/>
  <c r="E10" i="8" s="1"/>
  <c r="AT10" i="8"/>
  <c r="Y10" i="8"/>
  <c r="R10" i="8"/>
  <c r="P10" i="8"/>
  <c r="L10" i="8"/>
  <c r="J10" i="8"/>
  <c r="H10" i="8"/>
  <c r="BO9" i="8"/>
  <c r="BN9" i="8"/>
  <c r="X9" i="8" s="1"/>
  <c r="BM9" i="8"/>
  <c r="W9" i="8" s="1"/>
  <c r="BL9" i="8"/>
  <c r="BK9" i="8"/>
  <c r="U9" i="8" s="1"/>
  <c r="BJ9" i="8"/>
  <c r="BI9" i="8"/>
  <c r="S9" i="8" s="1"/>
  <c r="BH9" i="8"/>
  <c r="R9" i="8" s="1"/>
  <c r="BG9" i="8"/>
  <c r="Q9" i="8" s="1"/>
  <c r="BF9" i="8"/>
  <c r="P9" i="8" s="1"/>
  <c r="BE9" i="8"/>
  <c r="O9" i="8" s="1"/>
  <c r="BD9" i="8"/>
  <c r="N9" i="8" s="1"/>
  <c r="BC9" i="8"/>
  <c r="M9" i="8" s="1"/>
  <c r="BB9" i="8"/>
  <c r="BA9" i="8"/>
  <c r="K9" i="8" s="1"/>
  <c r="AZ9" i="8"/>
  <c r="J9" i="8" s="1"/>
  <c r="AY9" i="8"/>
  <c r="I9" i="8" s="1"/>
  <c r="AX9" i="8"/>
  <c r="AW9" i="8"/>
  <c r="G9" i="8" s="1"/>
  <c r="AV9" i="8"/>
  <c r="F9" i="8" s="1"/>
  <c r="AU9" i="8"/>
  <c r="E9" i="8" s="1"/>
  <c r="AT9" i="8"/>
  <c r="Y9" i="8"/>
  <c r="V9" i="8"/>
  <c r="T9" i="8"/>
  <c r="L9" i="8"/>
  <c r="H9" i="8"/>
  <c r="BO8" i="8"/>
  <c r="BN8" i="8"/>
  <c r="X8" i="8" s="1"/>
  <c r="BM8" i="8"/>
  <c r="W8" i="8" s="1"/>
  <c r="BL8" i="8"/>
  <c r="V8" i="8" s="1"/>
  <c r="BK8" i="8"/>
  <c r="U8" i="8" s="1"/>
  <c r="BJ8" i="8"/>
  <c r="T8" i="8" s="1"/>
  <c r="BI8" i="8"/>
  <c r="S8" i="8" s="1"/>
  <c r="BH8" i="8"/>
  <c r="BG8" i="8"/>
  <c r="BF8" i="8"/>
  <c r="BE8" i="8"/>
  <c r="O8" i="8" s="1"/>
  <c r="BD8" i="8"/>
  <c r="N8" i="8" s="1"/>
  <c r="BC8" i="8"/>
  <c r="M8" i="8" s="1"/>
  <c r="BB8" i="8"/>
  <c r="L8" i="8" s="1"/>
  <c r="BA8" i="8"/>
  <c r="K8" i="8" s="1"/>
  <c r="AZ8" i="8"/>
  <c r="AY8" i="8"/>
  <c r="AX8" i="8"/>
  <c r="H8" i="8" s="1"/>
  <c r="AW8" i="8"/>
  <c r="G8" i="8" s="1"/>
  <c r="AV8" i="8"/>
  <c r="F8" i="8" s="1"/>
  <c r="AU8" i="8"/>
  <c r="E8" i="8" s="1"/>
  <c r="AT8" i="8"/>
  <c r="Y8" i="8"/>
  <c r="D8" i="8" s="1"/>
  <c r="R8" i="8"/>
  <c r="Q8" i="8"/>
  <c r="P8" i="8"/>
  <c r="J8" i="8"/>
  <c r="I8" i="8"/>
  <c r="CJ7" i="8"/>
  <c r="CI7" i="8"/>
  <c r="CH7" i="8"/>
  <c r="BY7" i="8"/>
  <c r="BX7" i="8"/>
  <c r="BW7" i="8"/>
  <c r="BV7" i="8"/>
  <c r="BU7" i="8"/>
  <c r="BT7" i="8"/>
  <c r="BS7" i="8"/>
  <c r="BR7" i="8"/>
  <c r="BQ7" i="8"/>
  <c r="BP7" i="8"/>
  <c r="BN7" i="8"/>
  <c r="BM7" i="8"/>
  <c r="BL7" i="8"/>
  <c r="V7" i="8" s="1"/>
  <c r="BK7" i="8"/>
  <c r="U7" i="8" s="1"/>
  <c r="BJ7" i="8"/>
  <c r="T7" i="8" s="1"/>
  <c r="BI7" i="8"/>
  <c r="S7" i="8" s="1"/>
  <c r="BH7" i="8"/>
  <c r="R7" i="8" s="1"/>
  <c r="BG7" i="8"/>
  <c r="Q7" i="8" s="1"/>
  <c r="BF7" i="8"/>
  <c r="BE7" i="8"/>
  <c r="O7" i="8" s="1"/>
  <c r="BD7" i="8"/>
  <c r="BC7" i="8"/>
  <c r="BB7" i="8"/>
  <c r="BA7" i="8"/>
  <c r="AZ7" i="8"/>
  <c r="AY7" i="8"/>
  <c r="AX7" i="8"/>
  <c r="AW7" i="8"/>
  <c r="AV7" i="8"/>
  <c r="AU7" i="8"/>
  <c r="AT7" i="8"/>
  <c r="AS7" i="8"/>
  <c r="X7" i="8" s="1"/>
  <c r="AR7" i="8"/>
  <c r="AI7" i="8"/>
  <c r="AH7" i="8"/>
  <c r="AG7" i="8"/>
  <c r="L7" i="8" s="1"/>
  <c r="AF7" i="8"/>
  <c r="AE7" i="8"/>
  <c r="AD7" i="8"/>
  <c r="AC7" i="8"/>
  <c r="H7" i="8" s="1"/>
  <c r="AB7" i="8"/>
  <c r="AA7" i="8"/>
  <c r="Z7" i="8"/>
  <c r="P7" i="8"/>
  <c r="B7" i="8"/>
  <c r="A7" i="8"/>
  <c r="BO49" i="7"/>
  <c r="BN49" i="7"/>
  <c r="BM49" i="7"/>
  <c r="BL49" i="7"/>
  <c r="V49" i="7" s="1"/>
  <c r="BK49" i="7"/>
  <c r="U49" i="7" s="1"/>
  <c r="BJ49" i="7"/>
  <c r="BI49" i="7"/>
  <c r="S49" i="7" s="1"/>
  <c r="BH49" i="7"/>
  <c r="R49" i="7" s="1"/>
  <c r="BG49" i="7"/>
  <c r="BF49" i="7"/>
  <c r="P49" i="7" s="1"/>
  <c r="BE49" i="7"/>
  <c r="BD49" i="7"/>
  <c r="N49" i="7" s="1"/>
  <c r="BC49" i="7"/>
  <c r="M49" i="7" s="1"/>
  <c r="BB49" i="7"/>
  <c r="L49" i="7" s="1"/>
  <c r="BA49" i="7"/>
  <c r="K49" i="7" s="1"/>
  <c r="AZ49" i="7"/>
  <c r="J49" i="7" s="1"/>
  <c r="AY49" i="7"/>
  <c r="AX49" i="7"/>
  <c r="H49" i="7" s="1"/>
  <c r="AW49" i="7"/>
  <c r="AV49" i="7"/>
  <c r="AU49" i="7"/>
  <c r="E49" i="7" s="1"/>
  <c r="AT49" i="7"/>
  <c r="Y49" i="7"/>
  <c r="X49" i="7"/>
  <c r="W49" i="7"/>
  <c r="T49" i="7"/>
  <c r="Q49" i="7"/>
  <c r="O49" i="7"/>
  <c r="I49" i="7"/>
  <c r="G49" i="7"/>
  <c r="F49" i="7"/>
  <c r="BO48" i="7"/>
  <c r="BN48" i="7"/>
  <c r="BM48" i="7"/>
  <c r="W48" i="7" s="1"/>
  <c r="BL48" i="7"/>
  <c r="BK48" i="7"/>
  <c r="U48" i="7" s="1"/>
  <c r="BJ48" i="7"/>
  <c r="BI48" i="7"/>
  <c r="S48" i="7" s="1"/>
  <c r="BH48" i="7"/>
  <c r="R48" i="7" s="1"/>
  <c r="BG48" i="7"/>
  <c r="Q48" i="7" s="1"/>
  <c r="BF48" i="7"/>
  <c r="BE48" i="7"/>
  <c r="O48" i="7" s="1"/>
  <c r="BD48" i="7"/>
  <c r="N48" i="7" s="1"/>
  <c r="BC48" i="7"/>
  <c r="M48" i="7" s="1"/>
  <c r="BB48" i="7"/>
  <c r="L48" i="7" s="1"/>
  <c r="BA48" i="7"/>
  <c r="K48" i="7" s="1"/>
  <c r="AZ48" i="7"/>
  <c r="AY48" i="7"/>
  <c r="I48" i="7" s="1"/>
  <c r="AX48" i="7"/>
  <c r="AW48" i="7"/>
  <c r="G48" i="7" s="1"/>
  <c r="AV48" i="7"/>
  <c r="AU48" i="7"/>
  <c r="E48" i="7" s="1"/>
  <c r="AT48" i="7"/>
  <c r="Y48" i="7"/>
  <c r="X48" i="7"/>
  <c r="V48" i="7"/>
  <c r="T48" i="7"/>
  <c r="P48" i="7"/>
  <c r="J48" i="7"/>
  <c r="H48" i="7"/>
  <c r="F48" i="7"/>
  <c r="BO47" i="7"/>
  <c r="BN47" i="7"/>
  <c r="X47" i="7" s="1"/>
  <c r="BM47" i="7"/>
  <c r="BL47" i="7"/>
  <c r="V47" i="7" s="1"/>
  <c r="BK47" i="7"/>
  <c r="U47" i="7" s="1"/>
  <c r="BJ47" i="7"/>
  <c r="T47" i="7" s="1"/>
  <c r="BI47" i="7"/>
  <c r="S47" i="7" s="1"/>
  <c r="BH47" i="7"/>
  <c r="R47" i="7" s="1"/>
  <c r="BG47" i="7"/>
  <c r="Q47" i="7" s="1"/>
  <c r="BF47" i="7"/>
  <c r="BE47" i="7"/>
  <c r="BD47" i="7"/>
  <c r="BC47" i="7"/>
  <c r="M47" i="7" s="1"/>
  <c r="BB47" i="7"/>
  <c r="L47" i="7" s="1"/>
  <c r="BA47" i="7"/>
  <c r="K47" i="7" s="1"/>
  <c r="AZ47" i="7"/>
  <c r="J47" i="7" s="1"/>
  <c r="AY47" i="7"/>
  <c r="AX47" i="7"/>
  <c r="H47" i="7" s="1"/>
  <c r="AW47" i="7"/>
  <c r="AV47" i="7"/>
  <c r="F47" i="7" s="1"/>
  <c r="AU47" i="7"/>
  <c r="E47" i="7" s="1"/>
  <c r="AT47" i="7"/>
  <c r="Y47" i="7"/>
  <c r="W47" i="7"/>
  <c r="P47" i="7"/>
  <c r="O47" i="7"/>
  <c r="N47" i="7"/>
  <c r="I47" i="7"/>
  <c r="G47" i="7"/>
  <c r="BO46" i="7"/>
  <c r="BN46" i="7"/>
  <c r="X46" i="7" s="1"/>
  <c r="BM46" i="7"/>
  <c r="W46" i="7" s="1"/>
  <c r="BL46" i="7"/>
  <c r="BK46" i="7"/>
  <c r="U46" i="7" s="1"/>
  <c r="BJ46" i="7"/>
  <c r="BI46" i="7"/>
  <c r="S46" i="7" s="1"/>
  <c r="BH46" i="7"/>
  <c r="BG46" i="7"/>
  <c r="Q46" i="7" s="1"/>
  <c r="BF46" i="7"/>
  <c r="P46" i="7" s="1"/>
  <c r="BE46" i="7"/>
  <c r="O46" i="7" s="1"/>
  <c r="BD46" i="7"/>
  <c r="N46" i="7" s="1"/>
  <c r="BC46" i="7"/>
  <c r="M46" i="7" s="1"/>
  <c r="BB46" i="7"/>
  <c r="BA46" i="7"/>
  <c r="K46" i="7" s="1"/>
  <c r="AZ46" i="7"/>
  <c r="AY46" i="7"/>
  <c r="I46" i="7" s="1"/>
  <c r="AX46" i="7"/>
  <c r="AW46" i="7"/>
  <c r="G46" i="7" s="1"/>
  <c r="AV46" i="7"/>
  <c r="AU46" i="7"/>
  <c r="E46" i="7" s="1"/>
  <c r="AT46" i="7"/>
  <c r="Y46" i="7"/>
  <c r="D46" i="7" s="1"/>
  <c r="V46" i="7"/>
  <c r="T46" i="7"/>
  <c r="R46" i="7"/>
  <c r="L46" i="7"/>
  <c r="J46" i="7"/>
  <c r="H46" i="7"/>
  <c r="F46" i="7"/>
  <c r="BO45" i="7"/>
  <c r="BN45" i="7"/>
  <c r="BM45" i="7"/>
  <c r="W45" i="7" s="1"/>
  <c r="BL45" i="7"/>
  <c r="V45" i="7" s="1"/>
  <c r="BK45" i="7"/>
  <c r="BJ45" i="7"/>
  <c r="BI45" i="7"/>
  <c r="S45" i="7" s="1"/>
  <c r="BH45" i="7"/>
  <c r="R45" i="7" s="1"/>
  <c r="BG45" i="7"/>
  <c r="BF45" i="7"/>
  <c r="BE45" i="7"/>
  <c r="O45" i="7" s="1"/>
  <c r="BD45" i="7"/>
  <c r="N45" i="7" s="1"/>
  <c r="BC45" i="7"/>
  <c r="M45" i="7" s="1"/>
  <c r="BB45" i="7"/>
  <c r="L45" i="7" s="1"/>
  <c r="BA45" i="7"/>
  <c r="K45" i="7" s="1"/>
  <c r="AZ45" i="7"/>
  <c r="J45" i="7" s="1"/>
  <c r="AY45" i="7"/>
  <c r="AX45" i="7"/>
  <c r="AW45" i="7"/>
  <c r="G45" i="7" s="1"/>
  <c r="AV45" i="7"/>
  <c r="F45" i="7" s="1"/>
  <c r="AU45" i="7"/>
  <c r="E45" i="7" s="1"/>
  <c r="AT45" i="7"/>
  <c r="Y45" i="7"/>
  <c r="X45" i="7"/>
  <c r="U45" i="7"/>
  <c r="T45" i="7"/>
  <c r="Q45" i="7"/>
  <c r="P45" i="7"/>
  <c r="I45" i="7"/>
  <c r="H45" i="7"/>
  <c r="BO44" i="7"/>
  <c r="BN44" i="7"/>
  <c r="X44" i="7" s="1"/>
  <c r="BM44" i="7"/>
  <c r="W44" i="7" s="1"/>
  <c r="BL44" i="7"/>
  <c r="BK44" i="7"/>
  <c r="U44" i="7" s="1"/>
  <c r="BJ44" i="7"/>
  <c r="T44" i="7" s="1"/>
  <c r="BI44" i="7"/>
  <c r="S44" i="7" s="1"/>
  <c r="BH44" i="7"/>
  <c r="R44" i="7" s="1"/>
  <c r="BG44" i="7"/>
  <c r="Q44" i="7" s="1"/>
  <c r="BF44" i="7"/>
  <c r="BE44" i="7"/>
  <c r="O44" i="7" s="1"/>
  <c r="BD44" i="7"/>
  <c r="BC44" i="7"/>
  <c r="M44" i="7" s="1"/>
  <c r="BB44" i="7"/>
  <c r="BA44" i="7"/>
  <c r="AZ44" i="7"/>
  <c r="AY44" i="7"/>
  <c r="AX44" i="7"/>
  <c r="H44" i="7" s="1"/>
  <c r="AW44" i="7"/>
  <c r="G44" i="7" s="1"/>
  <c r="AV44" i="7"/>
  <c r="F44" i="7" s="1"/>
  <c r="AU44" i="7"/>
  <c r="E44" i="7" s="1"/>
  <c r="AT44" i="7"/>
  <c r="Y44" i="7"/>
  <c r="V44" i="7"/>
  <c r="P44" i="7"/>
  <c r="N44" i="7"/>
  <c r="L44" i="7"/>
  <c r="K44" i="7"/>
  <c r="J44" i="7"/>
  <c r="I44" i="7"/>
  <c r="BO43" i="7"/>
  <c r="BN43" i="7"/>
  <c r="X43" i="7" s="1"/>
  <c r="BM43" i="7"/>
  <c r="W43" i="7" s="1"/>
  <c r="BL43" i="7"/>
  <c r="V43" i="7" s="1"/>
  <c r="BK43" i="7"/>
  <c r="U43" i="7" s="1"/>
  <c r="BJ43" i="7"/>
  <c r="BI43" i="7"/>
  <c r="S43" i="7" s="1"/>
  <c r="BH43" i="7"/>
  <c r="BG43" i="7"/>
  <c r="BF43" i="7"/>
  <c r="P43" i="7" s="1"/>
  <c r="BE43" i="7"/>
  <c r="O43" i="7" s="1"/>
  <c r="BD43" i="7"/>
  <c r="BC43" i="7"/>
  <c r="M43" i="7" s="1"/>
  <c r="BB43" i="7"/>
  <c r="BA43" i="7"/>
  <c r="K43" i="7" s="1"/>
  <c r="AZ43" i="7"/>
  <c r="AY43" i="7"/>
  <c r="I43" i="7" s="1"/>
  <c r="AX43" i="7"/>
  <c r="AW43" i="7"/>
  <c r="G43" i="7" s="1"/>
  <c r="AV43" i="7"/>
  <c r="AU43" i="7"/>
  <c r="E43" i="7" s="1"/>
  <c r="AT43" i="7"/>
  <c r="Y43" i="7"/>
  <c r="D43" i="7" s="1"/>
  <c r="T43" i="7"/>
  <c r="R43" i="7"/>
  <c r="Q43" i="7"/>
  <c r="N43" i="7"/>
  <c r="L43" i="7"/>
  <c r="J43" i="7"/>
  <c r="H43" i="7"/>
  <c r="F43" i="7"/>
  <c r="BO42" i="7"/>
  <c r="BN42" i="7"/>
  <c r="X42" i="7" s="1"/>
  <c r="BM42" i="7"/>
  <c r="W42" i="7" s="1"/>
  <c r="BL42" i="7"/>
  <c r="V42" i="7" s="1"/>
  <c r="BK42" i="7"/>
  <c r="BJ42" i="7"/>
  <c r="T42" i="7" s="1"/>
  <c r="BI42" i="7"/>
  <c r="S42" i="7" s="1"/>
  <c r="BH42" i="7"/>
  <c r="R42" i="7" s="1"/>
  <c r="BG42" i="7"/>
  <c r="BF42" i="7"/>
  <c r="P42" i="7" s="1"/>
  <c r="BE42" i="7"/>
  <c r="O42" i="7" s="1"/>
  <c r="BD42" i="7"/>
  <c r="N42" i="7" s="1"/>
  <c r="BC42" i="7"/>
  <c r="M42" i="7" s="1"/>
  <c r="BB42" i="7"/>
  <c r="BA42" i="7"/>
  <c r="K42" i="7" s="1"/>
  <c r="AZ42" i="7"/>
  <c r="AY42" i="7"/>
  <c r="AX42" i="7"/>
  <c r="H42" i="7" s="1"/>
  <c r="AW42" i="7"/>
  <c r="G42" i="7" s="1"/>
  <c r="AV42" i="7"/>
  <c r="F42" i="7" s="1"/>
  <c r="AU42" i="7"/>
  <c r="AT42" i="7"/>
  <c r="Y42" i="7"/>
  <c r="U42" i="7"/>
  <c r="Q42" i="7"/>
  <c r="L42" i="7"/>
  <c r="J42" i="7"/>
  <c r="I42" i="7"/>
  <c r="E42" i="7"/>
  <c r="BO41" i="7"/>
  <c r="BN41" i="7"/>
  <c r="X41" i="7" s="1"/>
  <c r="BM41" i="7"/>
  <c r="W41" i="7" s="1"/>
  <c r="BL41" i="7"/>
  <c r="V41" i="7" s="1"/>
  <c r="BK41" i="7"/>
  <c r="BJ41" i="7"/>
  <c r="T41" i="7" s="1"/>
  <c r="BI41" i="7"/>
  <c r="S41" i="7" s="1"/>
  <c r="BH41" i="7"/>
  <c r="BG41" i="7"/>
  <c r="BF41" i="7"/>
  <c r="P41" i="7" s="1"/>
  <c r="BE41" i="7"/>
  <c r="BD41" i="7"/>
  <c r="N41" i="7" s="1"/>
  <c r="BC41" i="7"/>
  <c r="BB41" i="7"/>
  <c r="BA41" i="7"/>
  <c r="K41" i="7" s="1"/>
  <c r="AZ41" i="7"/>
  <c r="AY41" i="7"/>
  <c r="AX41" i="7"/>
  <c r="H41" i="7" s="1"/>
  <c r="AW41" i="7"/>
  <c r="G41" i="7" s="1"/>
  <c r="AV41" i="7"/>
  <c r="F41" i="7" s="1"/>
  <c r="AU41" i="7"/>
  <c r="AT41" i="7"/>
  <c r="Y41" i="7"/>
  <c r="U41" i="7"/>
  <c r="R41" i="7"/>
  <c r="Q41" i="7"/>
  <c r="O41" i="7"/>
  <c r="M41" i="7"/>
  <c r="L41" i="7"/>
  <c r="J41" i="7"/>
  <c r="I41" i="7"/>
  <c r="E41" i="7"/>
  <c r="BO40" i="7"/>
  <c r="BN40" i="7"/>
  <c r="X40" i="7" s="1"/>
  <c r="BM40" i="7"/>
  <c r="W40" i="7" s="1"/>
  <c r="BL40" i="7"/>
  <c r="V40" i="7" s="1"/>
  <c r="BK40" i="7"/>
  <c r="BJ40" i="7"/>
  <c r="T40" i="7" s="1"/>
  <c r="BI40" i="7"/>
  <c r="S40" i="7" s="1"/>
  <c r="BH40" i="7"/>
  <c r="R40" i="7" s="1"/>
  <c r="BG40" i="7"/>
  <c r="BF40" i="7"/>
  <c r="P40" i="7" s="1"/>
  <c r="BE40" i="7"/>
  <c r="O40" i="7" s="1"/>
  <c r="BD40" i="7"/>
  <c r="N40" i="7" s="1"/>
  <c r="BC40" i="7"/>
  <c r="BB40" i="7"/>
  <c r="L40" i="7" s="1"/>
  <c r="BA40" i="7"/>
  <c r="K40" i="7" s="1"/>
  <c r="AZ40" i="7"/>
  <c r="J40" i="7" s="1"/>
  <c r="AY40" i="7"/>
  <c r="AX40" i="7"/>
  <c r="H40" i="7" s="1"/>
  <c r="AW40" i="7"/>
  <c r="G40" i="7" s="1"/>
  <c r="AV40" i="7"/>
  <c r="F40" i="7" s="1"/>
  <c r="AU40" i="7"/>
  <c r="E40" i="7" s="1"/>
  <c r="AT40" i="7"/>
  <c r="Y40" i="7"/>
  <c r="U40" i="7"/>
  <c r="Q40" i="7"/>
  <c r="M40" i="7"/>
  <c r="I40" i="7"/>
  <c r="BO39" i="7"/>
  <c r="BN39" i="7"/>
  <c r="X39" i="7" s="1"/>
  <c r="BM39" i="7"/>
  <c r="W39" i="7" s="1"/>
  <c r="BL39" i="7"/>
  <c r="V39" i="7" s="1"/>
  <c r="BK39" i="7"/>
  <c r="U39" i="7" s="1"/>
  <c r="BJ39" i="7"/>
  <c r="T39" i="7" s="1"/>
  <c r="BI39" i="7"/>
  <c r="S39" i="7" s="1"/>
  <c r="BH39" i="7"/>
  <c r="BG39" i="7"/>
  <c r="Q39" i="7" s="1"/>
  <c r="BF39" i="7"/>
  <c r="BE39" i="7"/>
  <c r="O39" i="7" s="1"/>
  <c r="BD39" i="7"/>
  <c r="N39" i="7" s="1"/>
  <c r="BC39" i="7"/>
  <c r="M39" i="7" s="1"/>
  <c r="BB39" i="7"/>
  <c r="L39" i="7" s="1"/>
  <c r="BA39" i="7"/>
  <c r="K39" i="7" s="1"/>
  <c r="AZ39" i="7"/>
  <c r="J39" i="7" s="1"/>
  <c r="AY39" i="7"/>
  <c r="I39" i="7" s="1"/>
  <c r="AX39" i="7"/>
  <c r="AW39" i="7"/>
  <c r="AV39" i="7"/>
  <c r="F39" i="7" s="1"/>
  <c r="AU39" i="7"/>
  <c r="E39" i="7" s="1"/>
  <c r="AT39" i="7"/>
  <c r="Y39" i="7"/>
  <c r="R39" i="7"/>
  <c r="P39" i="7"/>
  <c r="H39" i="7"/>
  <c r="G39" i="7"/>
  <c r="BO38" i="7"/>
  <c r="BN38" i="7"/>
  <c r="X38" i="7" s="1"/>
  <c r="BM38" i="7"/>
  <c r="W38" i="7" s="1"/>
  <c r="BL38" i="7"/>
  <c r="BK38" i="7"/>
  <c r="U38" i="7" s="1"/>
  <c r="BJ38" i="7"/>
  <c r="T38" i="7" s="1"/>
  <c r="BI38" i="7"/>
  <c r="S38" i="7" s="1"/>
  <c r="BH38" i="7"/>
  <c r="R38" i="7" s="1"/>
  <c r="BG38" i="7"/>
  <c r="Q38" i="7" s="1"/>
  <c r="BF38" i="7"/>
  <c r="P38" i="7" s="1"/>
  <c r="BE38" i="7"/>
  <c r="O38" i="7" s="1"/>
  <c r="BD38" i="7"/>
  <c r="BC38" i="7"/>
  <c r="M38" i="7" s="1"/>
  <c r="BB38" i="7"/>
  <c r="L38" i="7" s="1"/>
  <c r="BA38" i="7"/>
  <c r="K38" i="7" s="1"/>
  <c r="AZ38" i="7"/>
  <c r="J38" i="7" s="1"/>
  <c r="AY38" i="7"/>
  <c r="I38" i="7" s="1"/>
  <c r="AX38" i="7"/>
  <c r="H38" i="7" s="1"/>
  <c r="AW38" i="7"/>
  <c r="G38" i="7" s="1"/>
  <c r="AV38" i="7"/>
  <c r="AU38" i="7"/>
  <c r="E38" i="7" s="1"/>
  <c r="AT38" i="7"/>
  <c r="Y38" i="7"/>
  <c r="D38" i="7" s="1"/>
  <c r="V38" i="7"/>
  <c r="N38" i="7"/>
  <c r="F38" i="7"/>
  <c r="BO37" i="7"/>
  <c r="BN37" i="7"/>
  <c r="X37" i="7" s="1"/>
  <c r="BM37" i="7"/>
  <c r="BL37" i="7"/>
  <c r="V37" i="7" s="1"/>
  <c r="BK37" i="7"/>
  <c r="U37" i="7" s="1"/>
  <c r="BJ37" i="7"/>
  <c r="BI37" i="7"/>
  <c r="S37" i="7" s="1"/>
  <c r="BH37" i="7"/>
  <c r="R37" i="7" s="1"/>
  <c r="BG37" i="7"/>
  <c r="Q37" i="7" s="1"/>
  <c r="BF37" i="7"/>
  <c r="BE37" i="7"/>
  <c r="O37" i="7" s="1"/>
  <c r="BD37" i="7"/>
  <c r="BC37" i="7"/>
  <c r="M37" i="7" s="1"/>
  <c r="BB37" i="7"/>
  <c r="BA37" i="7"/>
  <c r="K37" i="7" s="1"/>
  <c r="AZ37" i="7"/>
  <c r="AY37" i="7"/>
  <c r="I37" i="7" s="1"/>
  <c r="AX37" i="7"/>
  <c r="H37" i="7" s="1"/>
  <c r="AW37" i="7"/>
  <c r="G37" i="7" s="1"/>
  <c r="AV37" i="7"/>
  <c r="F37" i="7" s="1"/>
  <c r="AU37" i="7"/>
  <c r="AT37" i="7"/>
  <c r="Y37" i="7"/>
  <c r="W37" i="7"/>
  <c r="T37" i="7"/>
  <c r="P37" i="7"/>
  <c r="N37" i="7"/>
  <c r="L37" i="7"/>
  <c r="J37" i="7"/>
  <c r="E37" i="7"/>
  <c r="BO36" i="7"/>
  <c r="BN36" i="7"/>
  <c r="BM36" i="7"/>
  <c r="W36" i="7" s="1"/>
  <c r="BL36" i="7"/>
  <c r="V36" i="7" s="1"/>
  <c r="BK36" i="7"/>
  <c r="U36" i="7" s="1"/>
  <c r="BJ36" i="7"/>
  <c r="T36" i="7" s="1"/>
  <c r="BI36" i="7"/>
  <c r="BH36" i="7"/>
  <c r="R36" i="7" s="1"/>
  <c r="BG36" i="7"/>
  <c r="BF36" i="7"/>
  <c r="BE36" i="7"/>
  <c r="O36" i="7" s="1"/>
  <c r="BD36" i="7"/>
  <c r="N36" i="7" s="1"/>
  <c r="BC36" i="7"/>
  <c r="M36" i="7" s="1"/>
  <c r="BB36" i="7"/>
  <c r="L36" i="7" s="1"/>
  <c r="BA36" i="7"/>
  <c r="AZ36" i="7"/>
  <c r="J36" i="7" s="1"/>
  <c r="AY36" i="7"/>
  <c r="AX36" i="7"/>
  <c r="AW36" i="7"/>
  <c r="G36" i="7" s="1"/>
  <c r="AV36" i="7"/>
  <c r="F36" i="7" s="1"/>
  <c r="AU36" i="7"/>
  <c r="AT36" i="7"/>
  <c r="Y36" i="7"/>
  <c r="X36" i="7"/>
  <c r="S36" i="7"/>
  <c r="Q36" i="7"/>
  <c r="P36" i="7"/>
  <c r="K36" i="7"/>
  <c r="I36" i="7"/>
  <c r="H36" i="7"/>
  <c r="E36" i="7"/>
  <c r="BO35" i="7"/>
  <c r="BN35" i="7"/>
  <c r="X35" i="7" s="1"/>
  <c r="BM35" i="7"/>
  <c r="BL35" i="7"/>
  <c r="V35" i="7" s="1"/>
  <c r="BK35" i="7"/>
  <c r="BJ35" i="7"/>
  <c r="T35" i="7" s="1"/>
  <c r="BI35" i="7"/>
  <c r="S35" i="7" s="1"/>
  <c r="BH35" i="7"/>
  <c r="R35" i="7" s="1"/>
  <c r="BG35" i="7"/>
  <c r="BF35" i="7"/>
  <c r="P35" i="7" s="1"/>
  <c r="BE35" i="7"/>
  <c r="BD35" i="7"/>
  <c r="N35" i="7" s="1"/>
  <c r="BC35" i="7"/>
  <c r="BB35" i="7"/>
  <c r="BA35" i="7"/>
  <c r="K35" i="7" s="1"/>
  <c r="AZ35" i="7"/>
  <c r="J35" i="7" s="1"/>
  <c r="AY35" i="7"/>
  <c r="AX35" i="7"/>
  <c r="H35" i="7" s="1"/>
  <c r="AW35" i="7"/>
  <c r="AV35" i="7"/>
  <c r="F35" i="7" s="1"/>
  <c r="AU35" i="7"/>
  <c r="E35" i="7" s="1"/>
  <c r="AT35" i="7"/>
  <c r="Y35" i="7"/>
  <c r="W35" i="7"/>
  <c r="U35" i="7"/>
  <c r="Q35" i="7"/>
  <c r="O35" i="7"/>
  <c r="M35" i="7"/>
  <c r="L35" i="7"/>
  <c r="I35" i="7"/>
  <c r="G35" i="7"/>
  <c r="BO34" i="7"/>
  <c r="BN34" i="7"/>
  <c r="X34" i="7" s="1"/>
  <c r="BM34" i="7"/>
  <c r="W34" i="7" s="1"/>
  <c r="BL34" i="7"/>
  <c r="V34" i="7" s="1"/>
  <c r="BK34" i="7"/>
  <c r="U34" i="7" s="1"/>
  <c r="BJ34" i="7"/>
  <c r="T34" i="7" s="1"/>
  <c r="BI34" i="7"/>
  <c r="S34" i="7" s="1"/>
  <c r="BH34" i="7"/>
  <c r="BG34" i="7"/>
  <c r="Q34" i="7" s="1"/>
  <c r="BF34" i="7"/>
  <c r="P34" i="7" s="1"/>
  <c r="BE34" i="7"/>
  <c r="O34" i="7" s="1"/>
  <c r="BD34" i="7"/>
  <c r="N34" i="7" s="1"/>
  <c r="BC34" i="7"/>
  <c r="M34" i="7" s="1"/>
  <c r="BB34" i="7"/>
  <c r="L34" i="7" s="1"/>
  <c r="BA34" i="7"/>
  <c r="K34" i="7" s="1"/>
  <c r="AZ34" i="7"/>
  <c r="AY34" i="7"/>
  <c r="AX34" i="7"/>
  <c r="H34" i="7" s="1"/>
  <c r="AW34" i="7"/>
  <c r="G34" i="7" s="1"/>
  <c r="AV34" i="7"/>
  <c r="AU34" i="7"/>
  <c r="E34" i="7" s="1"/>
  <c r="AT34" i="7"/>
  <c r="Y34" i="7"/>
  <c r="R34" i="7"/>
  <c r="J34" i="7"/>
  <c r="I34" i="7"/>
  <c r="F34" i="7"/>
  <c r="BO33" i="7"/>
  <c r="BN33" i="7"/>
  <c r="X33" i="7" s="1"/>
  <c r="BM33" i="7"/>
  <c r="BL33" i="7"/>
  <c r="V33" i="7" s="1"/>
  <c r="BK33" i="7"/>
  <c r="U33" i="7" s="1"/>
  <c r="BJ33" i="7"/>
  <c r="T33" i="7" s="1"/>
  <c r="BI33" i="7"/>
  <c r="S33" i="7" s="1"/>
  <c r="BH33" i="7"/>
  <c r="BG33" i="7"/>
  <c r="BF33" i="7"/>
  <c r="P33" i="7" s="1"/>
  <c r="BE33" i="7"/>
  <c r="BD33" i="7"/>
  <c r="N33" i="7" s="1"/>
  <c r="BC33" i="7"/>
  <c r="M33" i="7" s="1"/>
  <c r="BB33" i="7"/>
  <c r="BA33" i="7"/>
  <c r="K33" i="7" s="1"/>
  <c r="AZ33" i="7"/>
  <c r="AY33" i="7"/>
  <c r="I33" i="7" s="1"/>
  <c r="AX33" i="7"/>
  <c r="H33" i="7" s="1"/>
  <c r="AW33" i="7"/>
  <c r="AV33" i="7"/>
  <c r="F33" i="7" s="1"/>
  <c r="AU33" i="7"/>
  <c r="E33" i="7" s="1"/>
  <c r="AT33" i="7"/>
  <c r="Y33" i="7"/>
  <c r="W33" i="7"/>
  <c r="R33" i="7"/>
  <c r="Q33" i="7"/>
  <c r="O33" i="7"/>
  <c r="L33" i="7"/>
  <c r="J33" i="7"/>
  <c r="G33" i="7"/>
  <c r="BO32" i="7"/>
  <c r="BN32" i="7"/>
  <c r="X32" i="7" s="1"/>
  <c r="BM32" i="7"/>
  <c r="W32" i="7" s="1"/>
  <c r="BL32" i="7"/>
  <c r="BK32" i="7"/>
  <c r="U32" i="7" s="1"/>
  <c r="BJ32" i="7"/>
  <c r="T32" i="7" s="1"/>
  <c r="BI32" i="7"/>
  <c r="S32" i="7" s="1"/>
  <c r="BH32" i="7"/>
  <c r="BG32" i="7"/>
  <c r="Q32" i="7" s="1"/>
  <c r="BF32" i="7"/>
  <c r="P32" i="7" s="1"/>
  <c r="BE32" i="7"/>
  <c r="O32" i="7" s="1"/>
  <c r="BD32" i="7"/>
  <c r="N32" i="7" s="1"/>
  <c r="BC32" i="7"/>
  <c r="M32" i="7" s="1"/>
  <c r="BB32" i="7"/>
  <c r="BA32" i="7"/>
  <c r="K32" i="7" s="1"/>
  <c r="AZ32" i="7"/>
  <c r="AY32" i="7"/>
  <c r="I32" i="7" s="1"/>
  <c r="AX32" i="7"/>
  <c r="AW32" i="7"/>
  <c r="G32" i="7" s="1"/>
  <c r="AV32" i="7"/>
  <c r="F32" i="7" s="1"/>
  <c r="AU32" i="7"/>
  <c r="E32" i="7" s="1"/>
  <c r="AT32" i="7"/>
  <c r="Y32" i="7"/>
  <c r="V32" i="7"/>
  <c r="R32" i="7"/>
  <c r="L32" i="7"/>
  <c r="J32" i="7"/>
  <c r="H32" i="7"/>
  <c r="BO31" i="7"/>
  <c r="BN31" i="7"/>
  <c r="X31" i="7" s="1"/>
  <c r="BM31" i="7"/>
  <c r="W31" i="7" s="1"/>
  <c r="BL31" i="7"/>
  <c r="V31" i="7" s="1"/>
  <c r="BK31" i="7"/>
  <c r="BJ31" i="7"/>
  <c r="T31" i="7" s="1"/>
  <c r="BI31" i="7"/>
  <c r="S31" i="7" s="1"/>
  <c r="BH31" i="7"/>
  <c r="R31" i="7" s="1"/>
  <c r="BG31" i="7"/>
  <c r="BF31" i="7"/>
  <c r="P31" i="7" s="1"/>
  <c r="BE31" i="7"/>
  <c r="O31" i="7" s="1"/>
  <c r="BD31" i="7"/>
  <c r="N31" i="7" s="1"/>
  <c r="BC31" i="7"/>
  <c r="BB31" i="7"/>
  <c r="L31" i="7" s="1"/>
  <c r="BA31" i="7"/>
  <c r="K31" i="7" s="1"/>
  <c r="AZ31" i="7"/>
  <c r="J31" i="7" s="1"/>
  <c r="AY31" i="7"/>
  <c r="AX31" i="7"/>
  <c r="H31" i="7" s="1"/>
  <c r="AW31" i="7"/>
  <c r="G31" i="7" s="1"/>
  <c r="AV31" i="7"/>
  <c r="F31" i="7" s="1"/>
  <c r="AU31" i="7"/>
  <c r="AT31" i="7"/>
  <c r="Y31" i="7"/>
  <c r="U31" i="7"/>
  <c r="Q31" i="7"/>
  <c r="M31" i="7"/>
  <c r="I31" i="7"/>
  <c r="E31" i="7"/>
  <c r="BO30" i="7"/>
  <c r="BN30" i="7"/>
  <c r="BM30" i="7"/>
  <c r="W30" i="7" s="1"/>
  <c r="BL30" i="7"/>
  <c r="V30" i="7" s="1"/>
  <c r="BK30" i="7"/>
  <c r="U30" i="7" s="1"/>
  <c r="BJ30" i="7"/>
  <c r="T30" i="7" s="1"/>
  <c r="BI30" i="7"/>
  <c r="S30" i="7" s="1"/>
  <c r="BH30" i="7"/>
  <c r="R30" i="7" s="1"/>
  <c r="BG30" i="7"/>
  <c r="BF30" i="7"/>
  <c r="P30" i="7" s="1"/>
  <c r="BE30" i="7"/>
  <c r="O30" i="7" s="1"/>
  <c r="BD30" i="7"/>
  <c r="BC30" i="7"/>
  <c r="M30" i="7" s="1"/>
  <c r="BB30" i="7"/>
  <c r="BA30" i="7"/>
  <c r="K30" i="7" s="1"/>
  <c r="AZ30" i="7"/>
  <c r="J30" i="7" s="1"/>
  <c r="AY30" i="7"/>
  <c r="AX30" i="7"/>
  <c r="H30" i="7" s="1"/>
  <c r="AW30" i="7"/>
  <c r="G30" i="7" s="1"/>
  <c r="AV30" i="7"/>
  <c r="F30" i="7" s="1"/>
  <c r="AU30" i="7"/>
  <c r="E30" i="7" s="1"/>
  <c r="AT30" i="7"/>
  <c r="Y30" i="7"/>
  <c r="X30" i="7"/>
  <c r="Q30" i="7"/>
  <c r="N30" i="7"/>
  <c r="L30" i="7"/>
  <c r="I30" i="7"/>
  <c r="BO29" i="7"/>
  <c r="BN29" i="7"/>
  <c r="X29" i="7" s="1"/>
  <c r="BM29" i="7"/>
  <c r="W29" i="7" s="1"/>
  <c r="BL29" i="7"/>
  <c r="V29" i="7" s="1"/>
  <c r="BK29" i="7"/>
  <c r="U29" i="7" s="1"/>
  <c r="BJ29" i="7"/>
  <c r="T29" i="7" s="1"/>
  <c r="BI29" i="7"/>
  <c r="S29" i="7" s="1"/>
  <c r="BH29" i="7"/>
  <c r="R29" i="7" s="1"/>
  <c r="BG29" i="7"/>
  <c r="BF29" i="7"/>
  <c r="P29" i="7" s="1"/>
  <c r="BE29" i="7"/>
  <c r="O29" i="7" s="1"/>
  <c r="BD29" i="7"/>
  <c r="N29" i="7" s="1"/>
  <c r="BC29" i="7"/>
  <c r="M29" i="7" s="1"/>
  <c r="BB29" i="7"/>
  <c r="BA29" i="7"/>
  <c r="K29" i="7" s="1"/>
  <c r="AZ29" i="7"/>
  <c r="J29" i="7" s="1"/>
  <c r="AY29" i="7"/>
  <c r="I29" i="7" s="1"/>
  <c r="AX29" i="7"/>
  <c r="H29" i="7" s="1"/>
  <c r="AW29" i="7"/>
  <c r="G29" i="7" s="1"/>
  <c r="AV29" i="7"/>
  <c r="F29" i="7" s="1"/>
  <c r="AU29" i="7"/>
  <c r="E29" i="7" s="1"/>
  <c r="AT29" i="7"/>
  <c r="Y29" i="7"/>
  <c r="Q29" i="7"/>
  <c r="L29" i="7"/>
  <c r="BO28" i="7"/>
  <c r="BN28" i="7"/>
  <c r="X28" i="7" s="1"/>
  <c r="BM28" i="7"/>
  <c r="W28" i="7" s="1"/>
  <c r="BL28" i="7"/>
  <c r="BK28" i="7"/>
  <c r="U28" i="7" s="1"/>
  <c r="BJ28" i="7"/>
  <c r="T28" i="7" s="1"/>
  <c r="BI28" i="7"/>
  <c r="S28" i="7" s="1"/>
  <c r="BH28" i="7"/>
  <c r="BG28" i="7"/>
  <c r="Q28" i="7" s="1"/>
  <c r="BF28" i="7"/>
  <c r="BE28" i="7"/>
  <c r="O28" i="7" s="1"/>
  <c r="BD28" i="7"/>
  <c r="BC28" i="7"/>
  <c r="M28" i="7" s="1"/>
  <c r="BB28" i="7"/>
  <c r="L28" i="7" s="1"/>
  <c r="BA28" i="7"/>
  <c r="K28" i="7" s="1"/>
  <c r="AZ28" i="7"/>
  <c r="J28" i="7" s="1"/>
  <c r="AY28" i="7"/>
  <c r="I28" i="7" s="1"/>
  <c r="AX28" i="7"/>
  <c r="H28" i="7" s="1"/>
  <c r="AW28" i="7"/>
  <c r="G28" i="7" s="1"/>
  <c r="AV28" i="7"/>
  <c r="F28" i="7" s="1"/>
  <c r="AU28" i="7"/>
  <c r="E28" i="7" s="1"/>
  <c r="AT28" i="7"/>
  <c r="Y28" i="7"/>
  <c r="D28" i="7" s="1"/>
  <c r="V28" i="7"/>
  <c r="R28" i="7"/>
  <c r="P28" i="7"/>
  <c r="N28" i="7"/>
  <c r="BO27" i="7"/>
  <c r="BN27" i="7"/>
  <c r="X27" i="7" s="1"/>
  <c r="BM27" i="7"/>
  <c r="W27" i="7" s="1"/>
  <c r="BL27" i="7"/>
  <c r="V27" i="7" s="1"/>
  <c r="BK27" i="7"/>
  <c r="U27" i="7" s="1"/>
  <c r="BJ27" i="7"/>
  <c r="BI27" i="7"/>
  <c r="S27" i="7" s="1"/>
  <c r="BH27" i="7"/>
  <c r="R27" i="7" s="1"/>
  <c r="BG27" i="7"/>
  <c r="BF27" i="7"/>
  <c r="P27" i="7" s="1"/>
  <c r="BE27" i="7"/>
  <c r="O27" i="7" s="1"/>
  <c r="BD27" i="7"/>
  <c r="N27" i="7" s="1"/>
  <c r="BC27" i="7"/>
  <c r="M27" i="7" s="1"/>
  <c r="BB27" i="7"/>
  <c r="L27" i="7" s="1"/>
  <c r="BA27" i="7"/>
  <c r="K27" i="7" s="1"/>
  <c r="AZ27" i="7"/>
  <c r="J27" i="7" s="1"/>
  <c r="AY27" i="7"/>
  <c r="AX27" i="7"/>
  <c r="H27" i="7" s="1"/>
  <c r="AW27" i="7"/>
  <c r="G27" i="7" s="1"/>
  <c r="AV27" i="7"/>
  <c r="F27" i="7" s="1"/>
  <c r="AU27" i="7"/>
  <c r="E27" i="7" s="1"/>
  <c r="AT27" i="7"/>
  <c r="Y27" i="7"/>
  <c r="D27" i="7" s="1"/>
  <c r="T27" i="7"/>
  <c r="Q27" i="7"/>
  <c r="I27" i="7"/>
  <c r="BO26" i="7"/>
  <c r="BN26" i="7"/>
  <c r="X26" i="7" s="1"/>
  <c r="BM26" i="7"/>
  <c r="W26" i="7" s="1"/>
  <c r="BL26" i="7"/>
  <c r="V26" i="7" s="1"/>
  <c r="BK26" i="7"/>
  <c r="BJ26" i="7"/>
  <c r="BI26" i="7"/>
  <c r="S26" i="7" s="1"/>
  <c r="BH26" i="7"/>
  <c r="BG26" i="7"/>
  <c r="Q26" i="7" s="1"/>
  <c r="BF26" i="7"/>
  <c r="P26" i="7" s="1"/>
  <c r="BE26" i="7"/>
  <c r="O26" i="7" s="1"/>
  <c r="BD26" i="7"/>
  <c r="N26" i="7" s="1"/>
  <c r="BC26" i="7"/>
  <c r="BB26" i="7"/>
  <c r="L26" i="7" s="1"/>
  <c r="BA26" i="7"/>
  <c r="K26" i="7" s="1"/>
  <c r="AZ26" i="7"/>
  <c r="J26" i="7" s="1"/>
  <c r="AY26" i="7"/>
  <c r="I26" i="7" s="1"/>
  <c r="AX26" i="7"/>
  <c r="H26" i="7" s="1"/>
  <c r="AW26" i="7"/>
  <c r="G26" i="7" s="1"/>
  <c r="AV26" i="7"/>
  <c r="F26" i="7" s="1"/>
  <c r="AU26" i="7"/>
  <c r="AT26" i="7"/>
  <c r="Y26" i="7"/>
  <c r="U26" i="7"/>
  <c r="T26" i="7"/>
  <c r="R26" i="7"/>
  <c r="M26" i="7"/>
  <c r="E26" i="7"/>
  <c r="BO25" i="7"/>
  <c r="BN25" i="7"/>
  <c r="BM25" i="7"/>
  <c r="BL25" i="7"/>
  <c r="V25" i="7" s="1"/>
  <c r="BK25" i="7"/>
  <c r="BJ25" i="7"/>
  <c r="T25" i="7" s="1"/>
  <c r="BI25" i="7"/>
  <c r="S25" i="7" s="1"/>
  <c r="BH25" i="7"/>
  <c r="R25" i="7" s="1"/>
  <c r="BG25" i="7"/>
  <c r="Q25" i="7" s="1"/>
  <c r="BF25" i="7"/>
  <c r="BE25" i="7"/>
  <c r="O25" i="7" s="1"/>
  <c r="BD25" i="7"/>
  <c r="N25" i="7" s="1"/>
  <c r="BC25" i="7"/>
  <c r="BB25" i="7"/>
  <c r="L25" i="7" s="1"/>
  <c r="BA25" i="7"/>
  <c r="K25" i="7" s="1"/>
  <c r="AZ25" i="7"/>
  <c r="J25" i="7" s="1"/>
  <c r="AY25" i="7"/>
  <c r="I25" i="7" s="1"/>
  <c r="AX25" i="7"/>
  <c r="AW25" i="7"/>
  <c r="G25" i="7" s="1"/>
  <c r="AV25" i="7"/>
  <c r="F25" i="7" s="1"/>
  <c r="AU25" i="7"/>
  <c r="AT25" i="7"/>
  <c r="Y25" i="7"/>
  <c r="X25" i="7"/>
  <c r="W25" i="7"/>
  <c r="U25" i="7"/>
  <c r="P25" i="7"/>
  <c r="M25" i="7"/>
  <c r="H25" i="7"/>
  <c r="E25" i="7"/>
  <c r="BO24" i="7"/>
  <c r="BN24" i="7"/>
  <c r="BM24" i="7"/>
  <c r="W24" i="7" s="1"/>
  <c r="BL24" i="7"/>
  <c r="V24" i="7" s="1"/>
  <c r="BK24" i="7"/>
  <c r="BJ24" i="7"/>
  <c r="T24" i="7" s="1"/>
  <c r="BI24" i="7"/>
  <c r="S24" i="7" s="1"/>
  <c r="BH24" i="7"/>
  <c r="R24" i="7" s="1"/>
  <c r="BG24" i="7"/>
  <c r="Q24" i="7" s="1"/>
  <c r="BF24" i="7"/>
  <c r="BE24" i="7"/>
  <c r="O24" i="7" s="1"/>
  <c r="BD24" i="7"/>
  <c r="N24" i="7" s="1"/>
  <c r="BC24" i="7"/>
  <c r="M24" i="7" s="1"/>
  <c r="BB24" i="7"/>
  <c r="L24" i="7" s="1"/>
  <c r="BA24" i="7"/>
  <c r="K24" i="7" s="1"/>
  <c r="AZ24" i="7"/>
  <c r="J24" i="7" s="1"/>
  <c r="AY24" i="7"/>
  <c r="I24" i="7" s="1"/>
  <c r="AX24" i="7"/>
  <c r="AW24" i="7"/>
  <c r="G24" i="7" s="1"/>
  <c r="AV24" i="7"/>
  <c r="F24" i="7" s="1"/>
  <c r="AU24" i="7"/>
  <c r="E24" i="7" s="1"/>
  <c r="AT24" i="7"/>
  <c r="Y24" i="7"/>
  <c r="X24" i="7"/>
  <c r="U24" i="7"/>
  <c r="P24" i="7"/>
  <c r="H24" i="7"/>
  <c r="BO23" i="7"/>
  <c r="BN23" i="7"/>
  <c r="X23" i="7" s="1"/>
  <c r="BM23" i="7"/>
  <c r="W23" i="7" s="1"/>
  <c r="BL23" i="7"/>
  <c r="V23" i="7" s="1"/>
  <c r="BK23" i="7"/>
  <c r="U23" i="7" s="1"/>
  <c r="BJ23" i="7"/>
  <c r="T23" i="7" s="1"/>
  <c r="BI23" i="7"/>
  <c r="S23" i="7" s="1"/>
  <c r="BH23" i="7"/>
  <c r="R23" i="7" s="1"/>
  <c r="BG23" i="7"/>
  <c r="Q23" i="7" s="1"/>
  <c r="BF23" i="7"/>
  <c r="BE23" i="7"/>
  <c r="BD23" i="7"/>
  <c r="N23" i="7" s="1"/>
  <c r="BC23" i="7"/>
  <c r="M23" i="7" s="1"/>
  <c r="BB23" i="7"/>
  <c r="BA23" i="7"/>
  <c r="K23" i="7" s="1"/>
  <c r="AZ23" i="7"/>
  <c r="J23" i="7" s="1"/>
  <c r="AY23" i="7"/>
  <c r="I23" i="7" s="1"/>
  <c r="AX23" i="7"/>
  <c r="H23" i="7" s="1"/>
  <c r="AW23" i="7"/>
  <c r="G23" i="7" s="1"/>
  <c r="AV23" i="7"/>
  <c r="F23" i="7" s="1"/>
  <c r="AU23" i="7"/>
  <c r="E23" i="7" s="1"/>
  <c r="AT23" i="7"/>
  <c r="Y23" i="7"/>
  <c r="P23" i="7"/>
  <c r="O23" i="7"/>
  <c r="L23" i="7"/>
  <c r="BO22" i="7"/>
  <c r="BN22" i="7"/>
  <c r="X22" i="7" s="1"/>
  <c r="BM22" i="7"/>
  <c r="W22" i="7" s="1"/>
  <c r="BL22" i="7"/>
  <c r="V22" i="7" s="1"/>
  <c r="BK22" i="7"/>
  <c r="BJ22" i="7"/>
  <c r="T22" i="7" s="1"/>
  <c r="BI22" i="7"/>
  <c r="S22" i="7" s="1"/>
  <c r="BH22" i="7"/>
  <c r="R22" i="7" s="1"/>
  <c r="BG22" i="7"/>
  <c r="Q22" i="7" s="1"/>
  <c r="BF22" i="7"/>
  <c r="BE22" i="7"/>
  <c r="O22" i="7" s="1"/>
  <c r="BD22" i="7"/>
  <c r="N22" i="7" s="1"/>
  <c r="BC22" i="7"/>
  <c r="M22" i="7" s="1"/>
  <c r="BB22" i="7"/>
  <c r="L22" i="7" s="1"/>
  <c r="BA22" i="7"/>
  <c r="AZ22" i="7"/>
  <c r="J22" i="7" s="1"/>
  <c r="AY22" i="7"/>
  <c r="I22" i="7" s="1"/>
  <c r="AX22" i="7"/>
  <c r="H22" i="7" s="1"/>
  <c r="AW22" i="7"/>
  <c r="G22" i="7" s="1"/>
  <c r="AV22" i="7"/>
  <c r="F22" i="7" s="1"/>
  <c r="AU22" i="7"/>
  <c r="AT22" i="7"/>
  <c r="Y22" i="7"/>
  <c r="U22" i="7"/>
  <c r="P22" i="7"/>
  <c r="K22" i="7"/>
  <c r="E22" i="7"/>
  <c r="BO21" i="7"/>
  <c r="BN21" i="7"/>
  <c r="BM21" i="7"/>
  <c r="W21" i="7" s="1"/>
  <c r="BL21" i="7"/>
  <c r="V21" i="7" s="1"/>
  <c r="BK21" i="7"/>
  <c r="U21" i="7" s="1"/>
  <c r="BJ21" i="7"/>
  <c r="T21" i="7" s="1"/>
  <c r="BI21" i="7"/>
  <c r="S21" i="7" s="1"/>
  <c r="BH21" i="7"/>
  <c r="R21" i="7" s="1"/>
  <c r="BG21" i="7"/>
  <c r="BF21" i="7"/>
  <c r="P21" i="7" s="1"/>
  <c r="BE21" i="7"/>
  <c r="BD21" i="7"/>
  <c r="N21" i="7" s="1"/>
  <c r="BC21" i="7"/>
  <c r="BB21" i="7"/>
  <c r="BA21" i="7"/>
  <c r="K21" i="7" s="1"/>
  <c r="AZ21" i="7"/>
  <c r="J21" i="7" s="1"/>
  <c r="AY21" i="7"/>
  <c r="I21" i="7" s="1"/>
  <c r="AX21" i="7"/>
  <c r="AW21" i="7"/>
  <c r="G21" i="7" s="1"/>
  <c r="AV21" i="7"/>
  <c r="F21" i="7" s="1"/>
  <c r="AU21" i="7"/>
  <c r="E21" i="7" s="1"/>
  <c r="AT21" i="7"/>
  <c r="Y21" i="7"/>
  <c r="X21" i="7"/>
  <c r="Q21" i="7"/>
  <c r="O21" i="7"/>
  <c r="M21" i="7"/>
  <c r="L21" i="7"/>
  <c r="H21" i="7"/>
  <c r="BO20" i="7"/>
  <c r="BN20" i="7"/>
  <c r="X20" i="7" s="1"/>
  <c r="BM20" i="7"/>
  <c r="W20" i="7" s="1"/>
  <c r="BL20" i="7"/>
  <c r="V20" i="7" s="1"/>
  <c r="BK20" i="7"/>
  <c r="BJ20" i="7"/>
  <c r="T20" i="7" s="1"/>
  <c r="BI20" i="7"/>
  <c r="S20" i="7" s="1"/>
  <c r="BH20" i="7"/>
  <c r="R20" i="7" s="1"/>
  <c r="BG20" i="7"/>
  <c r="BF20" i="7"/>
  <c r="BE20" i="7"/>
  <c r="O20" i="7" s="1"/>
  <c r="BD20" i="7"/>
  <c r="N20" i="7" s="1"/>
  <c r="BC20" i="7"/>
  <c r="M20" i="7" s="1"/>
  <c r="BB20" i="7"/>
  <c r="L20" i="7" s="1"/>
  <c r="BA20" i="7"/>
  <c r="K20" i="7" s="1"/>
  <c r="AZ20" i="7"/>
  <c r="J20" i="7" s="1"/>
  <c r="AY20" i="7"/>
  <c r="I20" i="7" s="1"/>
  <c r="AX20" i="7"/>
  <c r="AW20" i="7"/>
  <c r="G20" i="7" s="1"/>
  <c r="AV20" i="7"/>
  <c r="F20" i="7" s="1"/>
  <c r="AU20" i="7"/>
  <c r="E20" i="7" s="1"/>
  <c r="AT20" i="7"/>
  <c r="Y20" i="7"/>
  <c r="D20" i="7" s="1"/>
  <c r="U20" i="7"/>
  <c r="Q20" i="7"/>
  <c r="P20" i="7"/>
  <c r="H20" i="7"/>
  <c r="BO19" i="7"/>
  <c r="BN19" i="7"/>
  <c r="X19" i="7" s="1"/>
  <c r="BM19" i="7"/>
  <c r="W19" i="7" s="1"/>
  <c r="BL19" i="7"/>
  <c r="V19" i="7" s="1"/>
  <c r="BK19" i="7"/>
  <c r="U19" i="7" s="1"/>
  <c r="BJ19" i="7"/>
  <c r="BI19" i="7"/>
  <c r="S19" i="7" s="1"/>
  <c r="BH19" i="7"/>
  <c r="R19" i="7" s="1"/>
  <c r="BG19" i="7"/>
  <c r="BF19" i="7"/>
  <c r="P19" i="7" s="1"/>
  <c r="BE19" i="7"/>
  <c r="O19" i="7" s="1"/>
  <c r="BD19" i="7"/>
  <c r="N19" i="7" s="1"/>
  <c r="BC19" i="7"/>
  <c r="M19" i="7" s="1"/>
  <c r="BB19" i="7"/>
  <c r="BA19" i="7"/>
  <c r="K19" i="7" s="1"/>
  <c r="AZ19" i="7"/>
  <c r="J19" i="7" s="1"/>
  <c r="AY19" i="7"/>
  <c r="I19" i="7" s="1"/>
  <c r="AX19" i="7"/>
  <c r="H19" i="7" s="1"/>
  <c r="AW19" i="7"/>
  <c r="G19" i="7" s="1"/>
  <c r="AV19" i="7"/>
  <c r="F19" i="7" s="1"/>
  <c r="AU19" i="7"/>
  <c r="E19" i="7" s="1"/>
  <c r="AT19" i="7"/>
  <c r="Y19" i="7"/>
  <c r="T19" i="7"/>
  <c r="Q19" i="7"/>
  <c r="L19" i="7"/>
  <c r="BO18" i="7"/>
  <c r="BN18" i="7"/>
  <c r="X18" i="7" s="1"/>
  <c r="BM18" i="7"/>
  <c r="W18" i="7" s="1"/>
  <c r="BL18" i="7"/>
  <c r="V18" i="7" s="1"/>
  <c r="BK18" i="7"/>
  <c r="BJ18" i="7"/>
  <c r="T18" i="7" s="1"/>
  <c r="BI18" i="7"/>
  <c r="BH18" i="7"/>
  <c r="R18" i="7" s="1"/>
  <c r="BG18" i="7"/>
  <c r="Q18" i="7" s="1"/>
  <c r="BF18" i="7"/>
  <c r="P18" i="7" s="1"/>
  <c r="BE18" i="7"/>
  <c r="O18" i="7" s="1"/>
  <c r="BD18" i="7"/>
  <c r="N18" i="7" s="1"/>
  <c r="BC18" i="7"/>
  <c r="BB18" i="7"/>
  <c r="L18" i="7" s="1"/>
  <c r="BA18" i="7"/>
  <c r="K18" i="7" s="1"/>
  <c r="AZ18" i="7"/>
  <c r="J18" i="7" s="1"/>
  <c r="AY18" i="7"/>
  <c r="AX18" i="7"/>
  <c r="H18" i="7" s="1"/>
  <c r="AW18" i="7"/>
  <c r="G18" i="7" s="1"/>
  <c r="AV18" i="7"/>
  <c r="F18" i="7" s="1"/>
  <c r="AU18" i="7"/>
  <c r="AT18" i="7"/>
  <c r="Y18" i="7"/>
  <c r="U18" i="7"/>
  <c r="S18" i="7"/>
  <c r="M18" i="7"/>
  <c r="I18" i="7"/>
  <c r="E18" i="7"/>
  <c r="BO17" i="7"/>
  <c r="BN17" i="7"/>
  <c r="X17" i="7" s="1"/>
  <c r="BM17" i="7"/>
  <c r="W17" i="7" s="1"/>
  <c r="BL17" i="7"/>
  <c r="V17" i="7" s="1"/>
  <c r="BK17" i="7"/>
  <c r="U17" i="7" s="1"/>
  <c r="BJ17" i="7"/>
  <c r="BI17" i="7"/>
  <c r="S17" i="7" s="1"/>
  <c r="BH17" i="7"/>
  <c r="R17" i="7" s="1"/>
  <c r="BG17" i="7"/>
  <c r="Q17" i="7" s="1"/>
  <c r="BF17" i="7"/>
  <c r="P17" i="7" s="1"/>
  <c r="BE17" i="7"/>
  <c r="O17" i="7" s="1"/>
  <c r="BD17" i="7"/>
  <c r="N17" i="7" s="1"/>
  <c r="BC17" i="7"/>
  <c r="M17" i="7" s="1"/>
  <c r="BB17" i="7"/>
  <c r="BA17" i="7"/>
  <c r="K17" i="7" s="1"/>
  <c r="AZ17" i="7"/>
  <c r="J17" i="7" s="1"/>
  <c r="AY17" i="7"/>
  <c r="I17" i="7" s="1"/>
  <c r="AX17" i="7"/>
  <c r="H17" i="7" s="1"/>
  <c r="AW17" i="7"/>
  <c r="G17" i="7" s="1"/>
  <c r="AV17" i="7"/>
  <c r="F17" i="7" s="1"/>
  <c r="AU17" i="7"/>
  <c r="E17" i="7" s="1"/>
  <c r="AT17" i="7"/>
  <c r="Y17" i="7"/>
  <c r="T17" i="7"/>
  <c r="L17" i="7"/>
  <c r="BO16" i="7"/>
  <c r="BN16" i="7"/>
  <c r="X16" i="7" s="1"/>
  <c r="BM16" i="7"/>
  <c r="W16" i="7" s="1"/>
  <c r="BL16" i="7"/>
  <c r="V16" i="7" s="1"/>
  <c r="BK16" i="7"/>
  <c r="U16" i="7" s="1"/>
  <c r="BJ16" i="7"/>
  <c r="T16" i="7" s="1"/>
  <c r="BI16" i="7"/>
  <c r="BH16" i="7"/>
  <c r="R16" i="7" s="1"/>
  <c r="BG16" i="7"/>
  <c r="Q16" i="7" s="1"/>
  <c r="BF16" i="7"/>
  <c r="P16" i="7" s="1"/>
  <c r="BE16" i="7"/>
  <c r="O16" i="7" s="1"/>
  <c r="BD16" i="7"/>
  <c r="N16" i="7" s="1"/>
  <c r="BC16" i="7"/>
  <c r="M16" i="7" s="1"/>
  <c r="BB16" i="7"/>
  <c r="L16" i="7" s="1"/>
  <c r="BA16" i="7"/>
  <c r="K16" i="7" s="1"/>
  <c r="AZ16" i="7"/>
  <c r="J16" i="7" s="1"/>
  <c r="AY16" i="7"/>
  <c r="AX16" i="7"/>
  <c r="AW16" i="7"/>
  <c r="G16" i="7" s="1"/>
  <c r="AV16" i="7"/>
  <c r="F16" i="7" s="1"/>
  <c r="AU16" i="7"/>
  <c r="E16" i="7" s="1"/>
  <c r="AT16" i="7"/>
  <c r="D16" i="7" s="1"/>
  <c r="Y16" i="7"/>
  <c r="S16" i="7"/>
  <c r="I16" i="7"/>
  <c r="H16" i="7"/>
  <c r="BO15" i="7"/>
  <c r="BN15" i="7"/>
  <c r="X15" i="7" s="1"/>
  <c r="BM15" i="7"/>
  <c r="BL15" i="7"/>
  <c r="V15" i="7" s="1"/>
  <c r="BK15" i="7"/>
  <c r="U15" i="7" s="1"/>
  <c r="BJ15" i="7"/>
  <c r="T15" i="7" s="1"/>
  <c r="BI15" i="7"/>
  <c r="S15" i="7" s="1"/>
  <c r="BH15" i="7"/>
  <c r="R15" i="7" s="1"/>
  <c r="BG15" i="7"/>
  <c r="Q15" i="7" s="1"/>
  <c r="BF15" i="7"/>
  <c r="P15" i="7" s="1"/>
  <c r="BE15" i="7"/>
  <c r="O15" i="7" s="1"/>
  <c r="BD15" i="7"/>
  <c r="N15" i="7" s="1"/>
  <c r="BC15" i="7"/>
  <c r="M15" i="7" s="1"/>
  <c r="BB15" i="7"/>
  <c r="L15" i="7" s="1"/>
  <c r="BA15" i="7"/>
  <c r="K15" i="7" s="1"/>
  <c r="AZ15" i="7"/>
  <c r="J15" i="7" s="1"/>
  <c r="AY15" i="7"/>
  <c r="AX15" i="7"/>
  <c r="H15" i="7" s="1"/>
  <c r="AW15" i="7"/>
  <c r="AV15" i="7"/>
  <c r="F15" i="7" s="1"/>
  <c r="AU15" i="7"/>
  <c r="E15" i="7" s="1"/>
  <c r="AT15" i="7"/>
  <c r="Y15" i="7"/>
  <c r="D15" i="7" s="1"/>
  <c r="W15" i="7"/>
  <c r="I15" i="7"/>
  <c r="G15" i="7"/>
  <c r="BO14" i="7"/>
  <c r="BN14" i="7"/>
  <c r="X14" i="7" s="1"/>
  <c r="BM14" i="7"/>
  <c r="W14" i="7" s="1"/>
  <c r="BL14" i="7"/>
  <c r="V14" i="7" s="1"/>
  <c r="BK14" i="7"/>
  <c r="U14" i="7" s="1"/>
  <c r="BJ14" i="7"/>
  <c r="BI14" i="7"/>
  <c r="S14" i="7" s="1"/>
  <c r="BH14" i="7"/>
  <c r="R14" i="7" s="1"/>
  <c r="BG14" i="7"/>
  <c r="Q14" i="7" s="1"/>
  <c r="BF14" i="7"/>
  <c r="P14" i="7" s="1"/>
  <c r="BE14" i="7"/>
  <c r="O14" i="7" s="1"/>
  <c r="BD14" i="7"/>
  <c r="N14" i="7" s="1"/>
  <c r="BC14" i="7"/>
  <c r="BB14" i="7"/>
  <c r="BA14" i="7"/>
  <c r="K14" i="7" s="1"/>
  <c r="AZ14" i="7"/>
  <c r="J14" i="7" s="1"/>
  <c r="AY14" i="7"/>
  <c r="I14" i="7" s="1"/>
  <c r="AX14" i="7"/>
  <c r="H14" i="7" s="1"/>
  <c r="AW14" i="7"/>
  <c r="G14" i="7" s="1"/>
  <c r="AV14" i="7"/>
  <c r="F14" i="7" s="1"/>
  <c r="AU14" i="7"/>
  <c r="E14" i="7" s="1"/>
  <c r="AT14" i="7"/>
  <c r="Y14" i="7"/>
  <c r="D14" i="7" s="1"/>
  <c r="T14" i="7"/>
  <c r="M14" i="7"/>
  <c r="L14" i="7"/>
  <c r="BO13" i="7"/>
  <c r="BN13" i="7"/>
  <c r="X13" i="7" s="1"/>
  <c r="BM13" i="7"/>
  <c r="W13" i="7" s="1"/>
  <c r="BL13" i="7"/>
  <c r="V13" i="7" s="1"/>
  <c r="BK13" i="7"/>
  <c r="U13" i="7" s="1"/>
  <c r="BJ13" i="7"/>
  <c r="T13" i="7" s="1"/>
  <c r="BI13" i="7"/>
  <c r="S13" i="7" s="1"/>
  <c r="BH13" i="7"/>
  <c r="R13" i="7" s="1"/>
  <c r="BG13" i="7"/>
  <c r="BF13" i="7"/>
  <c r="P13" i="7" s="1"/>
  <c r="BE13" i="7"/>
  <c r="O13" i="7" s="1"/>
  <c r="BD13" i="7"/>
  <c r="N13" i="7" s="1"/>
  <c r="BC13" i="7"/>
  <c r="M13" i="7" s="1"/>
  <c r="BB13" i="7"/>
  <c r="BA13" i="7"/>
  <c r="K13" i="7" s="1"/>
  <c r="AZ13" i="7"/>
  <c r="J13" i="7" s="1"/>
  <c r="AY13" i="7"/>
  <c r="AX13" i="7"/>
  <c r="AW13" i="7"/>
  <c r="G13" i="7" s="1"/>
  <c r="AV13" i="7"/>
  <c r="F13" i="7" s="1"/>
  <c r="AU13" i="7"/>
  <c r="E13" i="7" s="1"/>
  <c r="AT13" i="7"/>
  <c r="Y13" i="7"/>
  <c r="Q13" i="7"/>
  <c r="L13" i="7"/>
  <c r="I13" i="7"/>
  <c r="H13" i="7"/>
  <c r="BO12" i="7"/>
  <c r="BN12" i="7"/>
  <c r="BM12" i="7"/>
  <c r="W12" i="7" s="1"/>
  <c r="BL12" i="7"/>
  <c r="V12" i="7" s="1"/>
  <c r="BK12" i="7"/>
  <c r="BJ12" i="7"/>
  <c r="T12" i="7" s="1"/>
  <c r="BI12" i="7"/>
  <c r="S12" i="7" s="1"/>
  <c r="BH12" i="7"/>
  <c r="R12" i="7" s="1"/>
  <c r="BG12" i="7"/>
  <c r="Q12" i="7" s="1"/>
  <c r="BF12" i="7"/>
  <c r="BE12" i="7"/>
  <c r="O12" i="7" s="1"/>
  <c r="BD12" i="7"/>
  <c r="N12" i="7" s="1"/>
  <c r="BC12" i="7"/>
  <c r="M12" i="7" s="1"/>
  <c r="BB12" i="7"/>
  <c r="BA12" i="7"/>
  <c r="K12" i="7" s="1"/>
  <c r="AZ12" i="7"/>
  <c r="J12" i="7" s="1"/>
  <c r="AY12" i="7"/>
  <c r="I12" i="7" s="1"/>
  <c r="AX12" i="7"/>
  <c r="AW12" i="7"/>
  <c r="G12" i="7" s="1"/>
  <c r="AV12" i="7"/>
  <c r="F12" i="7" s="1"/>
  <c r="AU12" i="7"/>
  <c r="AT12" i="7"/>
  <c r="Y12" i="7"/>
  <c r="X12" i="7"/>
  <c r="U12" i="7"/>
  <c r="P12" i="7"/>
  <c r="L12" i="7"/>
  <c r="H12" i="7"/>
  <c r="E12" i="7"/>
  <c r="BO11" i="7"/>
  <c r="BN11" i="7"/>
  <c r="X11" i="7" s="1"/>
  <c r="BM11" i="7"/>
  <c r="BL11" i="7"/>
  <c r="V11" i="7" s="1"/>
  <c r="BK11" i="7"/>
  <c r="BJ11" i="7"/>
  <c r="T11" i="7" s="1"/>
  <c r="BI11" i="7"/>
  <c r="S11" i="7" s="1"/>
  <c r="BH11" i="7"/>
  <c r="R11" i="7" s="1"/>
  <c r="BG11" i="7"/>
  <c r="Q11" i="7" s="1"/>
  <c r="BF11" i="7"/>
  <c r="P11" i="7" s="1"/>
  <c r="BE11" i="7"/>
  <c r="BD11" i="7"/>
  <c r="N11" i="7" s="1"/>
  <c r="BC11" i="7"/>
  <c r="M11" i="7" s="1"/>
  <c r="BB11" i="7"/>
  <c r="L11" i="7" s="1"/>
  <c r="BA11" i="7"/>
  <c r="K11" i="7" s="1"/>
  <c r="AZ11" i="7"/>
  <c r="J11" i="7" s="1"/>
  <c r="AY11" i="7"/>
  <c r="I11" i="7" s="1"/>
  <c r="AX11" i="7"/>
  <c r="AW11" i="7"/>
  <c r="AV11" i="7"/>
  <c r="F11" i="7" s="1"/>
  <c r="AU11" i="7"/>
  <c r="AT11" i="7"/>
  <c r="Y11" i="7"/>
  <c r="D11" i="7" s="1"/>
  <c r="W11" i="7"/>
  <c r="U11" i="7"/>
  <c r="O11" i="7"/>
  <c r="H11" i="7"/>
  <c r="G11" i="7"/>
  <c r="E11" i="7"/>
  <c r="BO10" i="7"/>
  <c r="BN10" i="7"/>
  <c r="X10" i="7" s="1"/>
  <c r="BM10" i="7"/>
  <c r="W10" i="7" s="1"/>
  <c r="BL10" i="7"/>
  <c r="V10" i="7" s="1"/>
  <c r="BK10" i="7"/>
  <c r="U10" i="7" s="1"/>
  <c r="BJ10" i="7"/>
  <c r="BI10" i="7"/>
  <c r="S10" i="7" s="1"/>
  <c r="BH10" i="7"/>
  <c r="R10" i="7" s="1"/>
  <c r="BG10" i="7"/>
  <c r="Q10" i="7" s="1"/>
  <c r="BF10" i="7"/>
  <c r="BE10" i="7"/>
  <c r="O10" i="7" s="1"/>
  <c r="BD10" i="7"/>
  <c r="N10" i="7" s="1"/>
  <c r="BC10" i="7"/>
  <c r="M10" i="7" s="1"/>
  <c r="BB10" i="7"/>
  <c r="L10" i="7" s="1"/>
  <c r="BA10" i="7"/>
  <c r="K10" i="7" s="1"/>
  <c r="AZ10" i="7"/>
  <c r="J10" i="7" s="1"/>
  <c r="AY10" i="7"/>
  <c r="AX10" i="7"/>
  <c r="AW10" i="7"/>
  <c r="G10" i="7" s="1"/>
  <c r="AV10" i="7"/>
  <c r="F10" i="7" s="1"/>
  <c r="AU10" i="7"/>
  <c r="E10" i="7" s="1"/>
  <c r="AT10" i="7"/>
  <c r="Y10" i="7"/>
  <c r="D10" i="7" s="1"/>
  <c r="T10" i="7"/>
  <c r="P10" i="7"/>
  <c r="I10" i="7"/>
  <c r="H10" i="7"/>
  <c r="BO9" i="7"/>
  <c r="BN9" i="7"/>
  <c r="BM9" i="7"/>
  <c r="W9" i="7" s="1"/>
  <c r="BL9" i="7"/>
  <c r="V9" i="7" s="1"/>
  <c r="BK9" i="7"/>
  <c r="U9" i="7" s="1"/>
  <c r="BJ9" i="7"/>
  <c r="BI9" i="7"/>
  <c r="S9" i="7" s="1"/>
  <c r="BH9" i="7"/>
  <c r="R9" i="7" s="1"/>
  <c r="BG9" i="7"/>
  <c r="Q9" i="7" s="1"/>
  <c r="BF9" i="7"/>
  <c r="BE9" i="7"/>
  <c r="O9" i="7" s="1"/>
  <c r="BD9" i="7"/>
  <c r="N9" i="7" s="1"/>
  <c r="BC9" i="7"/>
  <c r="M9" i="7" s="1"/>
  <c r="BB9" i="7"/>
  <c r="L9" i="7" s="1"/>
  <c r="BA9" i="7"/>
  <c r="K9" i="7" s="1"/>
  <c r="AZ9" i="7"/>
  <c r="J9" i="7" s="1"/>
  <c r="AY9" i="7"/>
  <c r="I9" i="7" s="1"/>
  <c r="AX9" i="7"/>
  <c r="AW9" i="7"/>
  <c r="G9" i="7" s="1"/>
  <c r="AV9" i="7"/>
  <c r="F9" i="7" s="1"/>
  <c r="AU9" i="7"/>
  <c r="E9" i="7" s="1"/>
  <c r="AT9" i="7"/>
  <c r="Y9" i="7"/>
  <c r="X9" i="7"/>
  <c r="T9" i="7"/>
  <c r="P9" i="7"/>
  <c r="H9" i="7"/>
  <c r="BO8" i="7"/>
  <c r="BN8" i="7"/>
  <c r="X8" i="7" s="1"/>
  <c r="BM8" i="7"/>
  <c r="W8" i="7" s="1"/>
  <c r="BL8" i="7"/>
  <c r="V8" i="7" s="1"/>
  <c r="BK8" i="7"/>
  <c r="U8" i="7" s="1"/>
  <c r="BJ8" i="7"/>
  <c r="T8" i="7" s="1"/>
  <c r="BI8" i="7"/>
  <c r="S8" i="7" s="1"/>
  <c r="BH8" i="7"/>
  <c r="R8" i="7" s="1"/>
  <c r="BG8" i="7"/>
  <c r="BF8" i="7"/>
  <c r="P8" i="7" s="1"/>
  <c r="BE8" i="7"/>
  <c r="O8" i="7" s="1"/>
  <c r="BD8" i="7"/>
  <c r="N8" i="7" s="1"/>
  <c r="BC8" i="7"/>
  <c r="BB8" i="7"/>
  <c r="L8" i="7" s="1"/>
  <c r="BA8" i="7"/>
  <c r="K8" i="7" s="1"/>
  <c r="AZ8" i="7"/>
  <c r="J8" i="7" s="1"/>
  <c r="AY8" i="7"/>
  <c r="AX8" i="7"/>
  <c r="AW8" i="7"/>
  <c r="G8" i="7" s="1"/>
  <c r="AV8" i="7"/>
  <c r="F8" i="7" s="1"/>
  <c r="AU8" i="7"/>
  <c r="AT8" i="7"/>
  <c r="Y8" i="7"/>
  <c r="D8" i="7" s="1"/>
  <c r="Q8" i="7"/>
  <c r="M8" i="7"/>
  <c r="I8" i="7"/>
  <c r="H8" i="7"/>
  <c r="E8" i="7"/>
  <c r="CJ7" i="7"/>
  <c r="CI7" i="7"/>
  <c r="CH7" i="7"/>
  <c r="BY7" i="7"/>
  <c r="BX7" i="7"/>
  <c r="BW7" i="7"/>
  <c r="BV7" i="7"/>
  <c r="BU7" i="7"/>
  <c r="BT7" i="7"/>
  <c r="BS7" i="7"/>
  <c r="BR7" i="7"/>
  <c r="BQ7" i="7"/>
  <c r="BP7" i="7"/>
  <c r="BN7" i="7"/>
  <c r="BM7" i="7"/>
  <c r="BL7" i="7"/>
  <c r="V7" i="7" s="1"/>
  <c r="BK7" i="7"/>
  <c r="U7" i="7" s="1"/>
  <c r="BJ7" i="7"/>
  <c r="T7" i="7" s="1"/>
  <c r="BI7" i="7"/>
  <c r="S7" i="7" s="1"/>
  <c r="BH7" i="7"/>
  <c r="BG7" i="7"/>
  <c r="Q7" i="7" s="1"/>
  <c r="BF7" i="7"/>
  <c r="P7" i="7" s="1"/>
  <c r="BE7" i="7"/>
  <c r="O7" i="7" s="1"/>
  <c r="BD7" i="7"/>
  <c r="BC7" i="7"/>
  <c r="BB7" i="7"/>
  <c r="BA7" i="7"/>
  <c r="AZ7" i="7"/>
  <c r="AY7" i="7"/>
  <c r="AX7" i="7"/>
  <c r="AW7" i="7"/>
  <c r="G7" i="7" s="1"/>
  <c r="AV7" i="7"/>
  <c r="AU7" i="7"/>
  <c r="AT7" i="7"/>
  <c r="AS7" i="7"/>
  <c r="AR7" i="7"/>
  <c r="AI7" i="7"/>
  <c r="AH7" i="7"/>
  <c r="AG7" i="7"/>
  <c r="AF7" i="7"/>
  <c r="AE7" i="7"/>
  <c r="AD7" i="7"/>
  <c r="AC7" i="7"/>
  <c r="AB7" i="7"/>
  <c r="AA7" i="7"/>
  <c r="Z7" i="7"/>
  <c r="R7" i="7"/>
  <c r="B7" i="7"/>
  <c r="A7" i="7"/>
  <c r="W7" i="7" l="1"/>
  <c r="D12" i="7"/>
  <c r="D17" i="7"/>
  <c r="D24" i="7"/>
  <c r="D25" i="7"/>
  <c r="D35" i="7"/>
  <c r="D22" i="7"/>
  <c r="D23" i="7"/>
  <c r="D37" i="7"/>
  <c r="I7" i="8"/>
  <c r="D10" i="8"/>
  <c r="D32" i="8"/>
  <c r="D9" i="7"/>
  <c r="L7" i="7"/>
  <c r="D19" i="7"/>
  <c r="D26" i="7"/>
  <c r="D43" i="8"/>
  <c r="E7" i="7"/>
  <c r="M7" i="7"/>
  <c r="K7" i="7"/>
  <c r="F7" i="7"/>
  <c r="N7" i="7"/>
  <c r="J7" i="7"/>
  <c r="D13" i="7"/>
  <c r="D21" i="7"/>
  <c r="D29" i="7"/>
  <c r="D30" i="7"/>
  <c r="D31" i="7"/>
  <c r="D40" i="7"/>
  <c r="D35" i="8"/>
  <c r="Z7" i="9"/>
  <c r="D7" i="9" s="1"/>
  <c r="J7" i="9"/>
  <c r="I7" i="7"/>
  <c r="D32" i="7"/>
  <c r="D34" i="7"/>
  <c r="D44" i="7"/>
  <c r="D48" i="7"/>
  <c r="D33" i="7"/>
  <c r="D41" i="7"/>
  <c r="D23" i="9"/>
  <c r="D49" i="7"/>
  <c r="D19" i="8"/>
  <c r="D20" i="8"/>
  <c r="D24" i="8"/>
  <c r="D25" i="8"/>
  <c r="H7" i="9"/>
  <c r="X7" i="9"/>
  <c r="D14" i="9"/>
  <c r="D20" i="9"/>
  <c r="D32" i="9"/>
  <c r="D15" i="9"/>
  <c r="D25" i="9"/>
  <c r="D28" i="9"/>
  <c r="D48" i="9"/>
  <c r="D22" i="8"/>
  <c r="D26" i="8"/>
  <c r="D33" i="8"/>
  <c r="D41" i="8"/>
  <c r="I7" i="9"/>
  <c r="Y7" i="9"/>
  <c r="K7" i="9"/>
  <c r="D44" i="9"/>
  <c r="D19" i="9"/>
  <c r="D17" i="8"/>
  <c r="D30" i="8"/>
  <c r="D31" i="8"/>
  <c r="D36" i="8"/>
  <c r="D37" i="8"/>
  <c r="D39" i="8"/>
  <c r="D48" i="8"/>
  <c r="D49" i="8"/>
  <c r="D13" i="9"/>
  <c r="D10" i="9"/>
  <c r="Y7" i="7"/>
  <c r="BO7" i="7"/>
  <c r="H7" i="7"/>
  <c r="X7" i="7"/>
  <c r="D23" i="8"/>
  <c r="D29" i="8"/>
  <c r="D13" i="8"/>
  <c r="D18" i="7"/>
  <c r="E7" i="8"/>
  <c r="M7" i="8"/>
  <c r="D18" i="8"/>
  <c r="D42" i="7"/>
  <c r="G7" i="8"/>
  <c r="W7" i="8"/>
  <c r="J7" i="8"/>
  <c r="D15" i="8"/>
  <c r="D39" i="7"/>
  <c r="D45" i="7"/>
  <c r="D9" i="8"/>
  <c r="D11" i="8"/>
  <c r="D36" i="7"/>
  <c r="D47" i="7"/>
  <c r="K7" i="8"/>
  <c r="F7" i="8"/>
  <c r="N7" i="8"/>
  <c r="Y7" i="8"/>
  <c r="BO7" i="8"/>
  <c r="BO49" i="6"/>
  <c r="BN49" i="6"/>
  <c r="X49" i="6" s="1"/>
  <c r="BM49" i="6"/>
  <c r="BL49" i="6"/>
  <c r="BK49" i="6"/>
  <c r="U49" i="6" s="1"/>
  <c r="BJ49" i="6"/>
  <c r="T49" i="6" s="1"/>
  <c r="BI49" i="6"/>
  <c r="S49" i="6" s="1"/>
  <c r="BH49" i="6"/>
  <c r="R49" i="6" s="1"/>
  <c r="BG49" i="6"/>
  <c r="BF49" i="6"/>
  <c r="P49" i="6" s="1"/>
  <c r="BE49" i="6"/>
  <c r="O49" i="6" s="1"/>
  <c r="BD49" i="6"/>
  <c r="BC49" i="6"/>
  <c r="M49" i="6" s="1"/>
  <c r="BB49" i="6"/>
  <c r="L49" i="6" s="1"/>
  <c r="BA49" i="6"/>
  <c r="K49" i="6" s="1"/>
  <c r="AZ49" i="6"/>
  <c r="J49" i="6" s="1"/>
  <c r="AY49" i="6"/>
  <c r="I49" i="6" s="1"/>
  <c r="AX49" i="6"/>
  <c r="H49" i="6" s="1"/>
  <c r="AW49" i="6"/>
  <c r="AV49" i="6"/>
  <c r="F49" i="6" s="1"/>
  <c r="AU49" i="6"/>
  <c r="E49" i="6" s="1"/>
  <c r="AT49" i="6"/>
  <c r="Y49" i="6"/>
  <c r="W49" i="6"/>
  <c r="V49" i="6"/>
  <c r="Q49" i="6"/>
  <c r="N49" i="6"/>
  <c r="G49" i="6"/>
  <c r="BO48" i="6"/>
  <c r="D48" i="6" s="1"/>
  <c r="BN48" i="6"/>
  <c r="BM48" i="6"/>
  <c r="W48" i="6" s="1"/>
  <c r="BL48" i="6"/>
  <c r="V48" i="6" s="1"/>
  <c r="BK48" i="6"/>
  <c r="BJ48" i="6"/>
  <c r="BI48" i="6"/>
  <c r="BH48" i="6"/>
  <c r="BG48" i="6"/>
  <c r="Q48" i="6" s="1"/>
  <c r="BF48" i="6"/>
  <c r="BE48" i="6"/>
  <c r="O48" i="6" s="1"/>
  <c r="BD48" i="6"/>
  <c r="N48" i="6" s="1"/>
  <c r="BC48" i="6"/>
  <c r="M48" i="6" s="1"/>
  <c r="BB48" i="6"/>
  <c r="BA48" i="6"/>
  <c r="AZ48" i="6"/>
  <c r="AY48" i="6"/>
  <c r="I48" i="6" s="1"/>
  <c r="AX48" i="6"/>
  <c r="AW48" i="6"/>
  <c r="G48" i="6" s="1"/>
  <c r="AV48" i="6"/>
  <c r="F48" i="6" s="1"/>
  <c r="AU48" i="6"/>
  <c r="E48" i="6" s="1"/>
  <c r="AT48" i="6"/>
  <c r="Y48" i="6"/>
  <c r="X48" i="6"/>
  <c r="U48" i="6"/>
  <c r="T48" i="6"/>
  <c r="S48" i="6"/>
  <c r="R48" i="6"/>
  <c r="P48" i="6"/>
  <c r="L48" i="6"/>
  <c r="K48" i="6"/>
  <c r="J48" i="6"/>
  <c r="H48" i="6"/>
  <c r="BO47" i="6"/>
  <c r="BN47" i="6"/>
  <c r="BM47" i="6"/>
  <c r="BL47" i="6"/>
  <c r="BK47" i="6"/>
  <c r="U47" i="6" s="1"/>
  <c r="BJ47" i="6"/>
  <c r="T47" i="6" s="1"/>
  <c r="BI47" i="6"/>
  <c r="S47" i="6" s="1"/>
  <c r="BH47" i="6"/>
  <c r="R47" i="6" s="1"/>
  <c r="BG47" i="6"/>
  <c r="Q47" i="6" s="1"/>
  <c r="BF47" i="6"/>
  <c r="P47" i="6" s="1"/>
  <c r="BE47" i="6"/>
  <c r="BD47" i="6"/>
  <c r="BC47" i="6"/>
  <c r="M47" i="6" s="1"/>
  <c r="BB47" i="6"/>
  <c r="L47" i="6" s="1"/>
  <c r="BA47" i="6"/>
  <c r="K47" i="6" s="1"/>
  <c r="AZ47" i="6"/>
  <c r="J47" i="6" s="1"/>
  <c r="AY47" i="6"/>
  <c r="AX47" i="6"/>
  <c r="H47" i="6" s="1"/>
  <c r="AW47" i="6"/>
  <c r="AV47" i="6"/>
  <c r="F47" i="6" s="1"/>
  <c r="AU47" i="6"/>
  <c r="E47" i="6" s="1"/>
  <c r="AT47" i="6"/>
  <c r="Y47" i="6"/>
  <c r="X47" i="6"/>
  <c r="W47" i="6"/>
  <c r="V47" i="6"/>
  <c r="O47" i="6"/>
  <c r="N47" i="6"/>
  <c r="I47" i="6"/>
  <c r="G47" i="6"/>
  <c r="BO46" i="6"/>
  <c r="BN46" i="6"/>
  <c r="X46" i="6" s="1"/>
  <c r="BM46" i="6"/>
  <c r="W46" i="6" s="1"/>
  <c r="BL46" i="6"/>
  <c r="V46" i="6" s="1"/>
  <c r="BK46" i="6"/>
  <c r="U46" i="6" s="1"/>
  <c r="BJ46" i="6"/>
  <c r="BI46" i="6"/>
  <c r="BH46" i="6"/>
  <c r="BG46" i="6"/>
  <c r="Q46" i="6" s="1"/>
  <c r="BF46" i="6"/>
  <c r="BE46" i="6"/>
  <c r="O46" i="6" s="1"/>
  <c r="BD46" i="6"/>
  <c r="N46" i="6" s="1"/>
  <c r="BC46" i="6"/>
  <c r="M46" i="6" s="1"/>
  <c r="BB46" i="6"/>
  <c r="BA46" i="6"/>
  <c r="AZ46" i="6"/>
  <c r="AY46" i="6"/>
  <c r="I46" i="6" s="1"/>
  <c r="AX46" i="6"/>
  <c r="AW46" i="6"/>
  <c r="G46" i="6" s="1"/>
  <c r="AV46" i="6"/>
  <c r="F46" i="6" s="1"/>
  <c r="AU46" i="6"/>
  <c r="E46" i="6" s="1"/>
  <c r="AT46" i="6"/>
  <c r="Y46" i="6"/>
  <c r="T46" i="6"/>
  <c r="S46" i="6"/>
  <c r="R46" i="6"/>
  <c r="P46" i="6"/>
  <c r="L46" i="6"/>
  <c r="K46" i="6"/>
  <c r="J46" i="6"/>
  <c r="H46" i="6"/>
  <c r="D46" i="6"/>
  <c r="BO45" i="6"/>
  <c r="BN45" i="6"/>
  <c r="BM45" i="6"/>
  <c r="BL45" i="6"/>
  <c r="V45" i="6" s="1"/>
  <c r="BK45" i="6"/>
  <c r="U45" i="6" s="1"/>
  <c r="BJ45" i="6"/>
  <c r="BI45" i="6"/>
  <c r="S45" i="6" s="1"/>
  <c r="BH45" i="6"/>
  <c r="R45" i="6" s="1"/>
  <c r="BG45" i="6"/>
  <c r="Q45" i="6" s="1"/>
  <c r="BF45" i="6"/>
  <c r="P45" i="6" s="1"/>
  <c r="BE45" i="6"/>
  <c r="BD45" i="6"/>
  <c r="N45" i="6" s="1"/>
  <c r="BC45" i="6"/>
  <c r="M45" i="6" s="1"/>
  <c r="BB45" i="6"/>
  <c r="BA45" i="6"/>
  <c r="K45" i="6" s="1"/>
  <c r="AZ45" i="6"/>
  <c r="J45" i="6" s="1"/>
  <c r="AY45" i="6"/>
  <c r="AX45" i="6"/>
  <c r="AW45" i="6"/>
  <c r="G45" i="6" s="1"/>
  <c r="AV45" i="6"/>
  <c r="F45" i="6" s="1"/>
  <c r="AU45" i="6"/>
  <c r="E45" i="6" s="1"/>
  <c r="AT45" i="6"/>
  <c r="Y45" i="6"/>
  <c r="D45" i="6" s="1"/>
  <c r="X45" i="6"/>
  <c r="W45" i="6"/>
  <c r="T45" i="6"/>
  <c r="O45" i="6"/>
  <c r="L45" i="6"/>
  <c r="I45" i="6"/>
  <c r="H45" i="6"/>
  <c r="BO44" i="6"/>
  <c r="BN44" i="6"/>
  <c r="X44" i="6" s="1"/>
  <c r="BM44" i="6"/>
  <c r="W44" i="6" s="1"/>
  <c r="BL44" i="6"/>
  <c r="V44" i="6" s="1"/>
  <c r="BK44" i="6"/>
  <c r="U44" i="6" s="1"/>
  <c r="BJ44" i="6"/>
  <c r="T44" i="6" s="1"/>
  <c r="BI44" i="6"/>
  <c r="S44" i="6" s="1"/>
  <c r="BH44" i="6"/>
  <c r="BG44" i="6"/>
  <c r="Q44" i="6" s="1"/>
  <c r="BF44" i="6"/>
  <c r="BE44" i="6"/>
  <c r="O44" i="6" s="1"/>
  <c r="BD44" i="6"/>
  <c r="N44" i="6" s="1"/>
  <c r="BC44" i="6"/>
  <c r="M44" i="6" s="1"/>
  <c r="BB44" i="6"/>
  <c r="L44" i="6" s="1"/>
  <c r="BA44" i="6"/>
  <c r="K44" i="6" s="1"/>
  <c r="AZ44" i="6"/>
  <c r="AY44" i="6"/>
  <c r="I44" i="6" s="1"/>
  <c r="AX44" i="6"/>
  <c r="AW44" i="6"/>
  <c r="G44" i="6" s="1"/>
  <c r="AV44" i="6"/>
  <c r="F44" i="6" s="1"/>
  <c r="AU44" i="6"/>
  <c r="E44" i="6" s="1"/>
  <c r="AT44" i="6"/>
  <c r="Y44" i="6"/>
  <c r="R44" i="6"/>
  <c r="P44" i="6"/>
  <c r="J44" i="6"/>
  <c r="H44" i="6"/>
  <c r="D44" i="6"/>
  <c r="BO43" i="6"/>
  <c r="BN43" i="6"/>
  <c r="BM43" i="6"/>
  <c r="BL43" i="6"/>
  <c r="BK43" i="6"/>
  <c r="U43" i="6" s="1"/>
  <c r="BJ43" i="6"/>
  <c r="T43" i="6" s="1"/>
  <c r="BI43" i="6"/>
  <c r="S43" i="6" s="1"/>
  <c r="BH43" i="6"/>
  <c r="R43" i="6" s="1"/>
  <c r="BG43" i="6"/>
  <c r="Q43" i="6" s="1"/>
  <c r="BF43" i="6"/>
  <c r="P43" i="6" s="1"/>
  <c r="BE43" i="6"/>
  <c r="BD43" i="6"/>
  <c r="N43" i="6" s="1"/>
  <c r="BC43" i="6"/>
  <c r="M43" i="6" s="1"/>
  <c r="BB43" i="6"/>
  <c r="BA43" i="6"/>
  <c r="K43" i="6" s="1"/>
  <c r="AZ43" i="6"/>
  <c r="J43" i="6" s="1"/>
  <c r="AY43" i="6"/>
  <c r="AX43" i="6"/>
  <c r="AW43" i="6"/>
  <c r="AV43" i="6"/>
  <c r="AU43" i="6"/>
  <c r="E43" i="6" s="1"/>
  <c r="AT43" i="6"/>
  <c r="Y43" i="6"/>
  <c r="X43" i="6"/>
  <c r="W43" i="6"/>
  <c r="V43" i="6"/>
  <c r="O43" i="6"/>
  <c r="L43" i="6"/>
  <c r="I43" i="6"/>
  <c r="H43" i="6"/>
  <c r="G43" i="6"/>
  <c r="F43" i="6"/>
  <c r="BO42" i="6"/>
  <c r="BN42" i="6"/>
  <c r="X42" i="6" s="1"/>
  <c r="BM42" i="6"/>
  <c r="W42" i="6" s="1"/>
  <c r="BL42" i="6"/>
  <c r="V42" i="6" s="1"/>
  <c r="BK42" i="6"/>
  <c r="BJ42" i="6"/>
  <c r="T42" i="6" s="1"/>
  <c r="BI42" i="6"/>
  <c r="BH42" i="6"/>
  <c r="R42" i="6" s="1"/>
  <c r="BG42" i="6"/>
  <c r="Q42" i="6" s="1"/>
  <c r="BF42" i="6"/>
  <c r="P42" i="6" s="1"/>
  <c r="BE42" i="6"/>
  <c r="O42" i="6" s="1"/>
  <c r="BD42" i="6"/>
  <c r="N42" i="6" s="1"/>
  <c r="BC42" i="6"/>
  <c r="M42" i="6" s="1"/>
  <c r="BB42" i="6"/>
  <c r="L42" i="6" s="1"/>
  <c r="BA42" i="6"/>
  <c r="AZ42" i="6"/>
  <c r="AY42" i="6"/>
  <c r="I42" i="6" s="1"/>
  <c r="AX42" i="6"/>
  <c r="H42" i="6" s="1"/>
  <c r="AW42" i="6"/>
  <c r="G42" i="6" s="1"/>
  <c r="AV42" i="6"/>
  <c r="F42" i="6" s="1"/>
  <c r="AU42" i="6"/>
  <c r="AT42" i="6"/>
  <c r="D42" i="6" s="1"/>
  <c r="Y42" i="6"/>
  <c r="U42" i="6"/>
  <c r="S42" i="6"/>
  <c r="K42" i="6"/>
  <c r="J42" i="6"/>
  <c r="E42" i="6"/>
  <c r="BO41" i="6"/>
  <c r="BN41" i="6"/>
  <c r="X41" i="6" s="1"/>
  <c r="BM41" i="6"/>
  <c r="BL41" i="6"/>
  <c r="BK41" i="6"/>
  <c r="U41" i="6" s="1"/>
  <c r="BJ41" i="6"/>
  <c r="T41" i="6" s="1"/>
  <c r="BI41" i="6"/>
  <c r="S41" i="6" s="1"/>
  <c r="BH41" i="6"/>
  <c r="R41" i="6" s="1"/>
  <c r="BG41" i="6"/>
  <c r="Q41" i="6" s="1"/>
  <c r="BF41" i="6"/>
  <c r="BE41" i="6"/>
  <c r="BD41" i="6"/>
  <c r="BC41" i="6"/>
  <c r="M41" i="6" s="1"/>
  <c r="BB41" i="6"/>
  <c r="BA41" i="6"/>
  <c r="K41" i="6" s="1"/>
  <c r="AZ41" i="6"/>
  <c r="J41" i="6" s="1"/>
  <c r="AY41" i="6"/>
  <c r="AX41" i="6"/>
  <c r="H41" i="6" s="1"/>
  <c r="AW41" i="6"/>
  <c r="AV41" i="6"/>
  <c r="AU41" i="6"/>
  <c r="E41" i="6" s="1"/>
  <c r="AT41" i="6"/>
  <c r="Y41" i="6"/>
  <c r="D41" i="6" s="1"/>
  <c r="W41" i="6"/>
  <c r="V41" i="6"/>
  <c r="P41" i="6"/>
  <c r="O41" i="6"/>
  <c r="N41" i="6"/>
  <c r="L41" i="6"/>
  <c r="I41" i="6"/>
  <c r="G41" i="6"/>
  <c r="F41" i="6"/>
  <c r="BO40" i="6"/>
  <c r="BN40" i="6"/>
  <c r="X40" i="6" s="1"/>
  <c r="BM40" i="6"/>
  <c r="W40" i="6" s="1"/>
  <c r="BL40" i="6"/>
  <c r="V40" i="6" s="1"/>
  <c r="BK40" i="6"/>
  <c r="U40" i="6" s="1"/>
  <c r="BJ40" i="6"/>
  <c r="BI40" i="6"/>
  <c r="S40" i="6" s="1"/>
  <c r="BH40" i="6"/>
  <c r="BG40" i="6"/>
  <c r="Q40" i="6" s="1"/>
  <c r="BF40" i="6"/>
  <c r="P40" i="6" s="1"/>
  <c r="BE40" i="6"/>
  <c r="O40" i="6" s="1"/>
  <c r="BD40" i="6"/>
  <c r="N40" i="6" s="1"/>
  <c r="BC40" i="6"/>
  <c r="M40" i="6" s="1"/>
  <c r="BB40" i="6"/>
  <c r="L40" i="6" s="1"/>
  <c r="BA40" i="6"/>
  <c r="AZ40" i="6"/>
  <c r="J40" i="6" s="1"/>
  <c r="AY40" i="6"/>
  <c r="I40" i="6" s="1"/>
  <c r="AX40" i="6"/>
  <c r="AW40" i="6"/>
  <c r="G40" i="6" s="1"/>
  <c r="AV40" i="6"/>
  <c r="F40" i="6" s="1"/>
  <c r="AU40" i="6"/>
  <c r="E40" i="6" s="1"/>
  <c r="AT40" i="6"/>
  <c r="Y40" i="6"/>
  <c r="D40" i="6" s="1"/>
  <c r="T40" i="6"/>
  <c r="R40" i="6"/>
  <c r="K40" i="6"/>
  <c r="H40" i="6"/>
  <c r="BO39" i="6"/>
  <c r="BN39" i="6"/>
  <c r="X39" i="6" s="1"/>
  <c r="BM39" i="6"/>
  <c r="BL39" i="6"/>
  <c r="BK39" i="6"/>
  <c r="U39" i="6" s="1"/>
  <c r="BJ39" i="6"/>
  <c r="T39" i="6" s="1"/>
  <c r="BI39" i="6"/>
  <c r="S39" i="6" s="1"/>
  <c r="BH39" i="6"/>
  <c r="R39" i="6" s="1"/>
  <c r="BG39" i="6"/>
  <c r="Q39" i="6" s="1"/>
  <c r="BF39" i="6"/>
  <c r="P39" i="6" s="1"/>
  <c r="BE39" i="6"/>
  <c r="BD39" i="6"/>
  <c r="N39" i="6" s="1"/>
  <c r="BC39" i="6"/>
  <c r="M39" i="6" s="1"/>
  <c r="BB39" i="6"/>
  <c r="BA39" i="6"/>
  <c r="K39" i="6" s="1"/>
  <c r="AZ39" i="6"/>
  <c r="J39" i="6" s="1"/>
  <c r="AY39" i="6"/>
  <c r="AX39" i="6"/>
  <c r="H39" i="6" s="1"/>
  <c r="AW39" i="6"/>
  <c r="AV39" i="6"/>
  <c r="AU39" i="6"/>
  <c r="E39" i="6" s="1"/>
  <c r="AT39" i="6"/>
  <c r="Y39" i="6"/>
  <c r="W39" i="6"/>
  <c r="V39" i="6"/>
  <c r="O39" i="6"/>
  <c r="L39" i="6"/>
  <c r="I39" i="6"/>
  <c r="G39" i="6"/>
  <c r="F39" i="6"/>
  <c r="BO38" i="6"/>
  <c r="BN38" i="6"/>
  <c r="X38" i="6" s="1"/>
  <c r="BM38" i="6"/>
  <c r="W38" i="6" s="1"/>
  <c r="BL38" i="6"/>
  <c r="V38" i="6" s="1"/>
  <c r="BK38" i="6"/>
  <c r="BJ38" i="6"/>
  <c r="T38" i="6" s="1"/>
  <c r="BI38" i="6"/>
  <c r="BH38" i="6"/>
  <c r="R38" i="6" s="1"/>
  <c r="BG38" i="6"/>
  <c r="Q38" i="6" s="1"/>
  <c r="BF38" i="6"/>
  <c r="BE38" i="6"/>
  <c r="O38" i="6" s="1"/>
  <c r="BD38" i="6"/>
  <c r="N38" i="6" s="1"/>
  <c r="BC38" i="6"/>
  <c r="M38" i="6" s="1"/>
  <c r="BB38" i="6"/>
  <c r="BA38" i="6"/>
  <c r="AZ38" i="6"/>
  <c r="J38" i="6" s="1"/>
  <c r="AY38" i="6"/>
  <c r="I38" i="6" s="1"/>
  <c r="AX38" i="6"/>
  <c r="AW38" i="6"/>
  <c r="G38" i="6" s="1"/>
  <c r="AV38" i="6"/>
  <c r="F38" i="6" s="1"/>
  <c r="AU38" i="6"/>
  <c r="E38" i="6" s="1"/>
  <c r="AT38" i="6"/>
  <c r="Y38" i="6"/>
  <c r="U38" i="6"/>
  <c r="S38" i="6"/>
  <c r="P38" i="6"/>
  <c r="L38" i="6"/>
  <c r="K38" i="6"/>
  <c r="H38" i="6"/>
  <c r="D38" i="6"/>
  <c r="BO37" i="6"/>
  <c r="BN37" i="6"/>
  <c r="BM37" i="6"/>
  <c r="BL37" i="6"/>
  <c r="V37" i="6" s="1"/>
  <c r="BK37" i="6"/>
  <c r="U37" i="6" s="1"/>
  <c r="BJ37" i="6"/>
  <c r="T37" i="6" s="1"/>
  <c r="BI37" i="6"/>
  <c r="S37" i="6" s="1"/>
  <c r="BH37" i="6"/>
  <c r="R37" i="6" s="1"/>
  <c r="BG37" i="6"/>
  <c r="Q37" i="6" s="1"/>
  <c r="BF37" i="6"/>
  <c r="BE37" i="6"/>
  <c r="BD37" i="6"/>
  <c r="BC37" i="6"/>
  <c r="M37" i="6" s="1"/>
  <c r="BB37" i="6"/>
  <c r="L37" i="6" s="1"/>
  <c r="BA37" i="6"/>
  <c r="K37" i="6" s="1"/>
  <c r="AZ37" i="6"/>
  <c r="J37" i="6" s="1"/>
  <c r="AY37" i="6"/>
  <c r="AX37" i="6"/>
  <c r="H37" i="6" s="1"/>
  <c r="AW37" i="6"/>
  <c r="AV37" i="6"/>
  <c r="F37" i="6" s="1"/>
  <c r="AU37" i="6"/>
  <c r="E37" i="6" s="1"/>
  <c r="AT37" i="6"/>
  <c r="Y37" i="6"/>
  <c r="X37" i="6"/>
  <c r="W37" i="6"/>
  <c r="P37" i="6"/>
  <c r="O37" i="6"/>
  <c r="N37" i="6"/>
  <c r="I37" i="6"/>
  <c r="G37" i="6"/>
  <c r="BO36" i="6"/>
  <c r="BN36" i="6"/>
  <c r="BM36" i="6"/>
  <c r="W36" i="6" s="1"/>
  <c r="BL36" i="6"/>
  <c r="V36" i="6" s="1"/>
  <c r="BK36" i="6"/>
  <c r="U36" i="6" s="1"/>
  <c r="BJ36" i="6"/>
  <c r="BI36" i="6"/>
  <c r="S36" i="6" s="1"/>
  <c r="BH36" i="6"/>
  <c r="BG36" i="6"/>
  <c r="Q36" i="6" s="1"/>
  <c r="BF36" i="6"/>
  <c r="BE36" i="6"/>
  <c r="O36" i="6" s="1"/>
  <c r="BD36" i="6"/>
  <c r="N36" i="6" s="1"/>
  <c r="BC36" i="6"/>
  <c r="M36" i="6" s="1"/>
  <c r="BB36" i="6"/>
  <c r="BA36" i="6"/>
  <c r="AZ36" i="6"/>
  <c r="AY36" i="6"/>
  <c r="I36" i="6" s="1"/>
  <c r="AX36" i="6"/>
  <c r="AW36" i="6"/>
  <c r="G36" i="6" s="1"/>
  <c r="AV36" i="6"/>
  <c r="F36" i="6" s="1"/>
  <c r="AU36" i="6"/>
  <c r="E36" i="6" s="1"/>
  <c r="AT36" i="6"/>
  <c r="Y36" i="6"/>
  <c r="D36" i="6" s="1"/>
  <c r="X36" i="6"/>
  <c r="T36" i="6"/>
  <c r="R36" i="6"/>
  <c r="P36" i="6"/>
  <c r="L36" i="6"/>
  <c r="K36" i="6"/>
  <c r="J36" i="6"/>
  <c r="H36" i="6"/>
  <c r="BO35" i="6"/>
  <c r="BN35" i="6"/>
  <c r="X35" i="6" s="1"/>
  <c r="BM35" i="6"/>
  <c r="BL35" i="6"/>
  <c r="V35" i="6" s="1"/>
  <c r="BK35" i="6"/>
  <c r="U35" i="6" s="1"/>
  <c r="BJ35" i="6"/>
  <c r="BI35" i="6"/>
  <c r="S35" i="6" s="1"/>
  <c r="BH35" i="6"/>
  <c r="R35" i="6" s="1"/>
  <c r="BG35" i="6"/>
  <c r="Q35" i="6" s="1"/>
  <c r="BF35" i="6"/>
  <c r="P35" i="6" s="1"/>
  <c r="BE35" i="6"/>
  <c r="BD35" i="6"/>
  <c r="N35" i="6" s="1"/>
  <c r="BC35" i="6"/>
  <c r="M35" i="6" s="1"/>
  <c r="BB35" i="6"/>
  <c r="BA35" i="6"/>
  <c r="K35" i="6" s="1"/>
  <c r="AZ35" i="6"/>
  <c r="J35" i="6" s="1"/>
  <c r="AY35" i="6"/>
  <c r="I35" i="6" s="1"/>
  <c r="AX35" i="6"/>
  <c r="H35" i="6" s="1"/>
  <c r="AW35" i="6"/>
  <c r="AV35" i="6"/>
  <c r="F35" i="6" s="1"/>
  <c r="AU35" i="6"/>
  <c r="E35" i="6" s="1"/>
  <c r="AT35" i="6"/>
  <c r="Y35" i="6"/>
  <c r="W35" i="6"/>
  <c r="T35" i="6"/>
  <c r="O35" i="6"/>
  <c r="L35" i="6"/>
  <c r="G35" i="6"/>
  <c r="BO34" i="6"/>
  <c r="D34" i="6" s="1"/>
  <c r="BN34" i="6"/>
  <c r="X34" i="6" s="1"/>
  <c r="BM34" i="6"/>
  <c r="W34" i="6" s="1"/>
  <c r="BL34" i="6"/>
  <c r="V34" i="6" s="1"/>
  <c r="BK34" i="6"/>
  <c r="U34" i="6" s="1"/>
  <c r="BJ34" i="6"/>
  <c r="BI34" i="6"/>
  <c r="BH34" i="6"/>
  <c r="R34" i="6" s="1"/>
  <c r="BG34" i="6"/>
  <c r="Q34" i="6" s="1"/>
  <c r="BF34" i="6"/>
  <c r="BE34" i="6"/>
  <c r="O34" i="6" s="1"/>
  <c r="BD34" i="6"/>
  <c r="N34" i="6" s="1"/>
  <c r="BC34" i="6"/>
  <c r="M34" i="6" s="1"/>
  <c r="BB34" i="6"/>
  <c r="L34" i="6" s="1"/>
  <c r="BA34" i="6"/>
  <c r="K34" i="6" s="1"/>
  <c r="AZ34" i="6"/>
  <c r="AY34" i="6"/>
  <c r="I34" i="6" s="1"/>
  <c r="AX34" i="6"/>
  <c r="AW34" i="6"/>
  <c r="G34" i="6" s="1"/>
  <c r="AV34" i="6"/>
  <c r="F34" i="6" s="1"/>
  <c r="AU34" i="6"/>
  <c r="E34" i="6" s="1"/>
  <c r="AT34" i="6"/>
  <c r="Y34" i="6"/>
  <c r="T34" i="6"/>
  <c r="S34" i="6"/>
  <c r="P34" i="6"/>
  <c r="J34" i="6"/>
  <c r="H34" i="6"/>
  <c r="BO33" i="6"/>
  <c r="BN33" i="6"/>
  <c r="X33" i="6" s="1"/>
  <c r="BM33" i="6"/>
  <c r="BL33" i="6"/>
  <c r="V33" i="6" s="1"/>
  <c r="BK33" i="6"/>
  <c r="U33" i="6" s="1"/>
  <c r="BJ33" i="6"/>
  <c r="T33" i="6" s="1"/>
  <c r="BI33" i="6"/>
  <c r="S33" i="6" s="1"/>
  <c r="BH33" i="6"/>
  <c r="R33" i="6" s="1"/>
  <c r="BG33" i="6"/>
  <c r="Q33" i="6" s="1"/>
  <c r="BF33" i="6"/>
  <c r="P33" i="6" s="1"/>
  <c r="BE33" i="6"/>
  <c r="BD33" i="6"/>
  <c r="BC33" i="6"/>
  <c r="M33" i="6" s="1"/>
  <c r="BB33" i="6"/>
  <c r="L33" i="6" s="1"/>
  <c r="BA33" i="6"/>
  <c r="K33" i="6" s="1"/>
  <c r="AZ33" i="6"/>
  <c r="J33" i="6" s="1"/>
  <c r="AY33" i="6"/>
  <c r="I33" i="6" s="1"/>
  <c r="AX33" i="6"/>
  <c r="H33" i="6" s="1"/>
  <c r="AW33" i="6"/>
  <c r="AV33" i="6"/>
  <c r="F33" i="6" s="1"/>
  <c r="AU33" i="6"/>
  <c r="E33" i="6" s="1"/>
  <c r="AT33" i="6"/>
  <c r="Y33" i="6"/>
  <c r="W33" i="6"/>
  <c r="O33" i="6"/>
  <c r="N33" i="6"/>
  <c r="G33" i="6"/>
  <c r="BO32" i="6"/>
  <c r="BN32" i="6"/>
  <c r="X32" i="6" s="1"/>
  <c r="BM32" i="6"/>
  <c r="W32" i="6" s="1"/>
  <c r="BL32" i="6"/>
  <c r="V32" i="6" s="1"/>
  <c r="BK32" i="6"/>
  <c r="U32" i="6" s="1"/>
  <c r="BJ32" i="6"/>
  <c r="T32" i="6" s="1"/>
  <c r="BI32" i="6"/>
  <c r="BH32" i="6"/>
  <c r="R32" i="6" s="1"/>
  <c r="BG32" i="6"/>
  <c r="Q32" i="6" s="1"/>
  <c r="BF32" i="6"/>
  <c r="P32" i="6" s="1"/>
  <c r="BE32" i="6"/>
  <c r="O32" i="6" s="1"/>
  <c r="BD32" i="6"/>
  <c r="N32" i="6" s="1"/>
  <c r="BC32" i="6"/>
  <c r="BB32" i="6"/>
  <c r="L32" i="6" s="1"/>
  <c r="BA32" i="6"/>
  <c r="AZ32" i="6"/>
  <c r="AY32" i="6"/>
  <c r="I32" i="6" s="1"/>
  <c r="AX32" i="6"/>
  <c r="H32" i="6" s="1"/>
  <c r="AW32" i="6"/>
  <c r="G32" i="6" s="1"/>
  <c r="AV32" i="6"/>
  <c r="F32" i="6" s="1"/>
  <c r="AU32" i="6"/>
  <c r="E32" i="6" s="1"/>
  <c r="AT32" i="6"/>
  <c r="D32" i="6" s="1"/>
  <c r="Y32" i="6"/>
  <c r="S32" i="6"/>
  <c r="M32" i="6"/>
  <c r="K32" i="6"/>
  <c r="J32" i="6"/>
  <c r="BO31" i="6"/>
  <c r="BN31" i="6"/>
  <c r="X31" i="6" s="1"/>
  <c r="BM31" i="6"/>
  <c r="W31" i="6" s="1"/>
  <c r="BL31" i="6"/>
  <c r="V31" i="6" s="1"/>
  <c r="BK31" i="6"/>
  <c r="U31" i="6" s="1"/>
  <c r="BJ31" i="6"/>
  <c r="BI31" i="6"/>
  <c r="S31" i="6" s="1"/>
  <c r="BH31" i="6"/>
  <c r="R31" i="6" s="1"/>
  <c r="BG31" i="6"/>
  <c r="BF31" i="6"/>
  <c r="P31" i="6" s="1"/>
  <c r="BE31" i="6"/>
  <c r="O31" i="6" s="1"/>
  <c r="BD31" i="6"/>
  <c r="N31" i="6" s="1"/>
  <c r="BC31" i="6"/>
  <c r="M31" i="6" s="1"/>
  <c r="BB31" i="6"/>
  <c r="BA31" i="6"/>
  <c r="K31" i="6" s="1"/>
  <c r="AZ31" i="6"/>
  <c r="J31" i="6" s="1"/>
  <c r="AY31" i="6"/>
  <c r="I31" i="6" s="1"/>
  <c r="AX31" i="6"/>
  <c r="H31" i="6" s="1"/>
  <c r="AW31" i="6"/>
  <c r="AV31" i="6"/>
  <c r="F31" i="6" s="1"/>
  <c r="AU31" i="6"/>
  <c r="E31" i="6" s="1"/>
  <c r="AT31" i="6"/>
  <c r="Y31" i="6"/>
  <c r="D31" i="6" s="1"/>
  <c r="T31" i="6"/>
  <c r="Q31" i="6"/>
  <c r="L31" i="6"/>
  <c r="G31" i="6"/>
  <c r="BO30" i="6"/>
  <c r="BN30" i="6"/>
  <c r="X30" i="6" s="1"/>
  <c r="BM30" i="6"/>
  <c r="W30" i="6" s="1"/>
  <c r="BL30" i="6"/>
  <c r="V30" i="6" s="1"/>
  <c r="BK30" i="6"/>
  <c r="U30" i="6" s="1"/>
  <c r="BJ30" i="6"/>
  <c r="T30" i="6" s="1"/>
  <c r="BI30" i="6"/>
  <c r="S30" i="6" s="1"/>
  <c r="BH30" i="6"/>
  <c r="R30" i="6" s="1"/>
  <c r="BG30" i="6"/>
  <c r="Q30" i="6" s="1"/>
  <c r="BF30" i="6"/>
  <c r="BE30" i="6"/>
  <c r="O30" i="6" s="1"/>
  <c r="BD30" i="6"/>
  <c r="N30" i="6" s="1"/>
  <c r="BC30" i="6"/>
  <c r="BB30" i="6"/>
  <c r="BA30" i="6"/>
  <c r="K30" i="6" s="1"/>
  <c r="AZ30" i="6"/>
  <c r="AY30" i="6"/>
  <c r="I30" i="6" s="1"/>
  <c r="AX30" i="6"/>
  <c r="AW30" i="6"/>
  <c r="G30" i="6" s="1"/>
  <c r="AV30" i="6"/>
  <c r="F30" i="6" s="1"/>
  <c r="AU30" i="6"/>
  <c r="E30" i="6" s="1"/>
  <c r="AT30" i="6"/>
  <c r="Y30" i="6"/>
  <c r="D30" i="6" s="1"/>
  <c r="P30" i="6"/>
  <c r="M30" i="6"/>
  <c r="L30" i="6"/>
  <c r="J30" i="6"/>
  <c r="H30" i="6"/>
  <c r="BO29" i="6"/>
  <c r="BN29" i="6"/>
  <c r="X29" i="6" s="1"/>
  <c r="BM29" i="6"/>
  <c r="W29" i="6" s="1"/>
  <c r="BL29" i="6"/>
  <c r="V29" i="6" s="1"/>
  <c r="BK29" i="6"/>
  <c r="U29" i="6" s="1"/>
  <c r="BJ29" i="6"/>
  <c r="BI29" i="6"/>
  <c r="S29" i="6" s="1"/>
  <c r="BH29" i="6"/>
  <c r="R29" i="6" s="1"/>
  <c r="BG29" i="6"/>
  <c r="Q29" i="6" s="1"/>
  <c r="BF29" i="6"/>
  <c r="BE29" i="6"/>
  <c r="BD29" i="6"/>
  <c r="N29" i="6" s="1"/>
  <c r="BC29" i="6"/>
  <c r="M29" i="6" s="1"/>
  <c r="BB29" i="6"/>
  <c r="BA29" i="6"/>
  <c r="K29" i="6" s="1"/>
  <c r="AZ29" i="6"/>
  <c r="J29" i="6" s="1"/>
  <c r="AY29" i="6"/>
  <c r="I29" i="6" s="1"/>
  <c r="AX29" i="6"/>
  <c r="H29" i="6" s="1"/>
  <c r="AW29" i="6"/>
  <c r="AV29" i="6"/>
  <c r="F29" i="6" s="1"/>
  <c r="AU29" i="6"/>
  <c r="E29" i="6" s="1"/>
  <c r="AT29" i="6"/>
  <c r="Y29" i="6"/>
  <c r="T29" i="6"/>
  <c r="P29" i="6"/>
  <c r="O29" i="6"/>
  <c r="L29" i="6"/>
  <c r="G29" i="6"/>
  <c r="BO28" i="6"/>
  <c r="BN28" i="6"/>
  <c r="X28" i="6" s="1"/>
  <c r="BM28" i="6"/>
  <c r="W28" i="6" s="1"/>
  <c r="BL28" i="6"/>
  <c r="V28" i="6" s="1"/>
  <c r="BK28" i="6"/>
  <c r="BJ28" i="6"/>
  <c r="T28" i="6" s="1"/>
  <c r="BI28" i="6"/>
  <c r="BH28" i="6"/>
  <c r="R28" i="6" s="1"/>
  <c r="BG28" i="6"/>
  <c r="Q28" i="6" s="1"/>
  <c r="BF28" i="6"/>
  <c r="P28" i="6" s="1"/>
  <c r="BE28" i="6"/>
  <c r="O28" i="6" s="1"/>
  <c r="BD28" i="6"/>
  <c r="N28" i="6" s="1"/>
  <c r="BC28" i="6"/>
  <c r="BB28" i="6"/>
  <c r="BA28" i="6"/>
  <c r="K28" i="6" s="1"/>
  <c r="AZ28" i="6"/>
  <c r="J28" i="6" s="1"/>
  <c r="AY28" i="6"/>
  <c r="I28" i="6" s="1"/>
  <c r="AX28" i="6"/>
  <c r="H28" i="6" s="1"/>
  <c r="AW28" i="6"/>
  <c r="G28" i="6" s="1"/>
  <c r="AV28" i="6"/>
  <c r="F28" i="6" s="1"/>
  <c r="AU28" i="6"/>
  <c r="AT28" i="6"/>
  <c r="D28" i="6" s="1"/>
  <c r="Y28" i="6"/>
  <c r="U28" i="6"/>
  <c r="S28" i="6"/>
  <c r="M28" i="6"/>
  <c r="L28" i="6"/>
  <c r="E28" i="6"/>
  <c r="BO27" i="6"/>
  <c r="BN27" i="6"/>
  <c r="BM27" i="6"/>
  <c r="BL27" i="6"/>
  <c r="V27" i="6" s="1"/>
  <c r="BK27" i="6"/>
  <c r="U27" i="6" s="1"/>
  <c r="BJ27" i="6"/>
  <c r="T27" i="6" s="1"/>
  <c r="BI27" i="6"/>
  <c r="S27" i="6" s="1"/>
  <c r="BH27" i="6"/>
  <c r="R27" i="6" s="1"/>
  <c r="BG27" i="6"/>
  <c r="Q27" i="6" s="1"/>
  <c r="BF27" i="6"/>
  <c r="BE27" i="6"/>
  <c r="BD27" i="6"/>
  <c r="N27" i="6" s="1"/>
  <c r="BC27" i="6"/>
  <c r="M27" i="6" s="1"/>
  <c r="BB27" i="6"/>
  <c r="BA27" i="6"/>
  <c r="K27" i="6" s="1"/>
  <c r="AZ27" i="6"/>
  <c r="J27" i="6" s="1"/>
  <c r="AY27" i="6"/>
  <c r="I27" i="6" s="1"/>
  <c r="AX27" i="6"/>
  <c r="AW27" i="6"/>
  <c r="G27" i="6" s="1"/>
  <c r="AV27" i="6"/>
  <c r="F27" i="6" s="1"/>
  <c r="AU27" i="6"/>
  <c r="E27" i="6" s="1"/>
  <c r="AT27" i="6"/>
  <c r="Y27" i="6"/>
  <c r="X27" i="6"/>
  <c r="W27" i="6"/>
  <c r="P27" i="6"/>
  <c r="O27" i="6"/>
  <c r="L27" i="6"/>
  <c r="H27" i="6"/>
  <c r="BO26" i="6"/>
  <c r="BN26" i="6"/>
  <c r="BM26" i="6"/>
  <c r="W26" i="6" s="1"/>
  <c r="BL26" i="6"/>
  <c r="V26" i="6" s="1"/>
  <c r="BK26" i="6"/>
  <c r="U26" i="6" s="1"/>
  <c r="BJ26" i="6"/>
  <c r="T26" i="6" s="1"/>
  <c r="BI26" i="6"/>
  <c r="S26" i="6" s="1"/>
  <c r="BH26" i="6"/>
  <c r="R26" i="6" s="1"/>
  <c r="BG26" i="6"/>
  <c r="Q26" i="6" s="1"/>
  <c r="BF26" i="6"/>
  <c r="BE26" i="6"/>
  <c r="O26" i="6" s="1"/>
  <c r="BD26" i="6"/>
  <c r="N26" i="6" s="1"/>
  <c r="BC26" i="6"/>
  <c r="M26" i="6" s="1"/>
  <c r="BB26" i="6"/>
  <c r="BA26" i="6"/>
  <c r="K26" i="6" s="1"/>
  <c r="AZ26" i="6"/>
  <c r="J26" i="6" s="1"/>
  <c r="AY26" i="6"/>
  <c r="I26" i="6" s="1"/>
  <c r="AX26" i="6"/>
  <c r="AW26" i="6"/>
  <c r="G26" i="6" s="1"/>
  <c r="AV26" i="6"/>
  <c r="F26" i="6" s="1"/>
  <c r="AU26" i="6"/>
  <c r="E26" i="6" s="1"/>
  <c r="AT26" i="6"/>
  <c r="Y26" i="6"/>
  <c r="D26" i="6" s="1"/>
  <c r="X26" i="6"/>
  <c r="P26" i="6"/>
  <c r="L26" i="6"/>
  <c r="H26" i="6"/>
  <c r="BO25" i="6"/>
  <c r="BN25" i="6"/>
  <c r="X25" i="6" s="1"/>
  <c r="BM25" i="6"/>
  <c r="BL25" i="6"/>
  <c r="V25" i="6" s="1"/>
  <c r="BK25" i="6"/>
  <c r="U25" i="6" s="1"/>
  <c r="BJ25" i="6"/>
  <c r="T25" i="6" s="1"/>
  <c r="BI25" i="6"/>
  <c r="S25" i="6" s="1"/>
  <c r="BH25" i="6"/>
  <c r="R25" i="6" s="1"/>
  <c r="BG25" i="6"/>
  <c r="BF25" i="6"/>
  <c r="P25" i="6" s="1"/>
  <c r="BE25" i="6"/>
  <c r="BD25" i="6"/>
  <c r="N25" i="6" s="1"/>
  <c r="BC25" i="6"/>
  <c r="M25" i="6" s="1"/>
  <c r="BB25" i="6"/>
  <c r="L25" i="6" s="1"/>
  <c r="BA25" i="6"/>
  <c r="K25" i="6" s="1"/>
  <c r="AZ25" i="6"/>
  <c r="J25" i="6" s="1"/>
  <c r="AY25" i="6"/>
  <c r="AX25" i="6"/>
  <c r="H25" i="6" s="1"/>
  <c r="AW25" i="6"/>
  <c r="AV25" i="6"/>
  <c r="F25" i="6" s="1"/>
  <c r="AU25" i="6"/>
  <c r="E25" i="6" s="1"/>
  <c r="AT25" i="6"/>
  <c r="Y25" i="6"/>
  <c r="W25" i="6"/>
  <c r="Q25" i="6"/>
  <c r="O25" i="6"/>
  <c r="I25" i="6"/>
  <c r="G25" i="6"/>
  <c r="BO24" i="6"/>
  <c r="BN24" i="6"/>
  <c r="BM24" i="6"/>
  <c r="W24" i="6" s="1"/>
  <c r="BL24" i="6"/>
  <c r="V24" i="6" s="1"/>
  <c r="BK24" i="6"/>
  <c r="U24" i="6" s="1"/>
  <c r="BJ24" i="6"/>
  <c r="BI24" i="6"/>
  <c r="S24" i="6" s="1"/>
  <c r="BH24" i="6"/>
  <c r="R24" i="6" s="1"/>
  <c r="BG24" i="6"/>
  <c r="Q24" i="6" s="1"/>
  <c r="BF24" i="6"/>
  <c r="BE24" i="6"/>
  <c r="O24" i="6" s="1"/>
  <c r="BD24" i="6"/>
  <c r="N24" i="6" s="1"/>
  <c r="BC24" i="6"/>
  <c r="M24" i="6" s="1"/>
  <c r="BB24" i="6"/>
  <c r="BA24" i="6"/>
  <c r="K24" i="6" s="1"/>
  <c r="AZ24" i="6"/>
  <c r="J24" i="6" s="1"/>
  <c r="AY24" i="6"/>
  <c r="I24" i="6" s="1"/>
  <c r="AX24" i="6"/>
  <c r="AW24" i="6"/>
  <c r="G24" i="6" s="1"/>
  <c r="AV24" i="6"/>
  <c r="F24" i="6" s="1"/>
  <c r="AU24" i="6"/>
  <c r="E24" i="6" s="1"/>
  <c r="AT24" i="6"/>
  <c r="Y24" i="6"/>
  <c r="D24" i="6" s="1"/>
  <c r="X24" i="6"/>
  <c r="T24" i="6"/>
  <c r="P24" i="6"/>
  <c r="L24" i="6"/>
  <c r="H24" i="6"/>
  <c r="BO23" i="6"/>
  <c r="BN23" i="6"/>
  <c r="X23" i="6" s="1"/>
  <c r="BM23" i="6"/>
  <c r="W23" i="6" s="1"/>
  <c r="BL23" i="6"/>
  <c r="V23" i="6" s="1"/>
  <c r="BK23" i="6"/>
  <c r="U23" i="6" s="1"/>
  <c r="BJ23" i="6"/>
  <c r="BI23" i="6"/>
  <c r="S23" i="6" s="1"/>
  <c r="BH23" i="6"/>
  <c r="R23" i="6" s="1"/>
  <c r="BG23" i="6"/>
  <c r="BF23" i="6"/>
  <c r="P23" i="6" s="1"/>
  <c r="BE23" i="6"/>
  <c r="O23" i="6" s="1"/>
  <c r="BD23" i="6"/>
  <c r="N23" i="6" s="1"/>
  <c r="BC23" i="6"/>
  <c r="M23" i="6" s="1"/>
  <c r="BB23" i="6"/>
  <c r="BA23" i="6"/>
  <c r="K23" i="6" s="1"/>
  <c r="AZ23" i="6"/>
  <c r="J23" i="6" s="1"/>
  <c r="AY23" i="6"/>
  <c r="I23" i="6" s="1"/>
  <c r="AX23" i="6"/>
  <c r="H23" i="6" s="1"/>
  <c r="AW23" i="6"/>
  <c r="G23" i="6" s="1"/>
  <c r="AV23" i="6"/>
  <c r="F23" i="6" s="1"/>
  <c r="AU23" i="6"/>
  <c r="E23" i="6" s="1"/>
  <c r="AT23" i="6"/>
  <c r="Y23" i="6"/>
  <c r="D23" i="6" s="1"/>
  <c r="T23" i="6"/>
  <c r="Q23" i="6"/>
  <c r="L23" i="6"/>
  <c r="BO22" i="6"/>
  <c r="BN22" i="6"/>
  <c r="X22" i="6" s="1"/>
  <c r="BM22" i="6"/>
  <c r="W22" i="6" s="1"/>
  <c r="BL22" i="6"/>
  <c r="V22" i="6" s="1"/>
  <c r="BK22" i="6"/>
  <c r="BJ22" i="6"/>
  <c r="T22" i="6" s="1"/>
  <c r="BI22" i="6"/>
  <c r="BH22" i="6"/>
  <c r="R22" i="6" s="1"/>
  <c r="BG22" i="6"/>
  <c r="Q22" i="6" s="1"/>
  <c r="BF22" i="6"/>
  <c r="P22" i="6" s="1"/>
  <c r="BE22" i="6"/>
  <c r="O22" i="6" s="1"/>
  <c r="BD22" i="6"/>
  <c r="N22" i="6" s="1"/>
  <c r="BC22" i="6"/>
  <c r="M22" i="6" s="1"/>
  <c r="BB22" i="6"/>
  <c r="BA22" i="6"/>
  <c r="AZ22" i="6"/>
  <c r="J22" i="6" s="1"/>
  <c r="AY22" i="6"/>
  <c r="I22" i="6" s="1"/>
  <c r="AX22" i="6"/>
  <c r="H22" i="6" s="1"/>
  <c r="AW22" i="6"/>
  <c r="AV22" i="6"/>
  <c r="F22" i="6" s="1"/>
  <c r="AU22" i="6"/>
  <c r="AT22" i="6"/>
  <c r="D22" i="6" s="1"/>
  <c r="Y22" i="6"/>
  <c r="U22" i="6"/>
  <c r="S22" i="6"/>
  <c r="L22" i="6"/>
  <c r="K22" i="6"/>
  <c r="G22" i="6"/>
  <c r="E22" i="6"/>
  <c r="BO21" i="6"/>
  <c r="BN21" i="6"/>
  <c r="X21" i="6" s="1"/>
  <c r="BM21" i="6"/>
  <c r="W21" i="6" s="1"/>
  <c r="BL21" i="6"/>
  <c r="BK21" i="6"/>
  <c r="U21" i="6" s="1"/>
  <c r="BJ21" i="6"/>
  <c r="T21" i="6" s="1"/>
  <c r="BI21" i="6"/>
  <c r="S21" i="6" s="1"/>
  <c r="BH21" i="6"/>
  <c r="R21" i="6" s="1"/>
  <c r="BG21" i="6"/>
  <c r="BF21" i="6"/>
  <c r="BE21" i="6"/>
  <c r="O21" i="6" s="1"/>
  <c r="BD21" i="6"/>
  <c r="N21" i="6" s="1"/>
  <c r="BC21" i="6"/>
  <c r="M21" i="6" s="1"/>
  <c r="BB21" i="6"/>
  <c r="L21" i="6" s="1"/>
  <c r="BA21" i="6"/>
  <c r="K21" i="6" s="1"/>
  <c r="AZ21" i="6"/>
  <c r="J21" i="6" s="1"/>
  <c r="AY21" i="6"/>
  <c r="AX21" i="6"/>
  <c r="H21" i="6" s="1"/>
  <c r="AW21" i="6"/>
  <c r="G21" i="6" s="1"/>
  <c r="AV21" i="6"/>
  <c r="AU21" i="6"/>
  <c r="E21" i="6" s="1"/>
  <c r="AT21" i="6"/>
  <c r="Y21" i="6"/>
  <c r="D21" i="6" s="1"/>
  <c r="V21" i="6"/>
  <c r="Q21" i="6"/>
  <c r="P21" i="6"/>
  <c r="I21" i="6"/>
  <c r="F21" i="6"/>
  <c r="BO20" i="6"/>
  <c r="BN20" i="6"/>
  <c r="X20" i="6" s="1"/>
  <c r="BM20" i="6"/>
  <c r="W20" i="6" s="1"/>
  <c r="BL20" i="6"/>
  <c r="V20" i="6" s="1"/>
  <c r="BK20" i="6"/>
  <c r="BJ20" i="6"/>
  <c r="T20" i="6" s="1"/>
  <c r="BI20" i="6"/>
  <c r="BH20" i="6"/>
  <c r="R20" i="6" s="1"/>
  <c r="BG20" i="6"/>
  <c r="Q20" i="6" s="1"/>
  <c r="BF20" i="6"/>
  <c r="BE20" i="6"/>
  <c r="O20" i="6" s="1"/>
  <c r="BD20" i="6"/>
  <c r="N20" i="6" s="1"/>
  <c r="BC20" i="6"/>
  <c r="M20" i="6" s="1"/>
  <c r="BB20" i="6"/>
  <c r="L20" i="6" s="1"/>
  <c r="BA20" i="6"/>
  <c r="AZ20" i="6"/>
  <c r="J20" i="6" s="1"/>
  <c r="AY20" i="6"/>
  <c r="I20" i="6" s="1"/>
  <c r="AX20" i="6"/>
  <c r="AW20" i="6"/>
  <c r="G20" i="6" s="1"/>
  <c r="AV20" i="6"/>
  <c r="F20" i="6" s="1"/>
  <c r="AU20" i="6"/>
  <c r="E20" i="6" s="1"/>
  <c r="AT20" i="6"/>
  <c r="D20" i="6" s="1"/>
  <c r="Y20" i="6"/>
  <c r="U20" i="6"/>
  <c r="S20" i="6"/>
  <c r="P20" i="6"/>
  <c r="K20" i="6"/>
  <c r="H20" i="6"/>
  <c r="BO19" i="6"/>
  <c r="BN19" i="6"/>
  <c r="X19" i="6" s="1"/>
  <c r="BM19" i="6"/>
  <c r="W19" i="6" s="1"/>
  <c r="BL19" i="6"/>
  <c r="V19" i="6" s="1"/>
  <c r="BK19" i="6"/>
  <c r="U19" i="6" s="1"/>
  <c r="BJ19" i="6"/>
  <c r="BI19" i="6"/>
  <c r="S19" i="6" s="1"/>
  <c r="BH19" i="6"/>
  <c r="R19" i="6" s="1"/>
  <c r="BG19" i="6"/>
  <c r="Q19" i="6" s="1"/>
  <c r="BF19" i="6"/>
  <c r="BE19" i="6"/>
  <c r="O19" i="6" s="1"/>
  <c r="BD19" i="6"/>
  <c r="N19" i="6" s="1"/>
  <c r="BC19" i="6"/>
  <c r="M19" i="6" s="1"/>
  <c r="BB19" i="6"/>
  <c r="BA19" i="6"/>
  <c r="K19" i="6" s="1"/>
  <c r="AZ19" i="6"/>
  <c r="J19" i="6" s="1"/>
  <c r="AY19" i="6"/>
  <c r="AX19" i="6"/>
  <c r="H19" i="6" s="1"/>
  <c r="AW19" i="6"/>
  <c r="G19" i="6" s="1"/>
  <c r="AV19" i="6"/>
  <c r="F19" i="6" s="1"/>
  <c r="AU19" i="6"/>
  <c r="E19" i="6" s="1"/>
  <c r="AT19" i="6"/>
  <c r="Y19" i="6"/>
  <c r="T19" i="6"/>
  <c r="P19" i="6"/>
  <c r="L19" i="6"/>
  <c r="I19" i="6"/>
  <c r="BO18" i="6"/>
  <c r="BN18" i="6"/>
  <c r="X18" i="6" s="1"/>
  <c r="BM18" i="6"/>
  <c r="W18" i="6" s="1"/>
  <c r="BL18" i="6"/>
  <c r="V18" i="6" s="1"/>
  <c r="BK18" i="6"/>
  <c r="U18" i="6" s="1"/>
  <c r="BJ18" i="6"/>
  <c r="BI18" i="6"/>
  <c r="S18" i="6" s="1"/>
  <c r="BH18" i="6"/>
  <c r="BG18" i="6"/>
  <c r="Q18" i="6" s="1"/>
  <c r="BF18" i="6"/>
  <c r="BE18" i="6"/>
  <c r="O18" i="6" s="1"/>
  <c r="BD18" i="6"/>
  <c r="N18" i="6" s="1"/>
  <c r="BC18" i="6"/>
  <c r="M18" i="6" s="1"/>
  <c r="BB18" i="6"/>
  <c r="BA18" i="6"/>
  <c r="K18" i="6" s="1"/>
  <c r="AZ18" i="6"/>
  <c r="J18" i="6" s="1"/>
  <c r="AY18" i="6"/>
  <c r="I18" i="6" s="1"/>
  <c r="AX18" i="6"/>
  <c r="AW18" i="6"/>
  <c r="G18" i="6" s="1"/>
  <c r="AV18" i="6"/>
  <c r="F18" i="6" s="1"/>
  <c r="AU18" i="6"/>
  <c r="E18" i="6" s="1"/>
  <c r="AT18" i="6"/>
  <c r="Y18" i="6"/>
  <c r="T18" i="6"/>
  <c r="R18" i="6"/>
  <c r="P18" i="6"/>
  <c r="L18" i="6"/>
  <c r="H18" i="6"/>
  <c r="BO17" i="6"/>
  <c r="BN17" i="6"/>
  <c r="X17" i="6" s="1"/>
  <c r="BM17" i="6"/>
  <c r="W17" i="6" s="1"/>
  <c r="BL17" i="6"/>
  <c r="V17" i="6" s="1"/>
  <c r="BK17" i="6"/>
  <c r="U17" i="6" s="1"/>
  <c r="BJ17" i="6"/>
  <c r="BI17" i="6"/>
  <c r="S17" i="6" s="1"/>
  <c r="BH17" i="6"/>
  <c r="R17" i="6" s="1"/>
  <c r="BG17" i="6"/>
  <c r="BF17" i="6"/>
  <c r="P17" i="6" s="1"/>
  <c r="BE17" i="6"/>
  <c r="BD17" i="6"/>
  <c r="BC17" i="6"/>
  <c r="M17" i="6" s="1"/>
  <c r="BB17" i="6"/>
  <c r="BA17" i="6"/>
  <c r="K17" i="6" s="1"/>
  <c r="AZ17" i="6"/>
  <c r="J17" i="6" s="1"/>
  <c r="AY17" i="6"/>
  <c r="AX17" i="6"/>
  <c r="H17" i="6" s="1"/>
  <c r="AW17" i="6"/>
  <c r="G17" i="6" s="1"/>
  <c r="AV17" i="6"/>
  <c r="AU17" i="6"/>
  <c r="E17" i="6" s="1"/>
  <c r="AT17" i="6"/>
  <c r="Y17" i="6"/>
  <c r="T17" i="6"/>
  <c r="Q17" i="6"/>
  <c r="O17" i="6"/>
  <c r="N17" i="6"/>
  <c r="L17" i="6"/>
  <c r="I17" i="6"/>
  <c r="F17" i="6"/>
  <c r="BO16" i="6"/>
  <c r="BN16" i="6"/>
  <c r="X16" i="6" s="1"/>
  <c r="BM16" i="6"/>
  <c r="W16" i="6" s="1"/>
  <c r="BL16" i="6"/>
  <c r="V16" i="6" s="1"/>
  <c r="BK16" i="6"/>
  <c r="U16" i="6" s="1"/>
  <c r="BJ16" i="6"/>
  <c r="T16" i="6" s="1"/>
  <c r="BI16" i="6"/>
  <c r="BH16" i="6"/>
  <c r="BG16" i="6"/>
  <c r="Q16" i="6" s="1"/>
  <c r="BF16" i="6"/>
  <c r="P16" i="6" s="1"/>
  <c r="BE16" i="6"/>
  <c r="BD16" i="6"/>
  <c r="N16" i="6" s="1"/>
  <c r="BC16" i="6"/>
  <c r="M16" i="6" s="1"/>
  <c r="BB16" i="6"/>
  <c r="L16" i="6" s="1"/>
  <c r="BA16" i="6"/>
  <c r="K16" i="6" s="1"/>
  <c r="AZ16" i="6"/>
  <c r="AY16" i="6"/>
  <c r="I16" i="6" s="1"/>
  <c r="AX16" i="6"/>
  <c r="H16" i="6" s="1"/>
  <c r="AW16" i="6"/>
  <c r="G16" i="6" s="1"/>
  <c r="AV16" i="6"/>
  <c r="F16" i="6" s="1"/>
  <c r="AU16" i="6"/>
  <c r="AT16" i="6"/>
  <c r="D16" i="6" s="1"/>
  <c r="Y16" i="6"/>
  <c r="S16" i="6"/>
  <c r="R16" i="6"/>
  <c r="O16" i="6"/>
  <c r="J16" i="6"/>
  <c r="E16" i="6"/>
  <c r="BO15" i="6"/>
  <c r="BN15" i="6"/>
  <c r="X15" i="6" s="1"/>
  <c r="BM15" i="6"/>
  <c r="W15" i="6" s="1"/>
  <c r="BL15" i="6"/>
  <c r="V15" i="6" s="1"/>
  <c r="BK15" i="6"/>
  <c r="U15" i="6" s="1"/>
  <c r="BJ15" i="6"/>
  <c r="BI15" i="6"/>
  <c r="S15" i="6" s="1"/>
  <c r="BH15" i="6"/>
  <c r="R15" i="6" s="1"/>
  <c r="BG15" i="6"/>
  <c r="BF15" i="6"/>
  <c r="P15" i="6" s="1"/>
  <c r="BE15" i="6"/>
  <c r="O15" i="6" s="1"/>
  <c r="BD15" i="6"/>
  <c r="N15" i="6" s="1"/>
  <c r="BC15" i="6"/>
  <c r="M15" i="6" s="1"/>
  <c r="BB15" i="6"/>
  <c r="BA15" i="6"/>
  <c r="K15" i="6" s="1"/>
  <c r="AZ15" i="6"/>
  <c r="J15" i="6" s="1"/>
  <c r="AY15" i="6"/>
  <c r="AX15" i="6"/>
  <c r="H15" i="6" s="1"/>
  <c r="AW15" i="6"/>
  <c r="G15" i="6" s="1"/>
  <c r="AV15" i="6"/>
  <c r="F15" i="6" s="1"/>
  <c r="AU15" i="6"/>
  <c r="E15" i="6" s="1"/>
  <c r="AT15" i="6"/>
  <c r="Y15" i="6"/>
  <c r="D15" i="6" s="1"/>
  <c r="T15" i="6"/>
  <c r="Q15" i="6"/>
  <c r="L15" i="6"/>
  <c r="I15" i="6"/>
  <c r="BO14" i="6"/>
  <c r="BN14" i="6"/>
  <c r="X14" i="6" s="1"/>
  <c r="BM14" i="6"/>
  <c r="W14" i="6" s="1"/>
  <c r="BL14" i="6"/>
  <c r="V14" i="6" s="1"/>
  <c r="BK14" i="6"/>
  <c r="U14" i="6" s="1"/>
  <c r="BJ14" i="6"/>
  <c r="T14" i="6" s="1"/>
  <c r="BI14" i="6"/>
  <c r="S14" i="6" s="1"/>
  <c r="BH14" i="6"/>
  <c r="R14" i="6" s="1"/>
  <c r="BG14" i="6"/>
  <c r="Q14" i="6" s="1"/>
  <c r="BF14" i="6"/>
  <c r="BE14" i="6"/>
  <c r="O14" i="6" s="1"/>
  <c r="BD14" i="6"/>
  <c r="N14" i="6" s="1"/>
  <c r="BC14" i="6"/>
  <c r="M14" i="6" s="1"/>
  <c r="BB14" i="6"/>
  <c r="BA14" i="6"/>
  <c r="K14" i="6" s="1"/>
  <c r="AZ14" i="6"/>
  <c r="J14" i="6" s="1"/>
  <c r="AY14" i="6"/>
  <c r="I14" i="6" s="1"/>
  <c r="AX14" i="6"/>
  <c r="AW14" i="6"/>
  <c r="G14" i="6" s="1"/>
  <c r="AV14" i="6"/>
  <c r="F14" i="6" s="1"/>
  <c r="AU14" i="6"/>
  <c r="E14" i="6" s="1"/>
  <c r="AT14" i="6"/>
  <c r="Y14" i="6"/>
  <c r="P14" i="6"/>
  <c r="L14" i="6"/>
  <c r="H14" i="6"/>
  <c r="BO13" i="6"/>
  <c r="BN13" i="6"/>
  <c r="X13" i="6" s="1"/>
  <c r="BM13" i="6"/>
  <c r="W13" i="6" s="1"/>
  <c r="BL13" i="6"/>
  <c r="V13" i="6" s="1"/>
  <c r="BK13" i="6"/>
  <c r="U13" i="6" s="1"/>
  <c r="BJ13" i="6"/>
  <c r="BI13" i="6"/>
  <c r="S13" i="6" s="1"/>
  <c r="BH13" i="6"/>
  <c r="R13" i="6" s="1"/>
  <c r="BG13" i="6"/>
  <c r="Q13" i="6" s="1"/>
  <c r="BF13" i="6"/>
  <c r="BE13" i="6"/>
  <c r="O13" i="6" s="1"/>
  <c r="BD13" i="6"/>
  <c r="N13" i="6" s="1"/>
  <c r="BC13" i="6"/>
  <c r="M13" i="6" s="1"/>
  <c r="BB13" i="6"/>
  <c r="BA13" i="6"/>
  <c r="K13" i="6" s="1"/>
  <c r="AZ13" i="6"/>
  <c r="J13" i="6" s="1"/>
  <c r="AY13" i="6"/>
  <c r="AX13" i="6"/>
  <c r="H13" i="6" s="1"/>
  <c r="AW13" i="6"/>
  <c r="G13" i="6" s="1"/>
  <c r="AV13" i="6"/>
  <c r="F13" i="6" s="1"/>
  <c r="AU13" i="6"/>
  <c r="E13" i="6" s="1"/>
  <c r="AT13" i="6"/>
  <c r="Y13" i="6"/>
  <c r="D13" i="6" s="1"/>
  <c r="T13" i="6"/>
  <c r="P13" i="6"/>
  <c r="L13" i="6"/>
  <c r="I13" i="6"/>
  <c r="BO12" i="6"/>
  <c r="BN12" i="6"/>
  <c r="X12" i="6" s="1"/>
  <c r="BM12" i="6"/>
  <c r="W12" i="6" s="1"/>
  <c r="BL12" i="6"/>
  <c r="V12" i="6" s="1"/>
  <c r="BK12" i="6"/>
  <c r="U12" i="6" s="1"/>
  <c r="BJ12" i="6"/>
  <c r="T12" i="6" s="1"/>
  <c r="BI12" i="6"/>
  <c r="S12" i="6" s="1"/>
  <c r="BH12" i="6"/>
  <c r="R12" i="6" s="1"/>
  <c r="BG12" i="6"/>
  <c r="Q12" i="6" s="1"/>
  <c r="BF12" i="6"/>
  <c r="P12" i="6" s="1"/>
  <c r="BE12" i="6"/>
  <c r="O12" i="6" s="1"/>
  <c r="BD12" i="6"/>
  <c r="N12" i="6" s="1"/>
  <c r="BC12" i="6"/>
  <c r="M12" i="6" s="1"/>
  <c r="BB12" i="6"/>
  <c r="BA12" i="6"/>
  <c r="K12" i="6" s="1"/>
  <c r="AZ12" i="6"/>
  <c r="J12" i="6" s="1"/>
  <c r="AY12" i="6"/>
  <c r="I12" i="6" s="1"/>
  <c r="AX12" i="6"/>
  <c r="AW12" i="6"/>
  <c r="G12" i="6" s="1"/>
  <c r="AV12" i="6"/>
  <c r="F12" i="6" s="1"/>
  <c r="AU12" i="6"/>
  <c r="E12" i="6" s="1"/>
  <c r="AT12" i="6"/>
  <c r="Y12" i="6"/>
  <c r="D12" i="6" s="1"/>
  <c r="L12" i="6"/>
  <c r="H12" i="6"/>
  <c r="BO11" i="6"/>
  <c r="BN11" i="6"/>
  <c r="X11" i="6" s="1"/>
  <c r="BM11" i="6"/>
  <c r="BL11" i="6"/>
  <c r="V11" i="6" s="1"/>
  <c r="BK11" i="6"/>
  <c r="U11" i="6" s="1"/>
  <c r="BJ11" i="6"/>
  <c r="BI11" i="6"/>
  <c r="S11" i="6" s="1"/>
  <c r="BH11" i="6"/>
  <c r="R11" i="6" s="1"/>
  <c r="BG11" i="6"/>
  <c r="Q11" i="6" s="1"/>
  <c r="BF11" i="6"/>
  <c r="BE11" i="6"/>
  <c r="BD11" i="6"/>
  <c r="N11" i="6" s="1"/>
  <c r="BC11" i="6"/>
  <c r="M11" i="6" s="1"/>
  <c r="BB11" i="6"/>
  <c r="BA11" i="6"/>
  <c r="K11" i="6" s="1"/>
  <c r="AZ11" i="6"/>
  <c r="J11" i="6" s="1"/>
  <c r="AY11" i="6"/>
  <c r="AX11" i="6"/>
  <c r="H11" i="6" s="1"/>
  <c r="AW11" i="6"/>
  <c r="AV11" i="6"/>
  <c r="F11" i="6" s="1"/>
  <c r="AU11" i="6"/>
  <c r="E11" i="6" s="1"/>
  <c r="AT11" i="6"/>
  <c r="Y11" i="6"/>
  <c r="D11" i="6" s="1"/>
  <c r="W11" i="6"/>
  <c r="T11" i="6"/>
  <c r="P11" i="6"/>
  <c r="O11" i="6"/>
  <c r="L11" i="6"/>
  <c r="I11" i="6"/>
  <c r="G11" i="6"/>
  <c r="BO10" i="6"/>
  <c r="BN10" i="6"/>
  <c r="BM10" i="6"/>
  <c r="W10" i="6" s="1"/>
  <c r="BL10" i="6"/>
  <c r="V10" i="6" s="1"/>
  <c r="BK10" i="6"/>
  <c r="BJ10" i="6"/>
  <c r="T10" i="6" s="1"/>
  <c r="BI10" i="6"/>
  <c r="S10" i="6" s="1"/>
  <c r="BH10" i="6"/>
  <c r="R10" i="6" s="1"/>
  <c r="BG10" i="6"/>
  <c r="Q10" i="6" s="1"/>
  <c r="BF10" i="6"/>
  <c r="BE10" i="6"/>
  <c r="O10" i="6" s="1"/>
  <c r="BD10" i="6"/>
  <c r="N10" i="6" s="1"/>
  <c r="BC10" i="6"/>
  <c r="BB10" i="6"/>
  <c r="L10" i="6" s="1"/>
  <c r="BA10" i="6"/>
  <c r="K10" i="6" s="1"/>
  <c r="AZ10" i="6"/>
  <c r="J10" i="6" s="1"/>
  <c r="AY10" i="6"/>
  <c r="I10" i="6" s="1"/>
  <c r="AX10" i="6"/>
  <c r="AW10" i="6"/>
  <c r="G10" i="6" s="1"/>
  <c r="AV10" i="6"/>
  <c r="F10" i="6" s="1"/>
  <c r="AU10" i="6"/>
  <c r="AT10" i="6"/>
  <c r="Y10" i="6"/>
  <c r="X10" i="6"/>
  <c r="U10" i="6"/>
  <c r="P10" i="6"/>
  <c r="M10" i="6"/>
  <c r="H10" i="6"/>
  <c r="E10" i="6"/>
  <c r="BO9" i="6"/>
  <c r="BN9" i="6"/>
  <c r="BM9" i="6"/>
  <c r="BL9" i="6"/>
  <c r="V9" i="6" s="1"/>
  <c r="BK9" i="6"/>
  <c r="U9" i="6" s="1"/>
  <c r="BJ9" i="6"/>
  <c r="T9" i="6" s="1"/>
  <c r="BI9" i="6"/>
  <c r="S9" i="6" s="1"/>
  <c r="BH9" i="6"/>
  <c r="R9" i="6" s="1"/>
  <c r="BG9" i="6"/>
  <c r="Q9" i="6" s="1"/>
  <c r="BF9" i="6"/>
  <c r="BE9" i="6"/>
  <c r="O9" i="6" s="1"/>
  <c r="BD9" i="6"/>
  <c r="N9" i="6" s="1"/>
  <c r="BC9" i="6"/>
  <c r="M9" i="6" s="1"/>
  <c r="BB9" i="6"/>
  <c r="BA9" i="6"/>
  <c r="K9" i="6" s="1"/>
  <c r="AZ9" i="6"/>
  <c r="J9" i="6" s="1"/>
  <c r="AY9" i="6"/>
  <c r="I9" i="6" s="1"/>
  <c r="AX9" i="6"/>
  <c r="AW9" i="6"/>
  <c r="G9" i="6" s="1"/>
  <c r="AV9" i="6"/>
  <c r="F9" i="6" s="1"/>
  <c r="AU9" i="6"/>
  <c r="E9" i="6" s="1"/>
  <c r="AT9" i="6"/>
  <c r="Y9" i="6"/>
  <c r="X9" i="6"/>
  <c r="W9" i="6"/>
  <c r="P9" i="6"/>
  <c r="L9" i="6"/>
  <c r="H9" i="6"/>
  <c r="BO8" i="6"/>
  <c r="BN8" i="6"/>
  <c r="X8" i="6" s="1"/>
  <c r="BM8" i="6"/>
  <c r="W8" i="6" s="1"/>
  <c r="BL8" i="6"/>
  <c r="V8" i="6" s="1"/>
  <c r="BK8" i="6"/>
  <c r="BJ8" i="6"/>
  <c r="T8" i="6" s="1"/>
  <c r="BI8" i="6"/>
  <c r="BH8" i="6"/>
  <c r="R8" i="6" s="1"/>
  <c r="BG8" i="6"/>
  <c r="Q8" i="6" s="1"/>
  <c r="BF8" i="6"/>
  <c r="P8" i="6" s="1"/>
  <c r="BE8" i="6"/>
  <c r="O8" i="6" s="1"/>
  <c r="BD8" i="6"/>
  <c r="N8" i="6" s="1"/>
  <c r="BC8" i="6"/>
  <c r="BB8" i="6"/>
  <c r="BA8" i="6"/>
  <c r="K8" i="6" s="1"/>
  <c r="AZ8" i="6"/>
  <c r="J8" i="6" s="1"/>
  <c r="AY8" i="6"/>
  <c r="I8" i="6" s="1"/>
  <c r="AX8" i="6"/>
  <c r="H8" i="6" s="1"/>
  <c r="AW8" i="6"/>
  <c r="G8" i="6" s="1"/>
  <c r="AV8" i="6"/>
  <c r="F8" i="6" s="1"/>
  <c r="AU8" i="6"/>
  <c r="AT8" i="6"/>
  <c r="Y8" i="6"/>
  <c r="U8" i="6"/>
  <c r="S8" i="6"/>
  <c r="M8" i="6"/>
  <c r="L8" i="6"/>
  <c r="E8" i="6"/>
  <c r="CJ7" i="6"/>
  <c r="CI7" i="6"/>
  <c r="CH7" i="6"/>
  <c r="BY7" i="6"/>
  <c r="BX7" i="6"/>
  <c r="BW7" i="6"/>
  <c r="BV7" i="6"/>
  <c r="BU7" i="6"/>
  <c r="BT7" i="6"/>
  <c r="I7" i="6" s="1"/>
  <c r="BS7" i="6"/>
  <c r="BR7" i="6"/>
  <c r="BQ7" i="6"/>
  <c r="BP7" i="6"/>
  <c r="BN7" i="6"/>
  <c r="BM7" i="6"/>
  <c r="BL7" i="6"/>
  <c r="V7" i="6" s="1"/>
  <c r="BK7" i="6"/>
  <c r="U7" i="6" s="1"/>
  <c r="BJ7" i="6"/>
  <c r="BI7" i="6"/>
  <c r="S7" i="6" s="1"/>
  <c r="BH7" i="6"/>
  <c r="BG7" i="6"/>
  <c r="Q7" i="6" s="1"/>
  <c r="BF7" i="6"/>
  <c r="BE7" i="6"/>
  <c r="O7" i="6" s="1"/>
  <c r="BD7" i="6"/>
  <c r="BC7" i="6"/>
  <c r="BB7" i="6"/>
  <c r="BA7" i="6"/>
  <c r="AZ7" i="6"/>
  <c r="AY7" i="6"/>
  <c r="AX7" i="6"/>
  <c r="AW7" i="6"/>
  <c r="AV7" i="6"/>
  <c r="AU7" i="6"/>
  <c r="AT7" i="6"/>
  <c r="AS7" i="6"/>
  <c r="X7" i="6" s="1"/>
  <c r="AR7" i="6"/>
  <c r="AI7" i="6"/>
  <c r="AH7" i="6"/>
  <c r="AG7" i="6"/>
  <c r="L7" i="6" s="1"/>
  <c r="AF7" i="6"/>
  <c r="AE7" i="6"/>
  <c r="AD7" i="6"/>
  <c r="AC7" i="6"/>
  <c r="H7" i="6" s="1"/>
  <c r="AB7" i="6"/>
  <c r="AA7" i="6"/>
  <c r="F7" i="6" s="1"/>
  <c r="Z7" i="6"/>
  <c r="T7" i="6"/>
  <c r="R7" i="6"/>
  <c r="P7" i="6"/>
  <c r="B7" i="6"/>
  <c r="A7" i="6"/>
  <c r="BO49" i="5"/>
  <c r="BN49" i="5"/>
  <c r="BM49" i="5"/>
  <c r="W49" i="5" s="1"/>
  <c r="BL49" i="5"/>
  <c r="V49" i="5" s="1"/>
  <c r="BK49" i="5"/>
  <c r="U49" i="5" s="1"/>
  <c r="BJ49" i="5"/>
  <c r="T49" i="5" s="1"/>
  <c r="BI49" i="5"/>
  <c r="BH49" i="5"/>
  <c r="R49" i="5" s="1"/>
  <c r="BG49" i="5"/>
  <c r="Q49" i="5" s="1"/>
  <c r="BF49" i="5"/>
  <c r="P49" i="5" s="1"/>
  <c r="BE49" i="5"/>
  <c r="O49" i="5" s="1"/>
  <c r="BD49" i="5"/>
  <c r="N49" i="5" s="1"/>
  <c r="BC49" i="5"/>
  <c r="M49" i="5" s="1"/>
  <c r="BB49" i="5"/>
  <c r="L49" i="5" s="1"/>
  <c r="BA49" i="5"/>
  <c r="AZ49" i="5"/>
  <c r="J49" i="5" s="1"/>
  <c r="AY49" i="5"/>
  <c r="I49" i="5" s="1"/>
  <c r="AX49" i="5"/>
  <c r="AW49" i="5"/>
  <c r="AV49" i="5"/>
  <c r="F49" i="5" s="1"/>
  <c r="AU49" i="5"/>
  <c r="E49" i="5" s="1"/>
  <c r="AT49" i="5"/>
  <c r="Y49" i="5"/>
  <c r="X49" i="5"/>
  <c r="S49" i="5"/>
  <c r="K49" i="5"/>
  <c r="H49" i="5"/>
  <c r="G49" i="5"/>
  <c r="BO48" i="5"/>
  <c r="BN48" i="5"/>
  <c r="BM48" i="5"/>
  <c r="BL48" i="5"/>
  <c r="V48" i="5" s="1"/>
  <c r="BK48" i="5"/>
  <c r="U48" i="5" s="1"/>
  <c r="BJ48" i="5"/>
  <c r="T48" i="5" s="1"/>
  <c r="BI48" i="5"/>
  <c r="S48" i="5" s="1"/>
  <c r="BH48" i="5"/>
  <c r="R48" i="5" s="1"/>
  <c r="BG48" i="5"/>
  <c r="Q48" i="5" s="1"/>
  <c r="BF48" i="5"/>
  <c r="P48" i="5" s="1"/>
  <c r="BE48" i="5"/>
  <c r="BD48" i="5"/>
  <c r="N48" i="5" s="1"/>
  <c r="BC48" i="5"/>
  <c r="M48" i="5" s="1"/>
  <c r="BB48" i="5"/>
  <c r="L48" i="5" s="1"/>
  <c r="BA48" i="5"/>
  <c r="AZ48" i="5"/>
  <c r="J48" i="5" s="1"/>
  <c r="AY48" i="5"/>
  <c r="I48" i="5" s="1"/>
  <c r="AX48" i="5"/>
  <c r="AW48" i="5"/>
  <c r="AV48" i="5"/>
  <c r="F48" i="5" s="1"/>
  <c r="AU48" i="5"/>
  <c r="E48" i="5" s="1"/>
  <c r="AT48" i="5"/>
  <c r="D48" i="5" s="1"/>
  <c r="Y48" i="5"/>
  <c r="X48" i="5"/>
  <c r="W48" i="5"/>
  <c r="O48" i="5"/>
  <c r="K48" i="5"/>
  <c r="H48" i="5"/>
  <c r="G48" i="5"/>
  <c r="BO47" i="5"/>
  <c r="BN47" i="5"/>
  <c r="X47" i="5" s="1"/>
  <c r="BM47" i="5"/>
  <c r="W47" i="5" s="1"/>
  <c r="BL47" i="5"/>
  <c r="V47" i="5" s="1"/>
  <c r="BK47" i="5"/>
  <c r="U47" i="5" s="1"/>
  <c r="BJ47" i="5"/>
  <c r="T47" i="5" s="1"/>
  <c r="BI47" i="5"/>
  <c r="BH47" i="5"/>
  <c r="R47" i="5" s="1"/>
  <c r="BG47" i="5"/>
  <c r="Q47" i="5" s="1"/>
  <c r="BF47" i="5"/>
  <c r="P47" i="5" s="1"/>
  <c r="BE47" i="5"/>
  <c r="O47" i="5" s="1"/>
  <c r="BD47" i="5"/>
  <c r="N47" i="5" s="1"/>
  <c r="BC47" i="5"/>
  <c r="M47" i="5" s="1"/>
  <c r="BB47" i="5"/>
  <c r="BA47" i="5"/>
  <c r="AZ47" i="5"/>
  <c r="J47" i="5" s="1"/>
  <c r="AY47" i="5"/>
  <c r="I47" i="5" s="1"/>
  <c r="AX47" i="5"/>
  <c r="H47" i="5" s="1"/>
  <c r="AW47" i="5"/>
  <c r="G47" i="5" s="1"/>
  <c r="AV47" i="5"/>
  <c r="F47" i="5" s="1"/>
  <c r="AU47" i="5"/>
  <c r="E47" i="5" s="1"/>
  <c r="AT47" i="5"/>
  <c r="Y47" i="5"/>
  <c r="S47" i="5"/>
  <c r="L47" i="5"/>
  <c r="K47" i="5"/>
  <c r="BO46" i="5"/>
  <c r="BN46" i="5"/>
  <c r="X46" i="5" s="1"/>
  <c r="BM46" i="5"/>
  <c r="W46" i="5" s="1"/>
  <c r="BL46" i="5"/>
  <c r="V46" i="5" s="1"/>
  <c r="BK46" i="5"/>
  <c r="U46" i="5" s="1"/>
  <c r="BJ46" i="5"/>
  <c r="T46" i="5" s="1"/>
  <c r="BI46" i="5"/>
  <c r="S46" i="5" s="1"/>
  <c r="BH46" i="5"/>
  <c r="BG46" i="5"/>
  <c r="Q46" i="5" s="1"/>
  <c r="BF46" i="5"/>
  <c r="P46" i="5" s="1"/>
  <c r="BE46" i="5"/>
  <c r="BD46" i="5"/>
  <c r="N46" i="5" s="1"/>
  <c r="BC46" i="5"/>
  <c r="M46" i="5" s="1"/>
  <c r="BB46" i="5"/>
  <c r="L46" i="5" s="1"/>
  <c r="BA46" i="5"/>
  <c r="AZ46" i="5"/>
  <c r="J46" i="5" s="1"/>
  <c r="AY46" i="5"/>
  <c r="I46" i="5" s="1"/>
  <c r="AX46" i="5"/>
  <c r="H46" i="5" s="1"/>
  <c r="AW46" i="5"/>
  <c r="G46" i="5" s="1"/>
  <c r="AV46" i="5"/>
  <c r="F46" i="5" s="1"/>
  <c r="AU46" i="5"/>
  <c r="E46" i="5" s="1"/>
  <c r="AT46" i="5"/>
  <c r="Y46" i="5"/>
  <c r="R46" i="5"/>
  <c r="O46" i="5"/>
  <c r="K46" i="5"/>
  <c r="D46" i="5"/>
  <c r="BO45" i="5"/>
  <c r="BN45" i="5"/>
  <c r="X45" i="5" s="1"/>
  <c r="BM45" i="5"/>
  <c r="W45" i="5" s="1"/>
  <c r="BL45" i="5"/>
  <c r="V45" i="5" s="1"/>
  <c r="BK45" i="5"/>
  <c r="U45" i="5" s="1"/>
  <c r="BJ45" i="5"/>
  <c r="T45" i="5" s="1"/>
  <c r="BI45" i="5"/>
  <c r="BH45" i="5"/>
  <c r="R45" i="5" s="1"/>
  <c r="BG45" i="5"/>
  <c r="Q45" i="5" s="1"/>
  <c r="BF45" i="5"/>
  <c r="P45" i="5" s="1"/>
  <c r="BE45" i="5"/>
  <c r="O45" i="5" s="1"/>
  <c r="BD45" i="5"/>
  <c r="N45" i="5" s="1"/>
  <c r="BC45" i="5"/>
  <c r="M45" i="5" s="1"/>
  <c r="BB45" i="5"/>
  <c r="BA45" i="5"/>
  <c r="AZ45" i="5"/>
  <c r="J45" i="5" s="1"/>
  <c r="AY45" i="5"/>
  <c r="I45" i="5" s="1"/>
  <c r="AX45" i="5"/>
  <c r="H45" i="5" s="1"/>
  <c r="AW45" i="5"/>
  <c r="G45" i="5" s="1"/>
  <c r="AV45" i="5"/>
  <c r="AU45" i="5"/>
  <c r="E45" i="5" s="1"/>
  <c r="AT45" i="5"/>
  <c r="Y45" i="5"/>
  <c r="S45" i="5"/>
  <c r="L45" i="5"/>
  <c r="K45" i="5"/>
  <c r="F45" i="5"/>
  <c r="BO44" i="5"/>
  <c r="BN44" i="5"/>
  <c r="X44" i="5" s="1"/>
  <c r="BM44" i="5"/>
  <c r="BL44" i="5"/>
  <c r="V44" i="5" s="1"/>
  <c r="BK44" i="5"/>
  <c r="U44" i="5" s="1"/>
  <c r="BJ44" i="5"/>
  <c r="T44" i="5" s="1"/>
  <c r="BI44" i="5"/>
  <c r="S44" i="5" s="1"/>
  <c r="BH44" i="5"/>
  <c r="BG44" i="5"/>
  <c r="Q44" i="5" s="1"/>
  <c r="BF44" i="5"/>
  <c r="P44" i="5" s="1"/>
  <c r="BE44" i="5"/>
  <c r="BD44" i="5"/>
  <c r="N44" i="5" s="1"/>
  <c r="BC44" i="5"/>
  <c r="M44" i="5" s="1"/>
  <c r="BB44" i="5"/>
  <c r="L44" i="5" s="1"/>
  <c r="BA44" i="5"/>
  <c r="AZ44" i="5"/>
  <c r="J44" i="5" s="1"/>
  <c r="AY44" i="5"/>
  <c r="I44" i="5" s="1"/>
  <c r="AX44" i="5"/>
  <c r="H44" i="5" s="1"/>
  <c r="AW44" i="5"/>
  <c r="AV44" i="5"/>
  <c r="F44" i="5" s="1"/>
  <c r="AU44" i="5"/>
  <c r="E44" i="5" s="1"/>
  <c r="AT44" i="5"/>
  <c r="Y44" i="5"/>
  <c r="W44" i="5"/>
  <c r="R44" i="5"/>
  <c r="O44" i="5"/>
  <c r="K44" i="5"/>
  <c r="G44" i="5"/>
  <c r="D44" i="5"/>
  <c r="BO43" i="5"/>
  <c r="BN43" i="5"/>
  <c r="BM43" i="5"/>
  <c r="BL43" i="5"/>
  <c r="V43" i="5" s="1"/>
  <c r="BK43" i="5"/>
  <c r="U43" i="5" s="1"/>
  <c r="BJ43" i="5"/>
  <c r="T43" i="5" s="1"/>
  <c r="BI43" i="5"/>
  <c r="S43" i="5" s="1"/>
  <c r="BH43" i="5"/>
  <c r="R43" i="5" s="1"/>
  <c r="BG43" i="5"/>
  <c r="Q43" i="5" s="1"/>
  <c r="BF43" i="5"/>
  <c r="P43" i="5" s="1"/>
  <c r="BE43" i="5"/>
  <c r="O43" i="5" s="1"/>
  <c r="BD43" i="5"/>
  <c r="N43" i="5" s="1"/>
  <c r="BC43" i="5"/>
  <c r="M43" i="5" s="1"/>
  <c r="BB43" i="5"/>
  <c r="L43" i="5" s="1"/>
  <c r="BA43" i="5"/>
  <c r="AZ43" i="5"/>
  <c r="J43" i="5" s="1"/>
  <c r="AY43" i="5"/>
  <c r="I43" i="5" s="1"/>
  <c r="AX43" i="5"/>
  <c r="H43" i="5" s="1"/>
  <c r="AW43" i="5"/>
  <c r="AV43" i="5"/>
  <c r="F43" i="5" s="1"/>
  <c r="AU43" i="5"/>
  <c r="E43" i="5" s="1"/>
  <c r="AT43" i="5"/>
  <c r="Y43" i="5"/>
  <c r="X43" i="5"/>
  <c r="W43" i="5"/>
  <c r="K43" i="5"/>
  <c r="G43" i="5"/>
  <c r="BO42" i="5"/>
  <c r="BN42" i="5"/>
  <c r="BM42" i="5"/>
  <c r="BL42" i="5"/>
  <c r="V42" i="5" s="1"/>
  <c r="BK42" i="5"/>
  <c r="U42" i="5" s="1"/>
  <c r="BJ42" i="5"/>
  <c r="T42" i="5" s="1"/>
  <c r="BI42" i="5"/>
  <c r="S42" i="5" s="1"/>
  <c r="BH42" i="5"/>
  <c r="R42" i="5" s="1"/>
  <c r="BG42" i="5"/>
  <c r="Q42" i="5" s="1"/>
  <c r="BF42" i="5"/>
  <c r="BE42" i="5"/>
  <c r="O42" i="5" s="1"/>
  <c r="BD42" i="5"/>
  <c r="N42" i="5" s="1"/>
  <c r="BC42" i="5"/>
  <c r="M42" i="5" s="1"/>
  <c r="BB42" i="5"/>
  <c r="BA42" i="5"/>
  <c r="K42" i="5" s="1"/>
  <c r="AZ42" i="5"/>
  <c r="AY42" i="5"/>
  <c r="I42" i="5" s="1"/>
  <c r="AX42" i="5"/>
  <c r="AW42" i="5"/>
  <c r="AV42" i="5"/>
  <c r="F42" i="5" s="1"/>
  <c r="AU42" i="5"/>
  <c r="E42" i="5" s="1"/>
  <c r="AT42" i="5"/>
  <c r="Y42" i="5"/>
  <c r="D42" i="5" s="1"/>
  <c r="X42" i="5"/>
  <c r="W42" i="5"/>
  <c r="P42" i="5"/>
  <c r="L42" i="5"/>
  <c r="J42" i="5"/>
  <c r="H42" i="5"/>
  <c r="G42" i="5"/>
  <c r="BO41" i="5"/>
  <c r="BN41" i="5"/>
  <c r="BM41" i="5"/>
  <c r="W41" i="5" s="1"/>
  <c r="BL41" i="5"/>
  <c r="V41" i="5" s="1"/>
  <c r="BK41" i="5"/>
  <c r="U41" i="5" s="1"/>
  <c r="BJ41" i="5"/>
  <c r="T41" i="5" s="1"/>
  <c r="BI41" i="5"/>
  <c r="BH41" i="5"/>
  <c r="R41" i="5" s="1"/>
  <c r="BG41" i="5"/>
  <c r="Q41" i="5" s="1"/>
  <c r="BF41" i="5"/>
  <c r="BE41" i="5"/>
  <c r="O41" i="5" s="1"/>
  <c r="BD41" i="5"/>
  <c r="N41" i="5" s="1"/>
  <c r="BC41" i="5"/>
  <c r="M41" i="5" s="1"/>
  <c r="BB41" i="5"/>
  <c r="BA41" i="5"/>
  <c r="K41" i="5" s="1"/>
  <c r="AZ41" i="5"/>
  <c r="J41" i="5" s="1"/>
  <c r="AY41" i="5"/>
  <c r="I41" i="5" s="1"/>
  <c r="AX41" i="5"/>
  <c r="AW41" i="5"/>
  <c r="G41" i="5" s="1"/>
  <c r="AV41" i="5"/>
  <c r="AU41" i="5"/>
  <c r="E41" i="5" s="1"/>
  <c r="AT41" i="5"/>
  <c r="Y41" i="5"/>
  <c r="X41" i="5"/>
  <c r="S41" i="5"/>
  <c r="P41" i="5"/>
  <c r="L41" i="5"/>
  <c r="H41" i="5"/>
  <c r="F41" i="5"/>
  <c r="BO40" i="5"/>
  <c r="BN40" i="5"/>
  <c r="X40" i="5" s="1"/>
  <c r="BM40" i="5"/>
  <c r="W40" i="5" s="1"/>
  <c r="BL40" i="5"/>
  <c r="V40" i="5" s="1"/>
  <c r="BK40" i="5"/>
  <c r="U40" i="5" s="1"/>
  <c r="BJ40" i="5"/>
  <c r="T40" i="5" s="1"/>
  <c r="BI40" i="5"/>
  <c r="S40" i="5" s="1"/>
  <c r="BH40" i="5"/>
  <c r="BG40" i="5"/>
  <c r="Q40" i="5" s="1"/>
  <c r="BF40" i="5"/>
  <c r="P40" i="5" s="1"/>
  <c r="BE40" i="5"/>
  <c r="BD40" i="5"/>
  <c r="N40" i="5" s="1"/>
  <c r="BC40" i="5"/>
  <c r="M40" i="5" s="1"/>
  <c r="BB40" i="5"/>
  <c r="L40" i="5" s="1"/>
  <c r="BA40" i="5"/>
  <c r="AZ40" i="5"/>
  <c r="J40" i="5" s="1"/>
  <c r="AY40" i="5"/>
  <c r="I40" i="5" s="1"/>
  <c r="AX40" i="5"/>
  <c r="H40" i="5" s="1"/>
  <c r="AW40" i="5"/>
  <c r="G40" i="5" s="1"/>
  <c r="AV40" i="5"/>
  <c r="F40" i="5" s="1"/>
  <c r="AU40" i="5"/>
  <c r="E40" i="5" s="1"/>
  <c r="AT40" i="5"/>
  <c r="Y40" i="5"/>
  <c r="R40" i="5"/>
  <c r="O40" i="5"/>
  <c r="K40" i="5"/>
  <c r="D40" i="5"/>
  <c r="BO39" i="5"/>
  <c r="BN39" i="5"/>
  <c r="X39" i="5" s="1"/>
  <c r="BM39" i="5"/>
  <c r="BL39" i="5"/>
  <c r="V39" i="5" s="1"/>
  <c r="BK39" i="5"/>
  <c r="U39" i="5" s="1"/>
  <c r="BJ39" i="5"/>
  <c r="BI39" i="5"/>
  <c r="BH39" i="5"/>
  <c r="R39" i="5" s="1"/>
  <c r="BG39" i="5"/>
  <c r="Q39" i="5" s="1"/>
  <c r="BF39" i="5"/>
  <c r="P39" i="5" s="1"/>
  <c r="BE39" i="5"/>
  <c r="O39" i="5" s="1"/>
  <c r="BD39" i="5"/>
  <c r="N39" i="5" s="1"/>
  <c r="BC39" i="5"/>
  <c r="M39" i="5" s="1"/>
  <c r="BB39" i="5"/>
  <c r="L39" i="5" s="1"/>
  <c r="BA39" i="5"/>
  <c r="AZ39" i="5"/>
  <c r="J39" i="5" s="1"/>
  <c r="AY39" i="5"/>
  <c r="I39" i="5" s="1"/>
  <c r="AX39" i="5"/>
  <c r="H39" i="5" s="1"/>
  <c r="AW39" i="5"/>
  <c r="AV39" i="5"/>
  <c r="F39" i="5" s="1"/>
  <c r="AU39" i="5"/>
  <c r="E39" i="5" s="1"/>
  <c r="AT39" i="5"/>
  <c r="Y39" i="5"/>
  <c r="W39" i="5"/>
  <c r="T39" i="5"/>
  <c r="S39" i="5"/>
  <c r="K39" i="5"/>
  <c r="G39" i="5"/>
  <c r="BO38" i="5"/>
  <c r="BN38" i="5"/>
  <c r="BM38" i="5"/>
  <c r="BL38" i="5"/>
  <c r="V38" i="5" s="1"/>
  <c r="BK38" i="5"/>
  <c r="U38" i="5" s="1"/>
  <c r="BJ38" i="5"/>
  <c r="T38" i="5" s="1"/>
  <c r="BI38" i="5"/>
  <c r="S38" i="5" s="1"/>
  <c r="BH38" i="5"/>
  <c r="R38" i="5" s="1"/>
  <c r="BG38" i="5"/>
  <c r="Q38" i="5" s="1"/>
  <c r="BF38" i="5"/>
  <c r="BE38" i="5"/>
  <c r="O38" i="5" s="1"/>
  <c r="BD38" i="5"/>
  <c r="N38" i="5" s="1"/>
  <c r="BC38" i="5"/>
  <c r="M38" i="5" s="1"/>
  <c r="BB38" i="5"/>
  <c r="BA38" i="5"/>
  <c r="K38" i="5" s="1"/>
  <c r="AZ38" i="5"/>
  <c r="AY38" i="5"/>
  <c r="I38" i="5" s="1"/>
  <c r="AX38" i="5"/>
  <c r="AW38" i="5"/>
  <c r="AV38" i="5"/>
  <c r="F38" i="5" s="1"/>
  <c r="AU38" i="5"/>
  <c r="E38" i="5" s="1"/>
  <c r="AT38" i="5"/>
  <c r="Y38" i="5"/>
  <c r="D38" i="5" s="1"/>
  <c r="X38" i="5"/>
  <c r="W38" i="5"/>
  <c r="P38" i="5"/>
  <c r="L38" i="5"/>
  <c r="J38" i="5"/>
  <c r="H38" i="5"/>
  <c r="G38" i="5"/>
  <c r="BO37" i="5"/>
  <c r="BN37" i="5"/>
  <c r="BM37" i="5"/>
  <c r="BL37" i="5"/>
  <c r="V37" i="5" s="1"/>
  <c r="BK37" i="5"/>
  <c r="U37" i="5" s="1"/>
  <c r="BJ37" i="5"/>
  <c r="T37" i="5" s="1"/>
  <c r="BI37" i="5"/>
  <c r="S37" i="5" s="1"/>
  <c r="BH37" i="5"/>
  <c r="R37" i="5" s="1"/>
  <c r="BG37" i="5"/>
  <c r="Q37" i="5" s="1"/>
  <c r="BF37" i="5"/>
  <c r="BE37" i="5"/>
  <c r="O37" i="5" s="1"/>
  <c r="BD37" i="5"/>
  <c r="N37" i="5" s="1"/>
  <c r="BC37" i="5"/>
  <c r="M37" i="5" s="1"/>
  <c r="BB37" i="5"/>
  <c r="BA37" i="5"/>
  <c r="K37" i="5" s="1"/>
  <c r="AZ37" i="5"/>
  <c r="J37" i="5" s="1"/>
  <c r="AY37" i="5"/>
  <c r="I37" i="5" s="1"/>
  <c r="AX37" i="5"/>
  <c r="AW37" i="5"/>
  <c r="G37" i="5" s="1"/>
  <c r="AV37" i="5"/>
  <c r="AU37" i="5"/>
  <c r="E37" i="5" s="1"/>
  <c r="AT37" i="5"/>
  <c r="Y37" i="5"/>
  <c r="X37" i="5"/>
  <c r="W37" i="5"/>
  <c r="P37" i="5"/>
  <c r="L37" i="5"/>
  <c r="H37" i="5"/>
  <c r="F37" i="5"/>
  <c r="BO36" i="5"/>
  <c r="BN36" i="5"/>
  <c r="BM36" i="5"/>
  <c r="BL36" i="5"/>
  <c r="V36" i="5" s="1"/>
  <c r="BK36" i="5"/>
  <c r="U36" i="5" s="1"/>
  <c r="BJ36" i="5"/>
  <c r="T36" i="5" s="1"/>
  <c r="BI36" i="5"/>
  <c r="S36" i="5" s="1"/>
  <c r="BH36" i="5"/>
  <c r="R36" i="5" s="1"/>
  <c r="BG36" i="5"/>
  <c r="Q36" i="5" s="1"/>
  <c r="BF36" i="5"/>
  <c r="P36" i="5" s="1"/>
  <c r="BE36" i="5"/>
  <c r="BD36" i="5"/>
  <c r="N36" i="5" s="1"/>
  <c r="BC36" i="5"/>
  <c r="M36" i="5" s="1"/>
  <c r="BB36" i="5"/>
  <c r="L36" i="5" s="1"/>
  <c r="BA36" i="5"/>
  <c r="AZ36" i="5"/>
  <c r="J36" i="5" s="1"/>
  <c r="AY36" i="5"/>
  <c r="I36" i="5" s="1"/>
  <c r="AX36" i="5"/>
  <c r="AW36" i="5"/>
  <c r="AV36" i="5"/>
  <c r="F36" i="5" s="1"/>
  <c r="AU36" i="5"/>
  <c r="E36" i="5" s="1"/>
  <c r="AT36" i="5"/>
  <c r="D36" i="5" s="1"/>
  <c r="Y36" i="5"/>
  <c r="X36" i="5"/>
  <c r="W36" i="5"/>
  <c r="O36" i="5"/>
  <c r="K36" i="5"/>
  <c r="H36" i="5"/>
  <c r="G36" i="5"/>
  <c r="BO35" i="5"/>
  <c r="BN35" i="5"/>
  <c r="X35" i="5" s="1"/>
  <c r="BM35" i="5"/>
  <c r="W35" i="5" s="1"/>
  <c r="BL35" i="5"/>
  <c r="V35" i="5" s="1"/>
  <c r="BK35" i="5"/>
  <c r="U35" i="5" s="1"/>
  <c r="BJ35" i="5"/>
  <c r="BI35" i="5"/>
  <c r="BH35" i="5"/>
  <c r="R35" i="5" s="1"/>
  <c r="BG35" i="5"/>
  <c r="Q35" i="5" s="1"/>
  <c r="BF35" i="5"/>
  <c r="BE35" i="5"/>
  <c r="O35" i="5" s="1"/>
  <c r="BD35" i="5"/>
  <c r="N35" i="5" s="1"/>
  <c r="BC35" i="5"/>
  <c r="M35" i="5" s="1"/>
  <c r="BB35" i="5"/>
  <c r="L35" i="5" s="1"/>
  <c r="BA35" i="5"/>
  <c r="AZ35" i="5"/>
  <c r="J35" i="5" s="1"/>
  <c r="AY35" i="5"/>
  <c r="I35" i="5" s="1"/>
  <c r="AX35" i="5"/>
  <c r="H35" i="5" s="1"/>
  <c r="AW35" i="5"/>
  <c r="AV35" i="5"/>
  <c r="F35" i="5" s="1"/>
  <c r="AU35" i="5"/>
  <c r="E35" i="5" s="1"/>
  <c r="AT35" i="5"/>
  <c r="Y35" i="5"/>
  <c r="T35" i="5"/>
  <c r="S35" i="5"/>
  <c r="P35" i="5"/>
  <c r="K35" i="5"/>
  <c r="G35" i="5"/>
  <c r="BO34" i="5"/>
  <c r="BN34" i="5"/>
  <c r="X34" i="5" s="1"/>
  <c r="BM34" i="5"/>
  <c r="W34" i="5" s="1"/>
  <c r="BL34" i="5"/>
  <c r="V34" i="5" s="1"/>
  <c r="BK34" i="5"/>
  <c r="U34" i="5" s="1"/>
  <c r="BJ34" i="5"/>
  <c r="T34" i="5" s="1"/>
  <c r="BI34" i="5"/>
  <c r="S34" i="5" s="1"/>
  <c r="BH34" i="5"/>
  <c r="BG34" i="5"/>
  <c r="Q34" i="5" s="1"/>
  <c r="BF34" i="5"/>
  <c r="BE34" i="5"/>
  <c r="O34" i="5" s="1"/>
  <c r="BD34" i="5"/>
  <c r="N34" i="5" s="1"/>
  <c r="BC34" i="5"/>
  <c r="M34" i="5" s="1"/>
  <c r="BB34" i="5"/>
  <c r="BA34" i="5"/>
  <c r="K34" i="5" s="1"/>
  <c r="AZ34" i="5"/>
  <c r="AY34" i="5"/>
  <c r="I34" i="5" s="1"/>
  <c r="AX34" i="5"/>
  <c r="H34" i="5" s="1"/>
  <c r="AW34" i="5"/>
  <c r="G34" i="5" s="1"/>
  <c r="AV34" i="5"/>
  <c r="F34" i="5" s="1"/>
  <c r="AU34" i="5"/>
  <c r="E34" i="5" s="1"/>
  <c r="AT34" i="5"/>
  <c r="Y34" i="5"/>
  <c r="D34" i="5" s="1"/>
  <c r="R34" i="5"/>
  <c r="P34" i="5"/>
  <c r="L34" i="5"/>
  <c r="J34" i="5"/>
  <c r="BO33" i="5"/>
  <c r="D33" i="5" s="1"/>
  <c r="BN33" i="5"/>
  <c r="BM33" i="5"/>
  <c r="BL33" i="5"/>
  <c r="V33" i="5" s="1"/>
  <c r="BK33" i="5"/>
  <c r="U33" i="5" s="1"/>
  <c r="BJ33" i="5"/>
  <c r="BI33" i="5"/>
  <c r="S33" i="5" s="1"/>
  <c r="BH33" i="5"/>
  <c r="R33" i="5" s="1"/>
  <c r="BG33" i="5"/>
  <c r="Q33" i="5" s="1"/>
  <c r="BF33" i="5"/>
  <c r="P33" i="5" s="1"/>
  <c r="BE33" i="5"/>
  <c r="O33" i="5" s="1"/>
  <c r="BD33" i="5"/>
  <c r="N33" i="5" s="1"/>
  <c r="BC33" i="5"/>
  <c r="M33" i="5" s="1"/>
  <c r="BB33" i="5"/>
  <c r="BA33" i="5"/>
  <c r="K33" i="5" s="1"/>
  <c r="AZ33" i="5"/>
  <c r="J33" i="5" s="1"/>
  <c r="AY33" i="5"/>
  <c r="I33" i="5" s="1"/>
  <c r="AX33" i="5"/>
  <c r="AW33" i="5"/>
  <c r="G33" i="5" s="1"/>
  <c r="AV33" i="5"/>
  <c r="AU33" i="5"/>
  <c r="E33" i="5" s="1"/>
  <c r="AT33" i="5"/>
  <c r="Y33" i="5"/>
  <c r="X33" i="5"/>
  <c r="W33" i="5"/>
  <c r="T33" i="5"/>
  <c r="L33" i="5"/>
  <c r="H33" i="5"/>
  <c r="F33" i="5"/>
  <c r="BO32" i="5"/>
  <c r="BN32" i="5"/>
  <c r="BM32" i="5"/>
  <c r="BL32" i="5"/>
  <c r="V32" i="5" s="1"/>
  <c r="BK32" i="5"/>
  <c r="U32" i="5" s="1"/>
  <c r="BJ32" i="5"/>
  <c r="T32" i="5" s="1"/>
  <c r="BI32" i="5"/>
  <c r="S32" i="5" s="1"/>
  <c r="BH32" i="5"/>
  <c r="R32" i="5" s="1"/>
  <c r="BG32" i="5"/>
  <c r="Q32" i="5" s="1"/>
  <c r="BF32" i="5"/>
  <c r="P32" i="5" s="1"/>
  <c r="BE32" i="5"/>
  <c r="BD32" i="5"/>
  <c r="N32" i="5" s="1"/>
  <c r="BC32" i="5"/>
  <c r="M32" i="5" s="1"/>
  <c r="BB32" i="5"/>
  <c r="L32" i="5" s="1"/>
  <c r="BA32" i="5"/>
  <c r="AZ32" i="5"/>
  <c r="J32" i="5" s="1"/>
  <c r="AY32" i="5"/>
  <c r="I32" i="5" s="1"/>
  <c r="AX32" i="5"/>
  <c r="AW32" i="5"/>
  <c r="AV32" i="5"/>
  <c r="F32" i="5" s="1"/>
  <c r="AU32" i="5"/>
  <c r="E32" i="5" s="1"/>
  <c r="AT32" i="5"/>
  <c r="D32" i="5" s="1"/>
  <c r="Y32" i="5"/>
  <c r="X32" i="5"/>
  <c r="W32" i="5"/>
  <c r="O32" i="5"/>
  <c r="K32" i="5"/>
  <c r="H32" i="5"/>
  <c r="G32" i="5"/>
  <c r="BO31" i="5"/>
  <c r="BN31" i="5"/>
  <c r="BM31" i="5"/>
  <c r="BL31" i="5"/>
  <c r="V31" i="5" s="1"/>
  <c r="BK31" i="5"/>
  <c r="U31" i="5" s="1"/>
  <c r="BJ31" i="5"/>
  <c r="T31" i="5" s="1"/>
  <c r="BI31" i="5"/>
  <c r="S31" i="5" s="1"/>
  <c r="BH31" i="5"/>
  <c r="R31" i="5" s="1"/>
  <c r="BG31" i="5"/>
  <c r="Q31" i="5" s="1"/>
  <c r="BF31" i="5"/>
  <c r="BE31" i="5"/>
  <c r="O31" i="5" s="1"/>
  <c r="BD31" i="5"/>
  <c r="N31" i="5" s="1"/>
  <c r="BC31" i="5"/>
  <c r="M31" i="5" s="1"/>
  <c r="BB31" i="5"/>
  <c r="L31" i="5" s="1"/>
  <c r="BA31" i="5"/>
  <c r="AZ31" i="5"/>
  <c r="J31" i="5" s="1"/>
  <c r="AY31" i="5"/>
  <c r="I31" i="5" s="1"/>
  <c r="AX31" i="5"/>
  <c r="H31" i="5" s="1"/>
  <c r="AW31" i="5"/>
  <c r="AV31" i="5"/>
  <c r="F31" i="5" s="1"/>
  <c r="AU31" i="5"/>
  <c r="E31" i="5" s="1"/>
  <c r="AT31" i="5"/>
  <c r="Y31" i="5"/>
  <c r="X31" i="5"/>
  <c r="W31" i="5"/>
  <c r="P31" i="5"/>
  <c r="K31" i="5"/>
  <c r="G31" i="5"/>
  <c r="BO30" i="5"/>
  <c r="BN30" i="5"/>
  <c r="BM30" i="5"/>
  <c r="W30" i="5" s="1"/>
  <c r="BL30" i="5"/>
  <c r="V30" i="5" s="1"/>
  <c r="BK30" i="5"/>
  <c r="U30" i="5" s="1"/>
  <c r="BJ30" i="5"/>
  <c r="T30" i="5" s="1"/>
  <c r="BI30" i="5"/>
  <c r="S30" i="5" s="1"/>
  <c r="BH30" i="5"/>
  <c r="BG30" i="5"/>
  <c r="Q30" i="5" s="1"/>
  <c r="BF30" i="5"/>
  <c r="BE30" i="5"/>
  <c r="BD30" i="5"/>
  <c r="N30" i="5" s="1"/>
  <c r="BC30" i="5"/>
  <c r="M30" i="5" s="1"/>
  <c r="BB30" i="5"/>
  <c r="BA30" i="5"/>
  <c r="AZ30" i="5"/>
  <c r="AY30" i="5"/>
  <c r="I30" i="5" s="1"/>
  <c r="AX30" i="5"/>
  <c r="AW30" i="5"/>
  <c r="G30" i="5" s="1"/>
  <c r="AV30" i="5"/>
  <c r="F30" i="5" s="1"/>
  <c r="AU30" i="5"/>
  <c r="E30" i="5" s="1"/>
  <c r="AT30" i="5"/>
  <c r="Y30" i="5"/>
  <c r="X30" i="5"/>
  <c r="R30" i="5"/>
  <c r="P30" i="5"/>
  <c r="O30" i="5"/>
  <c r="L30" i="5"/>
  <c r="K30" i="5"/>
  <c r="J30" i="5"/>
  <c r="H30" i="5"/>
  <c r="D30" i="5"/>
  <c r="BO29" i="5"/>
  <c r="BN29" i="5"/>
  <c r="X29" i="5" s="1"/>
  <c r="BM29" i="5"/>
  <c r="BL29" i="5"/>
  <c r="V29" i="5" s="1"/>
  <c r="BK29" i="5"/>
  <c r="U29" i="5" s="1"/>
  <c r="BJ29" i="5"/>
  <c r="BI29" i="5"/>
  <c r="BH29" i="5"/>
  <c r="R29" i="5" s="1"/>
  <c r="BG29" i="5"/>
  <c r="Q29" i="5" s="1"/>
  <c r="BF29" i="5"/>
  <c r="P29" i="5" s="1"/>
  <c r="BE29" i="5"/>
  <c r="O29" i="5" s="1"/>
  <c r="BD29" i="5"/>
  <c r="N29" i="5" s="1"/>
  <c r="BC29" i="5"/>
  <c r="M29" i="5" s="1"/>
  <c r="BB29" i="5"/>
  <c r="L29" i="5" s="1"/>
  <c r="BA29" i="5"/>
  <c r="AZ29" i="5"/>
  <c r="J29" i="5" s="1"/>
  <c r="AY29" i="5"/>
  <c r="I29" i="5" s="1"/>
  <c r="AX29" i="5"/>
  <c r="H29" i="5" s="1"/>
  <c r="AW29" i="5"/>
  <c r="AV29" i="5"/>
  <c r="F29" i="5" s="1"/>
  <c r="AU29" i="5"/>
  <c r="E29" i="5" s="1"/>
  <c r="AT29" i="5"/>
  <c r="Y29" i="5"/>
  <c r="W29" i="5"/>
  <c r="T29" i="5"/>
  <c r="S29" i="5"/>
  <c r="K29" i="5"/>
  <c r="G29" i="5"/>
  <c r="BO28" i="5"/>
  <c r="BN28" i="5"/>
  <c r="BM28" i="5"/>
  <c r="BL28" i="5"/>
  <c r="V28" i="5" s="1"/>
  <c r="BK28" i="5"/>
  <c r="U28" i="5" s="1"/>
  <c r="BJ28" i="5"/>
  <c r="BI28" i="5"/>
  <c r="S28" i="5" s="1"/>
  <c r="BH28" i="5"/>
  <c r="BG28" i="5"/>
  <c r="Q28" i="5" s="1"/>
  <c r="BF28" i="5"/>
  <c r="P28" i="5" s="1"/>
  <c r="BE28" i="5"/>
  <c r="BD28" i="5"/>
  <c r="N28" i="5" s="1"/>
  <c r="BC28" i="5"/>
  <c r="M28" i="5" s="1"/>
  <c r="BB28" i="5"/>
  <c r="BA28" i="5"/>
  <c r="AZ28" i="5"/>
  <c r="AY28" i="5"/>
  <c r="I28" i="5" s="1"/>
  <c r="AX28" i="5"/>
  <c r="AW28" i="5"/>
  <c r="G28" i="5" s="1"/>
  <c r="AV28" i="5"/>
  <c r="F28" i="5" s="1"/>
  <c r="AU28" i="5"/>
  <c r="E28" i="5" s="1"/>
  <c r="AT28" i="5"/>
  <c r="Y28" i="5"/>
  <c r="D28" i="5" s="1"/>
  <c r="X28" i="5"/>
  <c r="W28" i="5"/>
  <c r="T28" i="5"/>
  <c r="R28" i="5"/>
  <c r="O28" i="5"/>
  <c r="L28" i="5"/>
  <c r="K28" i="5"/>
  <c r="J28" i="5"/>
  <c r="H28" i="5"/>
  <c r="BO27" i="5"/>
  <c r="BN27" i="5"/>
  <c r="BM27" i="5"/>
  <c r="BL27" i="5"/>
  <c r="V27" i="5" s="1"/>
  <c r="BK27" i="5"/>
  <c r="U27" i="5" s="1"/>
  <c r="BJ27" i="5"/>
  <c r="T27" i="5" s="1"/>
  <c r="BI27" i="5"/>
  <c r="S27" i="5" s="1"/>
  <c r="BH27" i="5"/>
  <c r="R27" i="5" s="1"/>
  <c r="BG27" i="5"/>
  <c r="Q27" i="5" s="1"/>
  <c r="BF27" i="5"/>
  <c r="BE27" i="5"/>
  <c r="O27" i="5" s="1"/>
  <c r="BD27" i="5"/>
  <c r="N27" i="5" s="1"/>
  <c r="BC27" i="5"/>
  <c r="M27" i="5" s="1"/>
  <c r="BB27" i="5"/>
  <c r="L27" i="5" s="1"/>
  <c r="BA27" i="5"/>
  <c r="AZ27" i="5"/>
  <c r="J27" i="5" s="1"/>
  <c r="AY27" i="5"/>
  <c r="I27" i="5" s="1"/>
  <c r="AX27" i="5"/>
  <c r="H27" i="5" s="1"/>
  <c r="AW27" i="5"/>
  <c r="AV27" i="5"/>
  <c r="F27" i="5" s="1"/>
  <c r="AU27" i="5"/>
  <c r="E27" i="5" s="1"/>
  <c r="AT27" i="5"/>
  <c r="Y27" i="5"/>
  <c r="X27" i="5"/>
  <c r="W27" i="5"/>
  <c r="P27" i="5"/>
  <c r="K27" i="5"/>
  <c r="G27" i="5"/>
  <c r="BO26" i="5"/>
  <c r="BN26" i="5"/>
  <c r="BM26" i="5"/>
  <c r="W26" i="5" s="1"/>
  <c r="BL26" i="5"/>
  <c r="V26" i="5" s="1"/>
  <c r="BK26" i="5"/>
  <c r="U26" i="5" s="1"/>
  <c r="BJ26" i="5"/>
  <c r="T26" i="5" s="1"/>
  <c r="BI26" i="5"/>
  <c r="S26" i="5" s="1"/>
  <c r="BH26" i="5"/>
  <c r="BG26" i="5"/>
  <c r="Q26" i="5" s="1"/>
  <c r="BF26" i="5"/>
  <c r="BE26" i="5"/>
  <c r="O26" i="5" s="1"/>
  <c r="BD26" i="5"/>
  <c r="N26" i="5" s="1"/>
  <c r="BC26" i="5"/>
  <c r="M26" i="5" s="1"/>
  <c r="BB26" i="5"/>
  <c r="BA26" i="5"/>
  <c r="K26" i="5" s="1"/>
  <c r="AZ26" i="5"/>
  <c r="AY26" i="5"/>
  <c r="I26" i="5" s="1"/>
  <c r="AX26" i="5"/>
  <c r="AW26" i="5"/>
  <c r="G26" i="5" s="1"/>
  <c r="AV26" i="5"/>
  <c r="F26" i="5" s="1"/>
  <c r="AU26" i="5"/>
  <c r="E26" i="5" s="1"/>
  <c r="AT26" i="5"/>
  <c r="Y26" i="5"/>
  <c r="D26" i="5" s="1"/>
  <c r="X26" i="5"/>
  <c r="R26" i="5"/>
  <c r="P26" i="5"/>
  <c r="L26" i="5"/>
  <c r="J26" i="5"/>
  <c r="H26" i="5"/>
  <c r="BO25" i="5"/>
  <c r="D25" i="5" s="1"/>
  <c r="BN25" i="5"/>
  <c r="X25" i="5" s="1"/>
  <c r="BM25" i="5"/>
  <c r="W25" i="5" s="1"/>
  <c r="BL25" i="5"/>
  <c r="V25" i="5" s="1"/>
  <c r="BK25" i="5"/>
  <c r="U25" i="5" s="1"/>
  <c r="BJ25" i="5"/>
  <c r="BI25" i="5"/>
  <c r="BH25" i="5"/>
  <c r="R25" i="5" s="1"/>
  <c r="BG25" i="5"/>
  <c r="Q25" i="5" s="1"/>
  <c r="BF25" i="5"/>
  <c r="P25" i="5" s="1"/>
  <c r="BE25" i="5"/>
  <c r="O25" i="5" s="1"/>
  <c r="BD25" i="5"/>
  <c r="N25" i="5" s="1"/>
  <c r="BC25" i="5"/>
  <c r="M25" i="5" s="1"/>
  <c r="BB25" i="5"/>
  <c r="BA25" i="5"/>
  <c r="K25" i="5" s="1"/>
  <c r="AZ25" i="5"/>
  <c r="J25" i="5" s="1"/>
  <c r="AY25" i="5"/>
  <c r="I25" i="5" s="1"/>
  <c r="AX25" i="5"/>
  <c r="AW25" i="5"/>
  <c r="G25" i="5" s="1"/>
  <c r="AV25" i="5"/>
  <c r="AU25" i="5"/>
  <c r="E25" i="5" s="1"/>
  <c r="AT25" i="5"/>
  <c r="Y25" i="5"/>
  <c r="T25" i="5"/>
  <c r="S25" i="5"/>
  <c r="L25" i="5"/>
  <c r="H25" i="5"/>
  <c r="F25" i="5"/>
  <c r="BO24" i="5"/>
  <c r="BN24" i="5"/>
  <c r="X24" i="5" s="1"/>
  <c r="BM24" i="5"/>
  <c r="BL24" i="5"/>
  <c r="V24" i="5" s="1"/>
  <c r="BK24" i="5"/>
  <c r="U24" i="5" s="1"/>
  <c r="BJ24" i="5"/>
  <c r="BI24" i="5"/>
  <c r="S24" i="5" s="1"/>
  <c r="BH24" i="5"/>
  <c r="R24" i="5" s="1"/>
  <c r="BG24" i="5"/>
  <c r="Q24" i="5" s="1"/>
  <c r="BF24" i="5"/>
  <c r="P24" i="5" s="1"/>
  <c r="BE24" i="5"/>
  <c r="O24" i="5" s="1"/>
  <c r="BD24" i="5"/>
  <c r="N24" i="5" s="1"/>
  <c r="BC24" i="5"/>
  <c r="M24" i="5" s="1"/>
  <c r="BB24" i="5"/>
  <c r="L24" i="5" s="1"/>
  <c r="BA24" i="5"/>
  <c r="AZ24" i="5"/>
  <c r="J24" i="5" s="1"/>
  <c r="AY24" i="5"/>
  <c r="I24" i="5" s="1"/>
  <c r="AX24" i="5"/>
  <c r="H24" i="5" s="1"/>
  <c r="AW24" i="5"/>
  <c r="AV24" i="5"/>
  <c r="F24" i="5" s="1"/>
  <c r="AU24" i="5"/>
  <c r="E24" i="5" s="1"/>
  <c r="AT24" i="5"/>
  <c r="Y24" i="5"/>
  <c r="W24" i="5"/>
  <c r="T24" i="5"/>
  <c r="K24" i="5"/>
  <c r="G24" i="5"/>
  <c r="D24" i="5"/>
  <c r="BO23" i="5"/>
  <c r="BN23" i="5"/>
  <c r="BM23" i="5"/>
  <c r="BL23" i="5"/>
  <c r="V23" i="5" s="1"/>
  <c r="BK23" i="5"/>
  <c r="U23" i="5" s="1"/>
  <c r="BJ23" i="5"/>
  <c r="T23" i="5" s="1"/>
  <c r="BI23" i="5"/>
  <c r="S23" i="5" s="1"/>
  <c r="BH23" i="5"/>
  <c r="R23" i="5" s="1"/>
  <c r="BG23" i="5"/>
  <c r="Q23" i="5" s="1"/>
  <c r="BF23" i="5"/>
  <c r="P23" i="5" s="1"/>
  <c r="BE23" i="5"/>
  <c r="O23" i="5" s="1"/>
  <c r="BD23" i="5"/>
  <c r="N23" i="5" s="1"/>
  <c r="BC23" i="5"/>
  <c r="M23" i="5" s="1"/>
  <c r="BB23" i="5"/>
  <c r="L23" i="5" s="1"/>
  <c r="BA23" i="5"/>
  <c r="AZ23" i="5"/>
  <c r="J23" i="5" s="1"/>
  <c r="AY23" i="5"/>
  <c r="I23" i="5" s="1"/>
  <c r="AX23" i="5"/>
  <c r="H23" i="5" s="1"/>
  <c r="AW23" i="5"/>
  <c r="AV23" i="5"/>
  <c r="F23" i="5" s="1"/>
  <c r="AU23" i="5"/>
  <c r="E23" i="5" s="1"/>
  <c r="AT23" i="5"/>
  <c r="Y23" i="5"/>
  <c r="X23" i="5"/>
  <c r="W23" i="5"/>
  <c r="K23" i="5"/>
  <c r="G23" i="5"/>
  <c r="BO22" i="5"/>
  <c r="BN22" i="5"/>
  <c r="BM22" i="5"/>
  <c r="BL22" i="5"/>
  <c r="V22" i="5" s="1"/>
  <c r="BK22" i="5"/>
  <c r="U22" i="5" s="1"/>
  <c r="BJ22" i="5"/>
  <c r="T22" i="5" s="1"/>
  <c r="BI22" i="5"/>
  <c r="S22" i="5" s="1"/>
  <c r="BH22" i="5"/>
  <c r="BG22" i="5"/>
  <c r="Q22" i="5" s="1"/>
  <c r="BF22" i="5"/>
  <c r="BE22" i="5"/>
  <c r="O22" i="5" s="1"/>
  <c r="BD22" i="5"/>
  <c r="N22" i="5" s="1"/>
  <c r="BC22" i="5"/>
  <c r="M22" i="5" s="1"/>
  <c r="BB22" i="5"/>
  <c r="BA22" i="5"/>
  <c r="K22" i="5" s="1"/>
  <c r="AZ22" i="5"/>
  <c r="AY22" i="5"/>
  <c r="I22" i="5" s="1"/>
  <c r="AX22" i="5"/>
  <c r="AW22" i="5"/>
  <c r="AV22" i="5"/>
  <c r="F22" i="5" s="1"/>
  <c r="AU22" i="5"/>
  <c r="E22" i="5" s="1"/>
  <c r="AT22" i="5"/>
  <c r="Y22" i="5"/>
  <c r="D22" i="5" s="1"/>
  <c r="X22" i="5"/>
  <c r="W22" i="5"/>
  <c r="R22" i="5"/>
  <c r="P22" i="5"/>
  <c r="L22" i="5"/>
  <c r="J22" i="5"/>
  <c r="H22" i="5"/>
  <c r="G22" i="5"/>
  <c r="BO21" i="5"/>
  <c r="BN21" i="5"/>
  <c r="BM21" i="5"/>
  <c r="W21" i="5" s="1"/>
  <c r="BL21" i="5"/>
  <c r="V21" i="5" s="1"/>
  <c r="BK21" i="5"/>
  <c r="U21" i="5" s="1"/>
  <c r="BJ21" i="5"/>
  <c r="T21" i="5" s="1"/>
  <c r="BI21" i="5"/>
  <c r="BH21" i="5"/>
  <c r="R21" i="5" s="1"/>
  <c r="BG21" i="5"/>
  <c r="Q21" i="5" s="1"/>
  <c r="BF21" i="5"/>
  <c r="BE21" i="5"/>
  <c r="O21" i="5" s="1"/>
  <c r="BD21" i="5"/>
  <c r="N21" i="5" s="1"/>
  <c r="BC21" i="5"/>
  <c r="M21" i="5" s="1"/>
  <c r="BB21" i="5"/>
  <c r="BA21" i="5"/>
  <c r="K21" i="5" s="1"/>
  <c r="AZ21" i="5"/>
  <c r="J21" i="5" s="1"/>
  <c r="AY21" i="5"/>
  <c r="I21" i="5" s="1"/>
  <c r="AX21" i="5"/>
  <c r="AW21" i="5"/>
  <c r="G21" i="5" s="1"/>
  <c r="AV21" i="5"/>
  <c r="AU21" i="5"/>
  <c r="E21" i="5" s="1"/>
  <c r="AT21" i="5"/>
  <c r="Y21" i="5"/>
  <c r="X21" i="5"/>
  <c r="S21" i="5"/>
  <c r="P21" i="5"/>
  <c r="L21" i="5"/>
  <c r="H21" i="5"/>
  <c r="F21" i="5"/>
  <c r="BO20" i="5"/>
  <c r="BN20" i="5"/>
  <c r="X20" i="5" s="1"/>
  <c r="BM20" i="5"/>
  <c r="W20" i="5" s="1"/>
  <c r="BL20" i="5"/>
  <c r="V20" i="5" s="1"/>
  <c r="BK20" i="5"/>
  <c r="U20" i="5" s="1"/>
  <c r="BJ20" i="5"/>
  <c r="BI20" i="5"/>
  <c r="S20" i="5" s="1"/>
  <c r="BH20" i="5"/>
  <c r="BG20" i="5"/>
  <c r="Q20" i="5" s="1"/>
  <c r="BF20" i="5"/>
  <c r="BE20" i="5"/>
  <c r="O20" i="5" s="1"/>
  <c r="BD20" i="5"/>
  <c r="N20" i="5" s="1"/>
  <c r="BC20" i="5"/>
  <c r="M20" i="5" s="1"/>
  <c r="BB20" i="5"/>
  <c r="L20" i="5" s="1"/>
  <c r="BA20" i="5"/>
  <c r="AZ20" i="5"/>
  <c r="J20" i="5" s="1"/>
  <c r="AY20" i="5"/>
  <c r="I20" i="5" s="1"/>
  <c r="AX20" i="5"/>
  <c r="H20" i="5" s="1"/>
  <c r="AW20" i="5"/>
  <c r="G20" i="5" s="1"/>
  <c r="AV20" i="5"/>
  <c r="F20" i="5" s="1"/>
  <c r="AU20" i="5"/>
  <c r="E20" i="5" s="1"/>
  <c r="AT20" i="5"/>
  <c r="Y20" i="5"/>
  <c r="T20" i="5"/>
  <c r="R20" i="5"/>
  <c r="P20" i="5"/>
  <c r="K20" i="5"/>
  <c r="D20" i="5"/>
  <c r="BO19" i="5"/>
  <c r="D19" i="5" s="1"/>
  <c r="BN19" i="5"/>
  <c r="X19" i="5" s="1"/>
  <c r="BM19" i="5"/>
  <c r="BL19" i="5"/>
  <c r="V19" i="5" s="1"/>
  <c r="BK19" i="5"/>
  <c r="U19" i="5" s="1"/>
  <c r="BJ19" i="5"/>
  <c r="BI19" i="5"/>
  <c r="BH19" i="5"/>
  <c r="R19" i="5" s="1"/>
  <c r="BG19" i="5"/>
  <c r="Q19" i="5" s="1"/>
  <c r="BF19" i="5"/>
  <c r="P19" i="5" s="1"/>
  <c r="BE19" i="5"/>
  <c r="O19" i="5" s="1"/>
  <c r="BD19" i="5"/>
  <c r="N19" i="5" s="1"/>
  <c r="BC19" i="5"/>
  <c r="M19" i="5" s="1"/>
  <c r="BB19" i="5"/>
  <c r="L19" i="5" s="1"/>
  <c r="BA19" i="5"/>
  <c r="AZ19" i="5"/>
  <c r="J19" i="5" s="1"/>
  <c r="AY19" i="5"/>
  <c r="I19" i="5" s="1"/>
  <c r="AX19" i="5"/>
  <c r="H19" i="5" s="1"/>
  <c r="AW19" i="5"/>
  <c r="AV19" i="5"/>
  <c r="AU19" i="5"/>
  <c r="E19" i="5" s="1"/>
  <c r="AT19" i="5"/>
  <c r="Y19" i="5"/>
  <c r="W19" i="5"/>
  <c r="T19" i="5"/>
  <c r="S19" i="5"/>
  <c r="K19" i="5"/>
  <c r="G19" i="5"/>
  <c r="F19" i="5"/>
  <c r="BO18" i="5"/>
  <c r="BN18" i="5"/>
  <c r="BM18" i="5"/>
  <c r="BL18" i="5"/>
  <c r="V18" i="5" s="1"/>
  <c r="BK18" i="5"/>
  <c r="U18" i="5" s="1"/>
  <c r="BJ18" i="5"/>
  <c r="BI18" i="5"/>
  <c r="S18" i="5" s="1"/>
  <c r="BH18" i="5"/>
  <c r="BG18" i="5"/>
  <c r="Q18" i="5" s="1"/>
  <c r="BF18" i="5"/>
  <c r="BE18" i="5"/>
  <c r="O18" i="5" s="1"/>
  <c r="BD18" i="5"/>
  <c r="N18" i="5" s="1"/>
  <c r="BC18" i="5"/>
  <c r="M18" i="5" s="1"/>
  <c r="BB18" i="5"/>
  <c r="BA18" i="5"/>
  <c r="K18" i="5" s="1"/>
  <c r="AZ18" i="5"/>
  <c r="AY18" i="5"/>
  <c r="I18" i="5" s="1"/>
  <c r="AX18" i="5"/>
  <c r="AW18" i="5"/>
  <c r="AV18" i="5"/>
  <c r="F18" i="5" s="1"/>
  <c r="AU18" i="5"/>
  <c r="E18" i="5" s="1"/>
  <c r="AT18" i="5"/>
  <c r="Y18" i="5"/>
  <c r="D18" i="5" s="1"/>
  <c r="X18" i="5"/>
  <c r="W18" i="5"/>
  <c r="T18" i="5"/>
  <c r="R18" i="5"/>
  <c r="P18" i="5"/>
  <c r="L18" i="5"/>
  <c r="J18" i="5"/>
  <c r="H18" i="5"/>
  <c r="G18" i="5"/>
  <c r="BO17" i="5"/>
  <c r="BN17" i="5"/>
  <c r="BM17" i="5"/>
  <c r="BL17" i="5"/>
  <c r="V17" i="5" s="1"/>
  <c r="BK17" i="5"/>
  <c r="U17" i="5" s="1"/>
  <c r="BJ17" i="5"/>
  <c r="T17" i="5" s="1"/>
  <c r="BI17" i="5"/>
  <c r="S17" i="5" s="1"/>
  <c r="BH17" i="5"/>
  <c r="R17" i="5" s="1"/>
  <c r="BG17" i="5"/>
  <c r="Q17" i="5" s="1"/>
  <c r="BF17" i="5"/>
  <c r="BE17" i="5"/>
  <c r="O17" i="5" s="1"/>
  <c r="BD17" i="5"/>
  <c r="N17" i="5" s="1"/>
  <c r="BC17" i="5"/>
  <c r="M17" i="5" s="1"/>
  <c r="BB17" i="5"/>
  <c r="BA17" i="5"/>
  <c r="K17" i="5" s="1"/>
  <c r="AZ17" i="5"/>
  <c r="J17" i="5" s="1"/>
  <c r="AY17" i="5"/>
  <c r="I17" i="5" s="1"/>
  <c r="AX17" i="5"/>
  <c r="AW17" i="5"/>
  <c r="G17" i="5" s="1"/>
  <c r="AV17" i="5"/>
  <c r="AU17" i="5"/>
  <c r="E17" i="5" s="1"/>
  <c r="AT17" i="5"/>
  <c r="Y17" i="5"/>
  <c r="X17" i="5"/>
  <c r="W17" i="5"/>
  <c r="P17" i="5"/>
  <c r="L17" i="5"/>
  <c r="H17" i="5"/>
  <c r="F17" i="5"/>
  <c r="BO16" i="5"/>
  <c r="BN16" i="5"/>
  <c r="BM16" i="5"/>
  <c r="BL16" i="5"/>
  <c r="V16" i="5" s="1"/>
  <c r="BK16" i="5"/>
  <c r="U16" i="5" s="1"/>
  <c r="BJ16" i="5"/>
  <c r="T16" i="5" s="1"/>
  <c r="BI16" i="5"/>
  <c r="S16" i="5" s="1"/>
  <c r="BH16" i="5"/>
  <c r="R16" i="5" s="1"/>
  <c r="BG16" i="5"/>
  <c r="Q16" i="5" s="1"/>
  <c r="BF16" i="5"/>
  <c r="BE16" i="5"/>
  <c r="O16" i="5" s="1"/>
  <c r="BD16" i="5"/>
  <c r="N16" i="5" s="1"/>
  <c r="BC16" i="5"/>
  <c r="M16" i="5" s="1"/>
  <c r="BB16" i="5"/>
  <c r="L16" i="5" s="1"/>
  <c r="BA16" i="5"/>
  <c r="AZ16" i="5"/>
  <c r="J16" i="5" s="1"/>
  <c r="AY16" i="5"/>
  <c r="I16" i="5" s="1"/>
  <c r="AX16" i="5"/>
  <c r="AW16" i="5"/>
  <c r="AV16" i="5"/>
  <c r="F16" i="5" s="1"/>
  <c r="AU16" i="5"/>
  <c r="E16" i="5" s="1"/>
  <c r="AT16" i="5"/>
  <c r="D16" i="5" s="1"/>
  <c r="Y16" i="5"/>
  <c r="X16" i="5"/>
  <c r="W16" i="5"/>
  <c r="P16" i="5"/>
  <c r="K16" i="5"/>
  <c r="H16" i="5"/>
  <c r="G16" i="5"/>
  <c r="BO15" i="5"/>
  <c r="BN15" i="5"/>
  <c r="X15" i="5" s="1"/>
  <c r="BM15" i="5"/>
  <c r="W15" i="5" s="1"/>
  <c r="BL15" i="5"/>
  <c r="V15" i="5" s="1"/>
  <c r="BK15" i="5"/>
  <c r="U15" i="5" s="1"/>
  <c r="BJ15" i="5"/>
  <c r="T15" i="5" s="1"/>
  <c r="BI15" i="5"/>
  <c r="S15" i="5" s="1"/>
  <c r="BH15" i="5"/>
  <c r="R15" i="5" s="1"/>
  <c r="BG15" i="5"/>
  <c r="Q15" i="5" s="1"/>
  <c r="BF15" i="5"/>
  <c r="BE15" i="5"/>
  <c r="BD15" i="5"/>
  <c r="N15" i="5" s="1"/>
  <c r="BC15" i="5"/>
  <c r="M15" i="5" s="1"/>
  <c r="BB15" i="5"/>
  <c r="L15" i="5" s="1"/>
  <c r="BA15" i="5"/>
  <c r="K15" i="5" s="1"/>
  <c r="AZ15" i="5"/>
  <c r="J15" i="5" s="1"/>
  <c r="AY15" i="5"/>
  <c r="I15" i="5" s="1"/>
  <c r="AX15" i="5"/>
  <c r="AW15" i="5"/>
  <c r="G15" i="5" s="1"/>
  <c r="AV15" i="5"/>
  <c r="F15" i="5" s="1"/>
  <c r="AU15" i="5"/>
  <c r="E15" i="5" s="1"/>
  <c r="AT15" i="5"/>
  <c r="Y15" i="5"/>
  <c r="P15" i="5"/>
  <c r="O15" i="5"/>
  <c r="H15" i="5"/>
  <c r="BO14" i="5"/>
  <c r="BN14" i="5"/>
  <c r="X14" i="5" s="1"/>
  <c r="BM14" i="5"/>
  <c r="W14" i="5" s="1"/>
  <c r="BL14" i="5"/>
  <c r="V14" i="5" s="1"/>
  <c r="BK14" i="5"/>
  <c r="U14" i="5" s="1"/>
  <c r="BJ14" i="5"/>
  <c r="T14" i="5" s="1"/>
  <c r="BI14" i="5"/>
  <c r="S14" i="5" s="1"/>
  <c r="BH14" i="5"/>
  <c r="BG14" i="5"/>
  <c r="Q14" i="5" s="1"/>
  <c r="BF14" i="5"/>
  <c r="P14" i="5" s="1"/>
  <c r="BE14" i="5"/>
  <c r="O14" i="5" s="1"/>
  <c r="BD14" i="5"/>
  <c r="N14" i="5" s="1"/>
  <c r="BC14" i="5"/>
  <c r="M14" i="5" s="1"/>
  <c r="BB14" i="5"/>
  <c r="L14" i="5" s="1"/>
  <c r="BA14" i="5"/>
  <c r="K14" i="5" s="1"/>
  <c r="AZ14" i="5"/>
  <c r="AY14" i="5"/>
  <c r="I14" i="5" s="1"/>
  <c r="AX14" i="5"/>
  <c r="H14" i="5" s="1"/>
  <c r="AW14" i="5"/>
  <c r="G14" i="5" s="1"/>
  <c r="AV14" i="5"/>
  <c r="F14" i="5" s="1"/>
  <c r="AU14" i="5"/>
  <c r="E14" i="5" s="1"/>
  <c r="AT14" i="5"/>
  <c r="Y14" i="5"/>
  <c r="D14" i="5" s="1"/>
  <c r="R14" i="5"/>
  <c r="J14" i="5"/>
  <c r="BO13" i="5"/>
  <c r="BN13" i="5"/>
  <c r="X13" i="5" s="1"/>
  <c r="BM13" i="5"/>
  <c r="W13" i="5" s="1"/>
  <c r="BL13" i="5"/>
  <c r="V13" i="5" s="1"/>
  <c r="BK13" i="5"/>
  <c r="U13" i="5" s="1"/>
  <c r="BJ13" i="5"/>
  <c r="T13" i="5" s="1"/>
  <c r="BI13" i="5"/>
  <c r="S13" i="5" s="1"/>
  <c r="BH13" i="5"/>
  <c r="R13" i="5" s="1"/>
  <c r="BG13" i="5"/>
  <c r="Q13" i="5" s="1"/>
  <c r="BF13" i="5"/>
  <c r="P13" i="5" s="1"/>
  <c r="BE13" i="5"/>
  <c r="O13" i="5" s="1"/>
  <c r="BD13" i="5"/>
  <c r="BC13" i="5"/>
  <c r="M13" i="5" s="1"/>
  <c r="BB13" i="5"/>
  <c r="L13" i="5" s="1"/>
  <c r="BA13" i="5"/>
  <c r="K13" i="5" s="1"/>
  <c r="AZ13" i="5"/>
  <c r="J13" i="5" s="1"/>
  <c r="AY13" i="5"/>
  <c r="I13" i="5" s="1"/>
  <c r="AX13" i="5"/>
  <c r="H13" i="5" s="1"/>
  <c r="AW13" i="5"/>
  <c r="G13" i="5" s="1"/>
  <c r="AV13" i="5"/>
  <c r="AU13" i="5"/>
  <c r="E13" i="5" s="1"/>
  <c r="AT13" i="5"/>
  <c r="Y13" i="5"/>
  <c r="N13" i="5"/>
  <c r="F13" i="5"/>
  <c r="BO12" i="5"/>
  <c r="BN12" i="5"/>
  <c r="X12" i="5" s="1"/>
  <c r="BM12" i="5"/>
  <c r="W12" i="5" s="1"/>
  <c r="BL12" i="5"/>
  <c r="V12" i="5" s="1"/>
  <c r="BK12" i="5"/>
  <c r="BJ12" i="5"/>
  <c r="T12" i="5" s="1"/>
  <c r="BI12" i="5"/>
  <c r="S12" i="5" s="1"/>
  <c r="BH12" i="5"/>
  <c r="R12" i="5" s="1"/>
  <c r="BG12" i="5"/>
  <c r="Q12" i="5" s="1"/>
  <c r="BF12" i="5"/>
  <c r="P12" i="5" s="1"/>
  <c r="BE12" i="5"/>
  <c r="O12" i="5" s="1"/>
  <c r="BD12" i="5"/>
  <c r="N12" i="5" s="1"/>
  <c r="BC12" i="5"/>
  <c r="BB12" i="5"/>
  <c r="L12" i="5" s="1"/>
  <c r="BA12" i="5"/>
  <c r="K12" i="5" s="1"/>
  <c r="AZ12" i="5"/>
  <c r="J12" i="5" s="1"/>
  <c r="AY12" i="5"/>
  <c r="I12" i="5" s="1"/>
  <c r="AX12" i="5"/>
  <c r="H12" i="5" s="1"/>
  <c r="AW12" i="5"/>
  <c r="G12" i="5" s="1"/>
  <c r="AV12" i="5"/>
  <c r="F12" i="5" s="1"/>
  <c r="AU12" i="5"/>
  <c r="AT12" i="5"/>
  <c r="Y12" i="5"/>
  <c r="U12" i="5"/>
  <c r="M12" i="5"/>
  <c r="E12" i="5"/>
  <c r="BO11" i="5"/>
  <c r="BN11" i="5"/>
  <c r="X11" i="5" s="1"/>
  <c r="BM11" i="5"/>
  <c r="W11" i="5" s="1"/>
  <c r="BL11" i="5"/>
  <c r="V11" i="5" s="1"/>
  <c r="BK11" i="5"/>
  <c r="U11" i="5" s="1"/>
  <c r="BJ11" i="5"/>
  <c r="T11" i="5" s="1"/>
  <c r="BI11" i="5"/>
  <c r="S11" i="5" s="1"/>
  <c r="BH11" i="5"/>
  <c r="R11" i="5" s="1"/>
  <c r="BG11" i="5"/>
  <c r="BF11" i="5"/>
  <c r="P11" i="5" s="1"/>
  <c r="BE11" i="5"/>
  <c r="O11" i="5" s="1"/>
  <c r="BD11" i="5"/>
  <c r="N11" i="5" s="1"/>
  <c r="BC11" i="5"/>
  <c r="M11" i="5" s="1"/>
  <c r="BB11" i="5"/>
  <c r="L11" i="5" s="1"/>
  <c r="BA11" i="5"/>
  <c r="K11" i="5" s="1"/>
  <c r="AZ11" i="5"/>
  <c r="J11" i="5" s="1"/>
  <c r="AY11" i="5"/>
  <c r="AX11" i="5"/>
  <c r="H11" i="5" s="1"/>
  <c r="AW11" i="5"/>
  <c r="G11" i="5" s="1"/>
  <c r="AV11" i="5"/>
  <c r="AU11" i="5"/>
  <c r="E11" i="5" s="1"/>
  <c r="AT11" i="5"/>
  <c r="Y11" i="5"/>
  <c r="D11" i="5" s="1"/>
  <c r="Q11" i="5"/>
  <c r="I11" i="5"/>
  <c r="F11" i="5"/>
  <c r="BO10" i="5"/>
  <c r="BN10" i="5"/>
  <c r="X10" i="5" s="1"/>
  <c r="BM10" i="5"/>
  <c r="W10" i="5" s="1"/>
  <c r="BL10" i="5"/>
  <c r="V10" i="5" s="1"/>
  <c r="BK10" i="5"/>
  <c r="BJ10" i="5"/>
  <c r="BI10" i="5"/>
  <c r="S10" i="5" s="1"/>
  <c r="BH10" i="5"/>
  <c r="R10" i="5" s="1"/>
  <c r="BG10" i="5"/>
  <c r="Q10" i="5" s="1"/>
  <c r="BF10" i="5"/>
  <c r="P10" i="5" s="1"/>
  <c r="BE10" i="5"/>
  <c r="O10" i="5" s="1"/>
  <c r="BD10" i="5"/>
  <c r="N10" i="5" s="1"/>
  <c r="BC10" i="5"/>
  <c r="M10" i="5" s="1"/>
  <c r="BB10" i="5"/>
  <c r="BA10" i="5"/>
  <c r="K10" i="5" s="1"/>
  <c r="AZ10" i="5"/>
  <c r="J10" i="5" s="1"/>
  <c r="AY10" i="5"/>
  <c r="I10" i="5" s="1"/>
  <c r="AX10" i="5"/>
  <c r="H10" i="5" s="1"/>
  <c r="AW10" i="5"/>
  <c r="G10" i="5" s="1"/>
  <c r="AV10" i="5"/>
  <c r="F10" i="5" s="1"/>
  <c r="AU10" i="5"/>
  <c r="AT10" i="5"/>
  <c r="Y10" i="5"/>
  <c r="U10" i="5"/>
  <c r="T10" i="5"/>
  <c r="L10" i="5"/>
  <c r="E10" i="5"/>
  <c r="BO9" i="5"/>
  <c r="BN9" i="5"/>
  <c r="BM9" i="5"/>
  <c r="W9" i="5" s="1"/>
  <c r="BL9" i="5"/>
  <c r="V9" i="5" s="1"/>
  <c r="BK9" i="5"/>
  <c r="U9" i="5" s="1"/>
  <c r="BJ9" i="5"/>
  <c r="T9" i="5" s="1"/>
  <c r="BI9" i="5"/>
  <c r="S9" i="5" s="1"/>
  <c r="BH9" i="5"/>
  <c r="R9" i="5" s="1"/>
  <c r="BG9" i="5"/>
  <c r="BF9" i="5"/>
  <c r="BE9" i="5"/>
  <c r="O9" i="5" s="1"/>
  <c r="BD9" i="5"/>
  <c r="N9" i="5" s="1"/>
  <c r="BC9" i="5"/>
  <c r="M9" i="5" s="1"/>
  <c r="BB9" i="5"/>
  <c r="L9" i="5" s="1"/>
  <c r="BA9" i="5"/>
  <c r="K9" i="5" s="1"/>
  <c r="AZ9" i="5"/>
  <c r="J9" i="5" s="1"/>
  <c r="AY9" i="5"/>
  <c r="AX9" i="5"/>
  <c r="AW9" i="5"/>
  <c r="G9" i="5" s="1"/>
  <c r="AV9" i="5"/>
  <c r="F9" i="5" s="1"/>
  <c r="AU9" i="5"/>
  <c r="E9" i="5" s="1"/>
  <c r="AT9" i="5"/>
  <c r="Y9" i="5"/>
  <c r="D9" i="5" s="1"/>
  <c r="X9" i="5"/>
  <c r="Q9" i="5"/>
  <c r="P9" i="5"/>
  <c r="I9" i="5"/>
  <c r="H9" i="5"/>
  <c r="BO8" i="5"/>
  <c r="BN8" i="5"/>
  <c r="X8" i="5" s="1"/>
  <c r="BM8" i="5"/>
  <c r="W8" i="5" s="1"/>
  <c r="BL8" i="5"/>
  <c r="V8" i="5" s="1"/>
  <c r="BK8" i="5"/>
  <c r="U8" i="5" s="1"/>
  <c r="BJ8" i="5"/>
  <c r="T8" i="5" s="1"/>
  <c r="BI8" i="5"/>
  <c r="S8" i="5" s="1"/>
  <c r="BH8" i="5"/>
  <c r="R8" i="5" s="1"/>
  <c r="BG8" i="5"/>
  <c r="Q8" i="5" s="1"/>
  <c r="BF8" i="5"/>
  <c r="P8" i="5" s="1"/>
  <c r="BE8" i="5"/>
  <c r="O8" i="5" s="1"/>
  <c r="BD8" i="5"/>
  <c r="N8" i="5" s="1"/>
  <c r="BC8" i="5"/>
  <c r="M8" i="5" s="1"/>
  <c r="BB8" i="5"/>
  <c r="BA8" i="5"/>
  <c r="K8" i="5" s="1"/>
  <c r="AZ8" i="5"/>
  <c r="J8" i="5" s="1"/>
  <c r="AY8" i="5"/>
  <c r="I8" i="5" s="1"/>
  <c r="AX8" i="5"/>
  <c r="H8" i="5" s="1"/>
  <c r="AW8" i="5"/>
  <c r="G8" i="5" s="1"/>
  <c r="AV8" i="5"/>
  <c r="F8" i="5" s="1"/>
  <c r="AU8" i="5"/>
  <c r="E8" i="5" s="1"/>
  <c r="AT8" i="5"/>
  <c r="Y8" i="5"/>
  <c r="L8" i="5"/>
  <c r="CJ7" i="5"/>
  <c r="CI7" i="5"/>
  <c r="CH7" i="5"/>
  <c r="BY7" i="5"/>
  <c r="BX7" i="5"/>
  <c r="BW7" i="5"/>
  <c r="BV7" i="5"/>
  <c r="BU7" i="5"/>
  <c r="BT7" i="5"/>
  <c r="I7" i="5" s="1"/>
  <c r="BS7" i="5"/>
  <c r="BR7" i="5"/>
  <c r="BQ7" i="5"/>
  <c r="BP7" i="5"/>
  <c r="BN7" i="5"/>
  <c r="BM7" i="5"/>
  <c r="BL7" i="5"/>
  <c r="V7" i="5" s="1"/>
  <c r="BK7" i="5"/>
  <c r="U7" i="5" s="1"/>
  <c r="BJ7" i="5"/>
  <c r="BI7" i="5"/>
  <c r="S7" i="5" s="1"/>
  <c r="BH7" i="5"/>
  <c r="R7" i="5" s="1"/>
  <c r="BG7" i="5"/>
  <c r="BF7" i="5"/>
  <c r="P7" i="5" s="1"/>
  <c r="BE7" i="5"/>
  <c r="O7" i="5" s="1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I7" i="5"/>
  <c r="AH7" i="5"/>
  <c r="AG7" i="5"/>
  <c r="AF7" i="5"/>
  <c r="AE7" i="5"/>
  <c r="AD7" i="5"/>
  <c r="AC7" i="5"/>
  <c r="AB7" i="5"/>
  <c r="AA7" i="5"/>
  <c r="Z7" i="5"/>
  <c r="T7" i="5"/>
  <c r="Q7" i="5"/>
  <c r="B7" i="5"/>
  <c r="A7" i="5"/>
  <c r="BO49" i="4"/>
  <c r="BN49" i="4"/>
  <c r="X49" i="4" s="1"/>
  <c r="BM49" i="4"/>
  <c r="W49" i="4" s="1"/>
  <c r="BL49" i="4"/>
  <c r="V49" i="4" s="1"/>
  <c r="BK49" i="4"/>
  <c r="U49" i="4" s="1"/>
  <c r="BJ49" i="4"/>
  <c r="BI49" i="4"/>
  <c r="BH49" i="4"/>
  <c r="R49" i="4" s="1"/>
  <c r="BG49" i="4"/>
  <c r="Q49" i="4" s="1"/>
  <c r="BF49" i="4"/>
  <c r="P49" i="4" s="1"/>
  <c r="BE49" i="4"/>
  <c r="O49" i="4" s="1"/>
  <c r="BD49" i="4"/>
  <c r="N49" i="4" s="1"/>
  <c r="BC49" i="4"/>
  <c r="M49" i="4" s="1"/>
  <c r="BB49" i="4"/>
  <c r="BA49" i="4"/>
  <c r="K49" i="4" s="1"/>
  <c r="AZ49" i="4"/>
  <c r="J49" i="4" s="1"/>
  <c r="AY49" i="4"/>
  <c r="I49" i="4" s="1"/>
  <c r="AX49" i="4"/>
  <c r="H49" i="4" s="1"/>
  <c r="AW49" i="4"/>
  <c r="G49" i="4" s="1"/>
  <c r="AV49" i="4"/>
  <c r="AU49" i="4"/>
  <c r="E49" i="4" s="1"/>
  <c r="AT49" i="4"/>
  <c r="Y49" i="4"/>
  <c r="T49" i="4"/>
  <c r="S49" i="4"/>
  <c r="L49" i="4"/>
  <c r="F49" i="4"/>
  <c r="D49" i="4"/>
  <c r="BO48" i="4"/>
  <c r="BN48" i="4"/>
  <c r="X48" i="4" s="1"/>
  <c r="BM48" i="4"/>
  <c r="BL48" i="4"/>
  <c r="V48" i="4" s="1"/>
  <c r="BK48" i="4"/>
  <c r="BJ48" i="4"/>
  <c r="T48" i="4" s="1"/>
  <c r="BI48" i="4"/>
  <c r="S48" i="4" s="1"/>
  <c r="BH48" i="4"/>
  <c r="R48" i="4" s="1"/>
  <c r="BG48" i="4"/>
  <c r="Q48" i="4" s="1"/>
  <c r="BF48" i="4"/>
  <c r="P48" i="4" s="1"/>
  <c r="BE48" i="4"/>
  <c r="BD48" i="4"/>
  <c r="N48" i="4" s="1"/>
  <c r="BC48" i="4"/>
  <c r="BB48" i="4"/>
  <c r="L48" i="4" s="1"/>
  <c r="BA48" i="4"/>
  <c r="AZ48" i="4"/>
  <c r="J48" i="4" s="1"/>
  <c r="AY48" i="4"/>
  <c r="I48" i="4" s="1"/>
  <c r="AX48" i="4"/>
  <c r="H48" i="4" s="1"/>
  <c r="AW48" i="4"/>
  <c r="G48" i="4" s="1"/>
  <c r="AV48" i="4"/>
  <c r="F48" i="4" s="1"/>
  <c r="AU48" i="4"/>
  <c r="AT48" i="4"/>
  <c r="Y48" i="4"/>
  <c r="W48" i="4"/>
  <c r="U48" i="4"/>
  <c r="O48" i="4"/>
  <c r="M48" i="4"/>
  <c r="K48" i="4"/>
  <c r="E48" i="4"/>
  <c r="BO47" i="4"/>
  <c r="BN47" i="4"/>
  <c r="X47" i="4" s="1"/>
  <c r="BM47" i="4"/>
  <c r="W47" i="4" s="1"/>
  <c r="BL47" i="4"/>
  <c r="V47" i="4" s="1"/>
  <c r="BK47" i="4"/>
  <c r="U47" i="4" s="1"/>
  <c r="BJ47" i="4"/>
  <c r="T47" i="4" s="1"/>
  <c r="BI47" i="4"/>
  <c r="BH47" i="4"/>
  <c r="R47" i="4" s="1"/>
  <c r="BG47" i="4"/>
  <c r="Q47" i="4" s="1"/>
  <c r="BF47" i="4"/>
  <c r="BE47" i="4"/>
  <c r="O47" i="4" s="1"/>
  <c r="BD47" i="4"/>
  <c r="N47" i="4" s="1"/>
  <c r="BC47" i="4"/>
  <c r="M47" i="4" s="1"/>
  <c r="BB47" i="4"/>
  <c r="L47" i="4" s="1"/>
  <c r="BA47" i="4"/>
  <c r="K47" i="4" s="1"/>
  <c r="AZ47" i="4"/>
  <c r="J47" i="4" s="1"/>
  <c r="AY47" i="4"/>
  <c r="I47" i="4" s="1"/>
  <c r="AX47" i="4"/>
  <c r="H47" i="4" s="1"/>
  <c r="AW47" i="4"/>
  <c r="G47" i="4" s="1"/>
  <c r="AV47" i="4"/>
  <c r="F47" i="4" s="1"/>
  <c r="AU47" i="4"/>
  <c r="E47" i="4" s="1"/>
  <c r="AT47" i="4"/>
  <c r="Y47" i="4"/>
  <c r="S47" i="4"/>
  <c r="P47" i="4"/>
  <c r="BO46" i="4"/>
  <c r="BN46" i="4"/>
  <c r="X46" i="4" s="1"/>
  <c r="BM46" i="4"/>
  <c r="W46" i="4" s="1"/>
  <c r="BL46" i="4"/>
  <c r="V46" i="4" s="1"/>
  <c r="BK46" i="4"/>
  <c r="U46" i="4" s="1"/>
  <c r="BJ46" i="4"/>
  <c r="T46" i="4" s="1"/>
  <c r="BI46" i="4"/>
  <c r="S46" i="4" s="1"/>
  <c r="BH46" i="4"/>
  <c r="BG46" i="4"/>
  <c r="Q46" i="4" s="1"/>
  <c r="BF46" i="4"/>
  <c r="BE46" i="4"/>
  <c r="O46" i="4" s="1"/>
  <c r="BD46" i="4"/>
  <c r="N46" i="4" s="1"/>
  <c r="BC46" i="4"/>
  <c r="M46" i="4" s="1"/>
  <c r="BB46" i="4"/>
  <c r="L46" i="4" s="1"/>
  <c r="BA46" i="4"/>
  <c r="K46" i="4" s="1"/>
  <c r="AZ46" i="4"/>
  <c r="J46" i="4" s="1"/>
  <c r="AY46" i="4"/>
  <c r="AX46" i="4"/>
  <c r="H46" i="4" s="1"/>
  <c r="AW46" i="4"/>
  <c r="G46" i="4" s="1"/>
  <c r="AV46" i="4"/>
  <c r="F46" i="4" s="1"/>
  <c r="AU46" i="4"/>
  <c r="E46" i="4" s="1"/>
  <c r="AT46" i="4"/>
  <c r="Y46" i="4"/>
  <c r="R46" i="4"/>
  <c r="P46" i="4"/>
  <c r="I46" i="4"/>
  <c r="BO45" i="4"/>
  <c r="BN45" i="4"/>
  <c r="X45" i="4" s="1"/>
  <c r="BM45" i="4"/>
  <c r="W45" i="4" s="1"/>
  <c r="BL45" i="4"/>
  <c r="V45" i="4" s="1"/>
  <c r="BK45" i="4"/>
  <c r="U45" i="4" s="1"/>
  <c r="BJ45" i="4"/>
  <c r="T45" i="4" s="1"/>
  <c r="BI45" i="4"/>
  <c r="BH45" i="4"/>
  <c r="R45" i="4" s="1"/>
  <c r="BG45" i="4"/>
  <c r="BF45" i="4"/>
  <c r="P45" i="4" s="1"/>
  <c r="BE45" i="4"/>
  <c r="O45" i="4" s="1"/>
  <c r="BD45" i="4"/>
  <c r="N45" i="4" s="1"/>
  <c r="BC45" i="4"/>
  <c r="M45" i="4" s="1"/>
  <c r="BB45" i="4"/>
  <c r="L45" i="4" s="1"/>
  <c r="BA45" i="4"/>
  <c r="AZ45" i="4"/>
  <c r="J45" i="4" s="1"/>
  <c r="AY45" i="4"/>
  <c r="AX45" i="4"/>
  <c r="H45" i="4" s="1"/>
  <c r="AW45" i="4"/>
  <c r="G45" i="4" s="1"/>
  <c r="AV45" i="4"/>
  <c r="F45" i="4" s="1"/>
  <c r="AU45" i="4"/>
  <c r="E45" i="4" s="1"/>
  <c r="AT45" i="4"/>
  <c r="D45" i="4" s="1"/>
  <c r="Y45" i="4"/>
  <c r="S45" i="4"/>
  <c r="Q45" i="4"/>
  <c r="K45" i="4"/>
  <c r="I45" i="4"/>
  <c r="BO44" i="4"/>
  <c r="BN44" i="4"/>
  <c r="BM44" i="4"/>
  <c r="W44" i="4" s="1"/>
  <c r="BL44" i="4"/>
  <c r="V44" i="4" s="1"/>
  <c r="BK44" i="4"/>
  <c r="U44" i="4" s="1"/>
  <c r="BJ44" i="4"/>
  <c r="T44" i="4" s="1"/>
  <c r="BI44" i="4"/>
  <c r="BH44" i="4"/>
  <c r="R44" i="4" s="1"/>
  <c r="BG44" i="4"/>
  <c r="BF44" i="4"/>
  <c r="P44" i="4" s="1"/>
  <c r="BE44" i="4"/>
  <c r="O44" i="4" s="1"/>
  <c r="BD44" i="4"/>
  <c r="N44" i="4" s="1"/>
  <c r="BC44" i="4"/>
  <c r="BB44" i="4"/>
  <c r="L44" i="4" s="1"/>
  <c r="BA44" i="4"/>
  <c r="AZ44" i="4"/>
  <c r="J44" i="4" s="1"/>
  <c r="AY44" i="4"/>
  <c r="AX44" i="4"/>
  <c r="AW44" i="4"/>
  <c r="G44" i="4" s="1"/>
  <c r="AV44" i="4"/>
  <c r="F44" i="4" s="1"/>
  <c r="AU44" i="4"/>
  <c r="E44" i="4" s="1"/>
  <c r="AT44" i="4"/>
  <c r="Y44" i="4"/>
  <c r="D44" i="4" s="1"/>
  <c r="X44" i="4"/>
  <c r="S44" i="4"/>
  <c r="Q44" i="4"/>
  <c r="M44" i="4"/>
  <c r="K44" i="4"/>
  <c r="I44" i="4"/>
  <c r="H44" i="4"/>
  <c r="BO43" i="4"/>
  <c r="BN43" i="4"/>
  <c r="BM43" i="4"/>
  <c r="W43" i="4" s="1"/>
  <c r="BL43" i="4"/>
  <c r="V43" i="4" s="1"/>
  <c r="BK43" i="4"/>
  <c r="U43" i="4" s="1"/>
  <c r="BJ43" i="4"/>
  <c r="T43" i="4" s="1"/>
  <c r="BI43" i="4"/>
  <c r="S43" i="4" s="1"/>
  <c r="BH43" i="4"/>
  <c r="R43" i="4" s="1"/>
  <c r="BG43" i="4"/>
  <c r="Q43" i="4" s="1"/>
  <c r="BF43" i="4"/>
  <c r="P43" i="4" s="1"/>
  <c r="BE43" i="4"/>
  <c r="BD43" i="4"/>
  <c r="N43" i="4" s="1"/>
  <c r="BC43" i="4"/>
  <c r="M43" i="4" s="1"/>
  <c r="BB43" i="4"/>
  <c r="BA43" i="4"/>
  <c r="AZ43" i="4"/>
  <c r="J43" i="4" s="1"/>
  <c r="AY43" i="4"/>
  <c r="I43" i="4" s="1"/>
  <c r="AX43" i="4"/>
  <c r="H43" i="4" s="1"/>
  <c r="AW43" i="4"/>
  <c r="G43" i="4" s="1"/>
  <c r="AV43" i="4"/>
  <c r="F43" i="4" s="1"/>
  <c r="AU43" i="4"/>
  <c r="E43" i="4" s="1"/>
  <c r="AT43" i="4"/>
  <c r="Y43" i="4"/>
  <c r="D43" i="4" s="1"/>
  <c r="X43" i="4"/>
  <c r="O43" i="4"/>
  <c r="L43" i="4"/>
  <c r="K43" i="4"/>
  <c r="BO42" i="4"/>
  <c r="BN42" i="4"/>
  <c r="X42" i="4" s="1"/>
  <c r="BM42" i="4"/>
  <c r="W42" i="4" s="1"/>
  <c r="BL42" i="4"/>
  <c r="V42" i="4" s="1"/>
  <c r="BK42" i="4"/>
  <c r="U42" i="4" s="1"/>
  <c r="BJ42" i="4"/>
  <c r="T42" i="4" s="1"/>
  <c r="BI42" i="4"/>
  <c r="S42" i="4" s="1"/>
  <c r="BH42" i="4"/>
  <c r="R42" i="4" s="1"/>
  <c r="BG42" i="4"/>
  <c r="BF42" i="4"/>
  <c r="P42" i="4" s="1"/>
  <c r="BE42" i="4"/>
  <c r="BD42" i="4"/>
  <c r="N42" i="4" s="1"/>
  <c r="BC42" i="4"/>
  <c r="M42" i="4" s="1"/>
  <c r="BB42" i="4"/>
  <c r="BA42" i="4"/>
  <c r="K42" i="4" s="1"/>
  <c r="AZ42" i="4"/>
  <c r="J42" i="4" s="1"/>
  <c r="AY42" i="4"/>
  <c r="I42" i="4" s="1"/>
  <c r="AX42" i="4"/>
  <c r="H42" i="4" s="1"/>
  <c r="AW42" i="4"/>
  <c r="G42" i="4" s="1"/>
  <c r="AV42" i="4"/>
  <c r="F42" i="4" s="1"/>
  <c r="AU42" i="4"/>
  <c r="E42" i="4" s="1"/>
  <c r="AT42" i="4"/>
  <c r="Y42" i="4"/>
  <c r="D42" i="4" s="1"/>
  <c r="Q42" i="4"/>
  <c r="O42" i="4"/>
  <c r="L42" i="4"/>
  <c r="BO41" i="4"/>
  <c r="D41" i="4" s="1"/>
  <c r="BN41" i="4"/>
  <c r="X41" i="4" s="1"/>
  <c r="BM41" i="4"/>
  <c r="W41" i="4" s="1"/>
  <c r="BL41" i="4"/>
  <c r="BK41" i="4"/>
  <c r="U41" i="4" s="1"/>
  <c r="BJ41" i="4"/>
  <c r="T41" i="4" s="1"/>
  <c r="BI41" i="4"/>
  <c r="BH41" i="4"/>
  <c r="R41" i="4" s="1"/>
  <c r="BG41" i="4"/>
  <c r="Q41" i="4" s="1"/>
  <c r="BF41" i="4"/>
  <c r="P41" i="4" s="1"/>
  <c r="BE41" i="4"/>
  <c r="O41" i="4" s="1"/>
  <c r="BD41" i="4"/>
  <c r="N41" i="4" s="1"/>
  <c r="BC41" i="4"/>
  <c r="M41" i="4" s="1"/>
  <c r="BB41" i="4"/>
  <c r="L41" i="4" s="1"/>
  <c r="BA41" i="4"/>
  <c r="K41" i="4" s="1"/>
  <c r="AZ41" i="4"/>
  <c r="J41" i="4" s="1"/>
  <c r="AY41" i="4"/>
  <c r="I41" i="4" s="1"/>
  <c r="AX41" i="4"/>
  <c r="H41" i="4" s="1"/>
  <c r="AW41" i="4"/>
  <c r="G41" i="4" s="1"/>
  <c r="AV41" i="4"/>
  <c r="AU41" i="4"/>
  <c r="E41" i="4" s="1"/>
  <c r="AT41" i="4"/>
  <c r="Y41" i="4"/>
  <c r="V41" i="4"/>
  <c r="S41" i="4"/>
  <c r="F41" i="4"/>
  <c r="BO40" i="4"/>
  <c r="BN40" i="4"/>
  <c r="X40" i="4" s="1"/>
  <c r="BM40" i="4"/>
  <c r="W40" i="4" s="1"/>
  <c r="BL40" i="4"/>
  <c r="V40" i="4" s="1"/>
  <c r="BK40" i="4"/>
  <c r="U40" i="4" s="1"/>
  <c r="BJ40" i="4"/>
  <c r="BI40" i="4"/>
  <c r="S40" i="4" s="1"/>
  <c r="BH40" i="4"/>
  <c r="BG40" i="4"/>
  <c r="Q40" i="4" s="1"/>
  <c r="BF40" i="4"/>
  <c r="BE40" i="4"/>
  <c r="O40" i="4" s="1"/>
  <c r="BD40" i="4"/>
  <c r="N40" i="4" s="1"/>
  <c r="BC40" i="4"/>
  <c r="M40" i="4" s="1"/>
  <c r="BB40" i="4"/>
  <c r="L40" i="4" s="1"/>
  <c r="BA40" i="4"/>
  <c r="K40" i="4" s="1"/>
  <c r="AZ40" i="4"/>
  <c r="J40" i="4" s="1"/>
  <c r="AY40" i="4"/>
  <c r="I40" i="4" s="1"/>
  <c r="AX40" i="4"/>
  <c r="H40" i="4" s="1"/>
  <c r="AW40" i="4"/>
  <c r="AV40" i="4"/>
  <c r="F40" i="4" s="1"/>
  <c r="AU40" i="4"/>
  <c r="AT40" i="4"/>
  <c r="Y40" i="4"/>
  <c r="T40" i="4"/>
  <c r="R40" i="4"/>
  <c r="P40" i="4"/>
  <c r="G40" i="4"/>
  <c r="E40" i="4"/>
  <c r="BO39" i="4"/>
  <c r="BN39" i="4"/>
  <c r="X39" i="4" s="1"/>
  <c r="BM39" i="4"/>
  <c r="W39" i="4" s="1"/>
  <c r="BL39" i="4"/>
  <c r="V39" i="4" s="1"/>
  <c r="BK39" i="4"/>
  <c r="U39" i="4" s="1"/>
  <c r="BJ39" i="4"/>
  <c r="T39" i="4" s="1"/>
  <c r="BI39" i="4"/>
  <c r="BH39" i="4"/>
  <c r="R39" i="4" s="1"/>
  <c r="BG39" i="4"/>
  <c r="BF39" i="4"/>
  <c r="P39" i="4" s="1"/>
  <c r="BE39" i="4"/>
  <c r="O39" i="4" s="1"/>
  <c r="BD39" i="4"/>
  <c r="N39" i="4" s="1"/>
  <c r="BC39" i="4"/>
  <c r="BB39" i="4"/>
  <c r="L39" i="4" s="1"/>
  <c r="BA39" i="4"/>
  <c r="AZ39" i="4"/>
  <c r="J39" i="4" s="1"/>
  <c r="AY39" i="4"/>
  <c r="I39" i="4" s="1"/>
  <c r="AX39" i="4"/>
  <c r="H39" i="4" s="1"/>
  <c r="AW39" i="4"/>
  <c r="AV39" i="4"/>
  <c r="F39" i="4" s="1"/>
  <c r="AU39" i="4"/>
  <c r="E39" i="4" s="1"/>
  <c r="AT39" i="4"/>
  <c r="Y39" i="4"/>
  <c r="S39" i="4"/>
  <c r="Q39" i="4"/>
  <c r="M39" i="4"/>
  <c r="K39" i="4"/>
  <c r="G39" i="4"/>
  <c r="BO38" i="4"/>
  <c r="BN38" i="4"/>
  <c r="X38" i="4" s="1"/>
  <c r="BM38" i="4"/>
  <c r="W38" i="4" s="1"/>
  <c r="BL38" i="4"/>
  <c r="V38" i="4" s="1"/>
  <c r="BK38" i="4"/>
  <c r="U38" i="4" s="1"/>
  <c r="BJ38" i="4"/>
  <c r="BI38" i="4"/>
  <c r="BH38" i="4"/>
  <c r="R38" i="4" s="1"/>
  <c r="BG38" i="4"/>
  <c r="Q38" i="4" s="1"/>
  <c r="BF38" i="4"/>
  <c r="P38" i="4" s="1"/>
  <c r="BE38" i="4"/>
  <c r="O38" i="4" s="1"/>
  <c r="BD38" i="4"/>
  <c r="N38" i="4" s="1"/>
  <c r="BC38" i="4"/>
  <c r="M38" i="4" s="1"/>
  <c r="BB38" i="4"/>
  <c r="BA38" i="4"/>
  <c r="AZ38" i="4"/>
  <c r="J38" i="4" s="1"/>
  <c r="AY38" i="4"/>
  <c r="I38" i="4" s="1"/>
  <c r="AX38" i="4"/>
  <c r="H38" i="4" s="1"/>
  <c r="AW38" i="4"/>
  <c r="G38" i="4" s="1"/>
  <c r="AV38" i="4"/>
  <c r="F38" i="4" s="1"/>
  <c r="AU38" i="4"/>
  <c r="E38" i="4" s="1"/>
  <c r="AT38" i="4"/>
  <c r="Y38" i="4"/>
  <c r="D38" i="4" s="1"/>
  <c r="T38" i="4"/>
  <c r="S38" i="4"/>
  <c r="L38" i="4"/>
  <c r="K38" i="4"/>
  <c r="BO37" i="4"/>
  <c r="BN37" i="4"/>
  <c r="X37" i="4" s="1"/>
  <c r="BM37" i="4"/>
  <c r="W37" i="4" s="1"/>
  <c r="BL37" i="4"/>
  <c r="V37" i="4" s="1"/>
  <c r="BK37" i="4"/>
  <c r="U37" i="4" s="1"/>
  <c r="BJ37" i="4"/>
  <c r="BI37" i="4"/>
  <c r="S37" i="4" s="1"/>
  <c r="BH37" i="4"/>
  <c r="R37" i="4" s="1"/>
  <c r="BG37" i="4"/>
  <c r="Q37" i="4" s="1"/>
  <c r="BF37" i="4"/>
  <c r="BE37" i="4"/>
  <c r="O37" i="4" s="1"/>
  <c r="BD37" i="4"/>
  <c r="N37" i="4" s="1"/>
  <c r="BC37" i="4"/>
  <c r="M37" i="4" s="1"/>
  <c r="BB37" i="4"/>
  <c r="BA37" i="4"/>
  <c r="AZ37" i="4"/>
  <c r="J37" i="4" s="1"/>
  <c r="AY37" i="4"/>
  <c r="I37" i="4" s="1"/>
  <c r="AX37" i="4"/>
  <c r="H37" i="4" s="1"/>
  <c r="AW37" i="4"/>
  <c r="G37" i="4" s="1"/>
  <c r="AV37" i="4"/>
  <c r="F37" i="4" s="1"/>
  <c r="AU37" i="4"/>
  <c r="E37" i="4" s="1"/>
  <c r="AT37" i="4"/>
  <c r="Y37" i="4"/>
  <c r="D37" i="4" s="1"/>
  <c r="T37" i="4"/>
  <c r="P37" i="4"/>
  <c r="L37" i="4"/>
  <c r="K37" i="4"/>
  <c r="BO36" i="4"/>
  <c r="BN36" i="4"/>
  <c r="X36" i="4" s="1"/>
  <c r="BM36" i="4"/>
  <c r="W36" i="4" s="1"/>
  <c r="BL36" i="4"/>
  <c r="V36" i="4" s="1"/>
  <c r="BK36" i="4"/>
  <c r="BJ36" i="4"/>
  <c r="T36" i="4" s="1"/>
  <c r="BI36" i="4"/>
  <c r="S36" i="4" s="1"/>
  <c r="BH36" i="4"/>
  <c r="BG36" i="4"/>
  <c r="Q36" i="4" s="1"/>
  <c r="BF36" i="4"/>
  <c r="P36" i="4" s="1"/>
  <c r="BE36" i="4"/>
  <c r="O36" i="4" s="1"/>
  <c r="BD36" i="4"/>
  <c r="N36" i="4" s="1"/>
  <c r="BC36" i="4"/>
  <c r="BB36" i="4"/>
  <c r="BA36" i="4"/>
  <c r="K36" i="4" s="1"/>
  <c r="AZ36" i="4"/>
  <c r="J36" i="4" s="1"/>
  <c r="AY36" i="4"/>
  <c r="I36" i="4" s="1"/>
  <c r="AX36" i="4"/>
  <c r="H36" i="4" s="1"/>
  <c r="AW36" i="4"/>
  <c r="G36" i="4" s="1"/>
  <c r="AV36" i="4"/>
  <c r="F36" i="4" s="1"/>
  <c r="AU36" i="4"/>
  <c r="AT36" i="4"/>
  <c r="Y36" i="4"/>
  <c r="U36" i="4"/>
  <c r="R36" i="4"/>
  <c r="M36" i="4"/>
  <c r="L36" i="4"/>
  <c r="E36" i="4"/>
  <c r="BO35" i="4"/>
  <c r="BN35" i="4"/>
  <c r="BM35" i="4"/>
  <c r="BL35" i="4"/>
  <c r="V35" i="4" s="1"/>
  <c r="BK35" i="4"/>
  <c r="U35" i="4" s="1"/>
  <c r="BJ35" i="4"/>
  <c r="BI35" i="4"/>
  <c r="S35" i="4" s="1"/>
  <c r="BH35" i="4"/>
  <c r="R35" i="4" s="1"/>
  <c r="BG35" i="4"/>
  <c r="Q35" i="4" s="1"/>
  <c r="BF35" i="4"/>
  <c r="BE35" i="4"/>
  <c r="O35" i="4" s="1"/>
  <c r="BD35" i="4"/>
  <c r="BC35" i="4"/>
  <c r="M35" i="4" s="1"/>
  <c r="BB35" i="4"/>
  <c r="L35" i="4" s="1"/>
  <c r="BA35" i="4"/>
  <c r="K35" i="4" s="1"/>
  <c r="AZ35" i="4"/>
  <c r="J35" i="4" s="1"/>
  <c r="AY35" i="4"/>
  <c r="I35" i="4" s="1"/>
  <c r="AX35" i="4"/>
  <c r="H35" i="4" s="1"/>
  <c r="AW35" i="4"/>
  <c r="AV35" i="4"/>
  <c r="F35" i="4" s="1"/>
  <c r="AU35" i="4"/>
  <c r="AT35" i="4"/>
  <c r="Y35" i="4"/>
  <c r="X35" i="4"/>
  <c r="W35" i="4"/>
  <c r="T35" i="4"/>
  <c r="P35" i="4"/>
  <c r="N35" i="4"/>
  <c r="G35" i="4"/>
  <c r="E35" i="4"/>
  <c r="BO34" i="4"/>
  <c r="BN34" i="4"/>
  <c r="BM34" i="4"/>
  <c r="W34" i="4" s="1"/>
  <c r="BL34" i="4"/>
  <c r="V34" i="4" s="1"/>
  <c r="BK34" i="4"/>
  <c r="U34" i="4" s="1"/>
  <c r="BJ34" i="4"/>
  <c r="T34" i="4" s="1"/>
  <c r="BI34" i="4"/>
  <c r="S34" i="4" s="1"/>
  <c r="BH34" i="4"/>
  <c r="R34" i="4" s="1"/>
  <c r="BG34" i="4"/>
  <c r="Q34" i="4" s="1"/>
  <c r="BF34" i="4"/>
  <c r="BE34" i="4"/>
  <c r="BD34" i="4"/>
  <c r="N34" i="4" s="1"/>
  <c r="BC34" i="4"/>
  <c r="M34" i="4" s="1"/>
  <c r="BB34" i="4"/>
  <c r="L34" i="4" s="1"/>
  <c r="BA34" i="4"/>
  <c r="K34" i="4" s="1"/>
  <c r="AZ34" i="4"/>
  <c r="AY34" i="4"/>
  <c r="I34" i="4" s="1"/>
  <c r="AX34" i="4"/>
  <c r="H34" i="4" s="1"/>
  <c r="AW34" i="4"/>
  <c r="AV34" i="4"/>
  <c r="F34" i="4" s="1"/>
  <c r="AU34" i="4"/>
  <c r="E34" i="4" s="1"/>
  <c r="AT34" i="4"/>
  <c r="Y34" i="4"/>
  <c r="X34" i="4"/>
  <c r="P34" i="4"/>
  <c r="O34" i="4"/>
  <c r="J34" i="4"/>
  <c r="G34" i="4"/>
  <c r="BO33" i="4"/>
  <c r="BN33" i="4"/>
  <c r="X33" i="4" s="1"/>
  <c r="BM33" i="4"/>
  <c r="BL33" i="4"/>
  <c r="V33" i="4" s="1"/>
  <c r="BK33" i="4"/>
  <c r="BJ33" i="4"/>
  <c r="T33" i="4" s="1"/>
  <c r="BI33" i="4"/>
  <c r="S33" i="4" s="1"/>
  <c r="BH33" i="4"/>
  <c r="R33" i="4" s="1"/>
  <c r="BG33" i="4"/>
  <c r="BF33" i="4"/>
  <c r="BE33" i="4"/>
  <c r="O33" i="4" s="1"/>
  <c r="BD33" i="4"/>
  <c r="N33" i="4" s="1"/>
  <c r="BC33" i="4"/>
  <c r="M33" i="4" s="1"/>
  <c r="BB33" i="4"/>
  <c r="L33" i="4" s="1"/>
  <c r="BA33" i="4"/>
  <c r="K33" i="4" s="1"/>
  <c r="AZ33" i="4"/>
  <c r="J33" i="4" s="1"/>
  <c r="AY33" i="4"/>
  <c r="I33" i="4" s="1"/>
  <c r="AX33" i="4"/>
  <c r="AW33" i="4"/>
  <c r="G33" i="4" s="1"/>
  <c r="AV33" i="4"/>
  <c r="F33" i="4" s="1"/>
  <c r="AU33" i="4"/>
  <c r="AT33" i="4"/>
  <c r="Y33" i="4"/>
  <c r="W33" i="4"/>
  <c r="U33" i="4"/>
  <c r="Q33" i="4"/>
  <c r="P33" i="4"/>
  <c r="H33" i="4"/>
  <c r="E33" i="4"/>
  <c r="BO32" i="4"/>
  <c r="BN32" i="4"/>
  <c r="X32" i="4" s="1"/>
  <c r="BM32" i="4"/>
  <c r="W32" i="4" s="1"/>
  <c r="BL32" i="4"/>
  <c r="V32" i="4" s="1"/>
  <c r="BK32" i="4"/>
  <c r="U32" i="4" s="1"/>
  <c r="BJ32" i="4"/>
  <c r="T32" i="4" s="1"/>
  <c r="BI32" i="4"/>
  <c r="S32" i="4" s="1"/>
  <c r="BH32" i="4"/>
  <c r="BG32" i="4"/>
  <c r="BF32" i="4"/>
  <c r="BE32" i="4"/>
  <c r="O32" i="4" s="1"/>
  <c r="BD32" i="4"/>
  <c r="N32" i="4" s="1"/>
  <c r="BC32" i="4"/>
  <c r="M32" i="4" s="1"/>
  <c r="BB32" i="4"/>
  <c r="L32" i="4" s="1"/>
  <c r="BA32" i="4"/>
  <c r="K32" i="4" s="1"/>
  <c r="AZ32" i="4"/>
  <c r="AY32" i="4"/>
  <c r="AX32" i="4"/>
  <c r="H32" i="4" s="1"/>
  <c r="AW32" i="4"/>
  <c r="G32" i="4" s="1"/>
  <c r="AV32" i="4"/>
  <c r="F32" i="4" s="1"/>
  <c r="AU32" i="4"/>
  <c r="E32" i="4" s="1"/>
  <c r="AT32" i="4"/>
  <c r="Y32" i="4"/>
  <c r="D32" i="4" s="1"/>
  <c r="R32" i="4"/>
  <c r="Q32" i="4"/>
  <c r="P32" i="4"/>
  <c r="J32" i="4"/>
  <c r="I32" i="4"/>
  <c r="BO31" i="4"/>
  <c r="BN31" i="4"/>
  <c r="X31" i="4" s="1"/>
  <c r="BM31" i="4"/>
  <c r="W31" i="4" s="1"/>
  <c r="BL31" i="4"/>
  <c r="V31" i="4" s="1"/>
  <c r="BK31" i="4"/>
  <c r="BJ31" i="4"/>
  <c r="T31" i="4" s="1"/>
  <c r="BI31" i="4"/>
  <c r="S31" i="4" s="1"/>
  <c r="BH31" i="4"/>
  <c r="BG31" i="4"/>
  <c r="Q31" i="4" s="1"/>
  <c r="BF31" i="4"/>
  <c r="P31" i="4" s="1"/>
  <c r="BE31" i="4"/>
  <c r="O31" i="4" s="1"/>
  <c r="BD31" i="4"/>
  <c r="BC31" i="4"/>
  <c r="BB31" i="4"/>
  <c r="L31" i="4" s="1"/>
  <c r="BA31" i="4"/>
  <c r="K31" i="4" s="1"/>
  <c r="AZ31" i="4"/>
  <c r="AY31" i="4"/>
  <c r="I31" i="4" s="1"/>
  <c r="AX31" i="4"/>
  <c r="H31" i="4" s="1"/>
  <c r="AW31" i="4"/>
  <c r="G31" i="4" s="1"/>
  <c r="AV31" i="4"/>
  <c r="AU31" i="4"/>
  <c r="E31" i="4" s="1"/>
  <c r="AT31" i="4"/>
  <c r="Y31" i="4"/>
  <c r="D31" i="4" s="1"/>
  <c r="U31" i="4"/>
  <c r="R31" i="4"/>
  <c r="N31" i="4"/>
  <c r="M31" i="4"/>
  <c r="J31" i="4"/>
  <c r="F31" i="4"/>
  <c r="BO30" i="4"/>
  <c r="BN30" i="4"/>
  <c r="X30" i="4" s="1"/>
  <c r="BM30" i="4"/>
  <c r="W30" i="4" s="1"/>
  <c r="BL30" i="4"/>
  <c r="V30" i="4" s="1"/>
  <c r="BK30" i="4"/>
  <c r="U30" i="4" s="1"/>
  <c r="BJ30" i="4"/>
  <c r="T30" i="4" s="1"/>
  <c r="BI30" i="4"/>
  <c r="S30" i="4" s="1"/>
  <c r="BH30" i="4"/>
  <c r="BG30" i="4"/>
  <c r="BF30" i="4"/>
  <c r="BE30" i="4"/>
  <c r="O30" i="4" s="1"/>
  <c r="BD30" i="4"/>
  <c r="BC30" i="4"/>
  <c r="M30" i="4" s="1"/>
  <c r="BB30" i="4"/>
  <c r="L30" i="4" s="1"/>
  <c r="BA30" i="4"/>
  <c r="K30" i="4" s="1"/>
  <c r="AZ30" i="4"/>
  <c r="AY30" i="4"/>
  <c r="I30" i="4" s="1"/>
  <c r="AX30" i="4"/>
  <c r="AW30" i="4"/>
  <c r="G30" i="4" s="1"/>
  <c r="AV30" i="4"/>
  <c r="AU30" i="4"/>
  <c r="E30" i="4" s="1"/>
  <c r="AT30" i="4"/>
  <c r="Y30" i="4"/>
  <c r="D30" i="4" s="1"/>
  <c r="R30" i="4"/>
  <c r="Q30" i="4"/>
  <c r="P30" i="4"/>
  <c r="N30" i="4"/>
  <c r="J30" i="4"/>
  <c r="H30" i="4"/>
  <c r="F30" i="4"/>
  <c r="BO29" i="4"/>
  <c r="BN29" i="4"/>
  <c r="X29" i="4" s="1"/>
  <c r="BM29" i="4"/>
  <c r="W29" i="4" s="1"/>
  <c r="BL29" i="4"/>
  <c r="BK29" i="4"/>
  <c r="U29" i="4" s="1"/>
  <c r="BJ29" i="4"/>
  <c r="BI29" i="4"/>
  <c r="S29" i="4" s="1"/>
  <c r="BH29" i="4"/>
  <c r="R29" i="4" s="1"/>
  <c r="BG29" i="4"/>
  <c r="Q29" i="4" s="1"/>
  <c r="BF29" i="4"/>
  <c r="P29" i="4" s="1"/>
  <c r="BE29" i="4"/>
  <c r="O29" i="4" s="1"/>
  <c r="BD29" i="4"/>
  <c r="BC29" i="4"/>
  <c r="BB29" i="4"/>
  <c r="L29" i="4" s="1"/>
  <c r="BA29" i="4"/>
  <c r="K29" i="4" s="1"/>
  <c r="AZ29" i="4"/>
  <c r="J29" i="4" s="1"/>
  <c r="AY29" i="4"/>
  <c r="AX29" i="4"/>
  <c r="H29" i="4" s="1"/>
  <c r="AW29" i="4"/>
  <c r="G29" i="4" s="1"/>
  <c r="AV29" i="4"/>
  <c r="AU29" i="4"/>
  <c r="E29" i="4" s="1"/>
  <c r="AT29" i="4"/>
  <c r="Y29" i="4"/>
  <c r="D29" i="4" s="1"/>
  <c r="V29" i="4"/>
  <c r="T29" i="4"/>
  <c r="N29" i="4"/>
  <c r="M29" i="4"/>
  <c r="I29" i="4"/>
  <c r="F29" i="4"/>
  <c r="BO28" i="4"/>
  <c r="BN28" i="4"/>
  <c r="X28" i="4" s="1"/>
  <c r="BM28" i="4"/>
  <c r="W28" i="4" s="1"/>
  <c r="BL28" i="4"/>
  <c r="V28" i="4" s="1"/>
  <c r="BK28" i="4"/>
  <c r="U28" i="4" s="1"/>
  <c r="BJ28" i="4"/>
  <c r="T28" i="4" s="1"/>
  <c r="BI28" i="4"/>
  <c r="S28" i="4" s="1"/>
  <c r="BH28" i="4"/>
  <c r="BG28" i="4"/>
  <c r="Q28" i="4" s="1"/>
  <c r="BF28" i="4"/>
  <c r="BE28" i="4"/>
  <c r="O28" i="4" s="1"/>
  <c r="BD28" i="4"/>
  <c r="N28" i="4" s="1"/>
  <c r="BC28" i="4"/>
  <c r="M28" i="4" s="1"/>
  <c r="BB28" i="4"/>
  <c r="L28" i="4" s="1"/>
  <c r="BA28" i="4"/>
  <c r="K28" i="4" s="1"/>
  <c r="AZ28" i="4"/>
  <c r="AY28" i="4"/>
  <c r="I28" i="4" s="1"/>
  <c r="AX28" i="4"/>
  <c r="AW28" i="4"/>
  <c r="AV28" i="4"/>
  <c r="F28" i="4" s="1"/>
  <c r="AU28" i="4"/>
  <c r="E28" i="4" s="1"/>
  <c r="AT28" i="4"/>
  <c r="Y28" i="4"/>
  <c r="R28" i="4"/>
  <c r="P28" i="4"/>
  <c r="J28" i="4"/>
  <c r="H28" i="4"/>
  <c r="G28" i="4"/>
  <c r="BO27" i="4"/>
  <c r="BN27" i="4"/>
  <c r="X27" i="4" s="1"/>
  <c r="BM27" i="4"/>
  <c r="W27" i="4" s="1"/>
  <c r="BL27" i="4"/>
  <c r="V27" i="4" s="1"/>
  <c r="BK27" i="4"/>
  <c r="U27" i="4" s="1"/>
  <c r="BJ27" i="4"/>
  <c r="T27" i="4" s="1"/>
  <c r="BI27" i="4"/>
  <c r="BH27" i="4"/>
  <c r="R27" i="4" s="1"/>
  <c r="BG27" i="4"/>
  <c r="BF27" i="4"/>
  <c r="P27" i="4" s="1"/>
  <c r="BE27" i="4"/>
  <c r="O27" i="4" s="1"/>
  <c r="BD27" i="4"/>
  <c r="N27" i="4" s="1"/>
  <c r="BC27" i="4"/>
  <c r="M27" i="4" s="1"/>
  <c r="BB27" i="4"/>
  <c r="L27" i="4" s="1"/>
  <c r="BA27" i="4"/>
  <c r="K27" i="4" s="1"/>
  <c r="AZ27" i="4"/>
  <c r="J27" i="4" s="1"/>
  <c r="AY27" i="4"/>
  <c r="AX27" i="4"/>
  <c r="H27" i="4" s="1"/>
  <c r="AW27" i="4"/>
  <c r="G27" i="4" s="1"/>
  <c r="AV27" i="4"/>
  <c r="F27" i="4" s="1"/>
  <c r="AU27" i="4"/>
  <c r="E27" i="4" s="1"/>
  <c r="AT27" i="4"/>
  <c r="Y27" i="4"/>
  <c r="S27" i="4"/>
  <c r="Q27" i="4"/>
  <c r="I27" i="4"/>
  <c r="BO26" i="4"/>
  <c r="BN26" i="4"/>
  <c r="X26" i="4" s="1"/>
  <c r="BM26" i="4"/>
  <c r="W26" i="4" s="1"/>
  <c r="BL26" i="4"/>
  <c r="V26" i="4" s="1"/>
  <c r="BK26" i="4"/>
  <c r="BJ26" i="4"/>
  <c r="T26" i="4" s="1"/>
  <c r="BI26" i="4"/>
  <c r="BH26" i="4"/>
  <c r="R26" i="4" s="1"/>
  <c r="BG26" i="4"/>
  <c r="Q26" i="4" s="1"/>
  <c r="BF26" i="4"/>
  <c r="P26" i="4" s="1"/>
  <c r="BE26" i="4"/>
  <c r="O26" i="4" s="1"/>
  <c r="BD26" i="4"/>
  <c r="N26" i="4" s="1"/>
  <c r="BC26" i="4"/>
  <c r="M26" i="4" s="1"/>
  <c r="BB26" i="4"/>
  <c r="L26" i="4" s="1"/>
  <c r="BA26" i="4"/>
  <c r="AZ26" i="4"/>
  <c r="AY26" i="4"/>
  <c r="AX26" i="4"/>
  <c r="H26" i="4" s="1"/>
  <c r="AW26" i="4"/>
  <c r="G26" i="4" s="1"/>
  <c r="AV26" i="4"/>
  <c r="F26" i="4" s="1"/>
  <c r="AU26" i="4"/>
  <c r="E26" i="4" s="1"/>
  <c r="AT26" i="4"/>
  <c r="Y26" i="4"/>
  <c r="U26" i="4"/>
  <c r="S26" i="4"/>
  <c r="K26" i="4"/>
  <c r="J26" i="4"/>
  <c r="I26" i="4"/>
  <c r="BO25" i="4"/>
  <c r="BN25" i="4"/>
  <c r="X25" i="4" s="1"/>
  <c r="BM25" i="4"/>
  <c r="W25" i="4" s="1"/>
  <c r="BL25" i="4"/>
  <c r="V25" i="4" s="1"/>
  <c r="BK25" i="4"/>
  <c r="BJ25" i="4"/>
  <c r="T25" i="4" s="1"/>
  <c r="BI25" i="4"/>
  <c r="S25" i="4" s="1"/>
  <c r="BH25" i="4"/>
  <c r="R25" i="4" s="1"/>
  <c r="BG25" i="4"/>
  <c r="Q25" i="4" s="1"/>
  <c r="BF25" i="4"/>
  <c r="P25" i="4" s="1"/>
  <c r="BE25" i="4"/>
  <c r="O25" i="4" s="1"/>
  <c r="BD25" i="4"/>
  <c r="N25" i="4" s="1"/>
  <c r="BC25" i="4"/>
  <c r="BB25" i="4"/>
  <c r="L25" i="4" s="1"/>
  <c r="BA25" i="4"/>
  <c r="K25" i="4" s="1"/>
  <c r="AZ25" i="4"/>
  <c r="AY25" i="4"/>
  <c r="AX25" i="4"/>
  <c r="H25" i="4" s="1"/>
  <c r="AW25" i="4"/>
  <c r="G25" i="4" s="1"/>
  <c r="AV25" i="4"/>
  <c r="F25" i="4" s="1"/>
  <c r="AU25" i="4"/>
  <c r="AT25" i="4"/>
  <c r="Y25" i="4"/>
  <c r="U25" i="4"/>
  <c r="M25" i="4"/>
  <c r="J25" i="4"/>
  <c r="I25" i="4"/>
  <c r="E25" i="4"/>
  <c r="BO24" i="4"/>
  <c r="BN24" i="4"/>
  <c r="X24" i="4" s="1"/>
  <c r="BM24" i="4"/>
  <c r="W24" i="4" s="1"/>
  <c r="BL24" i="4"/>
  <c r="V24" i="4" s="1"/>
  <c r="BK24" i="4"/>
  <c r="U24" i="4" s="1"/>
  <c r="BJ24" i="4"/>
  <c r="T24" i="4" s="1"/>
  <c r="BI24" i="4"/>
  <c r="S24" i="4" s="1"/>
  <c r="BH24" i="4"/>
  <c r="R24" i="4" s="1"/>
  <c r="BG24" i="4"/>
  <c r="BF24" i="4"/>
  <c r="BE24" i="4"/>
  <c r="O24" i="4" s="1"/>
  <c r="BD24" i="4"/>
  <c r="N24" i="4" s="1"/>
  <c r="BC24" i="4"/>
  <c r="M24" i="4" s="1"/>
  <c r="BB24" i="4"/>
  <c r="L24" i="4" s="1"/>
  <c r="BA24" i="4"/>
  <c r="K24" i="4" s="1"/>
  <c r="AZ24" i="4"/>
  <c r="J24" i="4" s="1"/>
  <c r="AY24" i="4"/>
  <c r="AX24" i="4"/>
  <c r="H24" i="4" s="1"/>
  <c r="AW24" i="4"/>
  <c r="G24" i="4" s="1"/>
  <c r="AV24" i="4"/>
  <c r="F24" i="4" s="1"/>
  <c r="AU24" i="4"/>
  <c r="AT24" i="4"/>
  <c r="Y24" i="4"/>
  <c r="Q24" i="4"/>
  <c r="P24" i="4"/>
  <c r="I24" i="4"/>
  <c r="E24" i="4"/>
  <c r="BO23" i="4"/>
  <c r="BN23" i="4"/>
  <c r="X23" i="4" s="1"/>
  <c r="BM23" i="4"/>
  <c r="W23" i="4" s="1"/>
  <c r="BL23" i="4"/>
  <c r="V23" i="4" s="1"/>
  <c r="BK23" i="4"/>
  <c r="U23" i="4" s="1"/>
  <c r="BJ23" i="4"/>
  <c r="T23" i="4" s="1"/>
  <c r="BI23" i="4"/>
  <c r="S23" i="4" s="1"/>
  <c r="BH23" i="4"/>
  <c r="R23" i="4" s="1"/>
  <c r="BG23" i="4"/>
  <c r="BF23" i="4"/>
  <c r="P23" i="4" s="1"/>
  <c r="BE23" i="4"/>
  <c r="O23" i="4" s="1"/>
  <c r="BD23" i="4"/>
  <c r="N23" i="4" s="1"/>
  <c r="BC23" i="4"/>
  <c r="BB23" i="4"/>
  <c r="L23" i="4" s="1"/>
  <c r="BA23" i="4"/>
  <c r="AZ23" i="4"/>
  <c r="J23" i="4" s="1"/>
  <c r="AY23" i="4"/>
  <c r="AX23" i="4"/>
  <c r="H23" i="4" s="1"/>
  <c r="AW23" i="4"/>
  <c r="G23" i="4" s="1"/>
  <c r="AV23" i="4"/>
  <c r="F23" i="4" s="1"/>
  <c r="AU23" i="4"/>
  <c r="AT23" i="4"/>
  <c r="Y23" i="4"/>
  <c r="Q23" i="4"/>
  <c r="M23" i="4"/>
  <c r="K23" i="4"/>
  <c r="I23" i="4"/>
  <c r="E23" i="4"/>
  <c r="BO22" i="4"/>
  <c r="BN22" i="4"/>
  <c r="X22" i="4" s="1"/>
  <c r="BM22" i="4"/>
  <c r="W22" i="4" s="1"/>
  <c r="BL22" i="4"/>
  <c r="V22" i="4" s="1"/>
  <c r="BK22" i="4"/>
  <c r="BJ22" i="4"/>
  <c r="T22" i="4" s="1"/>
  <c r="BI22" i="4"/>
  <c r="S22" i="4" s="1"/>
  <c r="BH22" i="4"/>
  <c r="R22" i="4" s="1"/>
  <c r="BG22" i="4"/>
  <c r="BF22" i="4"/>
  <c r="P22" i="4" s="1"/>
  <c r="BE22" i="4"/>
  <c r="O22" i="4" s="1"/>
  <c r="BD22" i="4"/>
  <c r="N22" i="4" s="1"/>
  <c r="BC22" i="4"/>
  <c r="BB22" i="4"/>
  <c r="L22" i="4" s="1"/>
  <c r="BA22" i="4"/>
  <c r="K22" i="4" s="1"/>
  <c r="AZ22" i="4"/>
  <c r="AY22" i="4"/>
  <c r="I22" i="4" s="1"/>
  <c r="AX22" i="4"/>
  <c r="H22" i="4" s="1"/>
  <c r="AW22" i="4"/>
  <c r="G22" i="4" s="1"/>
  <c r="AV22" i="4"/>
  <c r="F22" i="4" s="1"/>
  <c r="AU22" i="4"/>
  <c r="AT22" i="4"/>
  <c r="Y22" i="4"/>
  <c r="U22" i="4"/>
  <c r="Q22" i="4"/>
  <c r="M22" i="4"/>
  <c r="J22" i="4"/>
  <c r="E22" i="4"/>
  <c r="BO21" i="4"/>
  <c r="BN21" i="4"/>
  <c r="X21" i="4" s="1"/>
  <c r="BM21" i="4"/>
  <c r="W21" i="4" s="1"/>
  <c r="BL21" i="4"/>
  <c r="BK21" i="4"/>
  <c r="U21" i="4" s="1"/>
  <c r="BJ21" i="4"/>
  <c r="T21" i="4" s="1"/>
  <c r="BI21" i="4"/>
  <c r="BH21" i="4"/>
  <c r="R21" i="4" s="1"/>
  <c r="BG21" i="4"/>
  <c r="Q21" i="4" s="1"/>
  <c r="BF21" i="4"/>
  <c r="P21" i="4" s="1"/>
  <c r="BE21" i="4"/>
  <c r="O21" i="4" s="1"/>
  <c r="BD21" i="4"/>
  <c r="N21" i="4" s="1"/>
  <c r="BC21" i="4"/>
  <c r="M21" i="4" s="1"/>
  <c r="BB21" i="4"/>
  <c r="BA21" i="4"/>
  <c r="K21" i="4" s="1"/>
  <c r="AZ21" i="4"/>
  <c r="J21" i="4" s="1"/>
  <c r="AY21" i="4"/>
  <c r="I21" i="4" s="1"/>
  <c r="AX21" i="4"/>
  <c r="H21" i="4" s="1"/>
  <c r="AW21" i="4"/>
  <c r="G21" i="4" s="1"/>
  <c r="AV21" i="4"/>
  <c r="F21" i="4" s="1"/>
  <c r="AU21" i="4"/>
  <c r="AT21" i="4"/>
  <c r="Y21" i="4"/>
  <c r="D21" i="4" s="1"/>
  <c r="V21" i="4"/>
  <c r="S21" i="4"/>
  <c r="L21" i="4"/>
  <c r="E21" i="4"/>
  <c r="BO20" i="4"/>
  <c r="BN20" i="4"/>
  <c r="X20" i="4" s="1"/>
  <c r="BM20" i="4"/>
  <c r="BL20" i="4"/>
  <c r="V20" i="4" s="1"/>
  <c r="BK20" i="4"/>
  <c r="BJ20" i="4"/>
  <c r="T20" i="4" s="1"/>
  <c r="BI20" i="4"/>
  <c r="S20" i="4" s="1"/>
  <c r="BH20" i="4"/>
  <c r="R20" i="4" s="1"/>
  <c r="BG20" i="4"/>
  <c r="Q20" i="4" s="1"/>
  <c r="BF20" i="4"/>
  <c r="P20" i="4" s="1"/>
  <c r="BE20" i="4"/>
  <c r="O20" i="4" s="1"/>
  <c r="BD20" i="4"/>
  <c r="BC20" i="4"/>
  <c r="BB20" i="4"/>
  <c r="L20" i="4" s="1"/>
  <c r="BA20" i="4"/>
  <c r="K20" i="4" s="1"/>
  <c r="AZ20" i="4"/>
  <c r="J20" i="4" s="1"/>
  <c r="AY20" i="4"/>
  <c r="I20" i="4" s="1"/>
  <c r="AX20" i="4"/>
  <c r="H20" i="4" s="1"/>
  <c r="AW20" i="4"/>
  <c r="G20" i="4" s="1"/>
  <c r="AV20" i="4"/>
  <c r="F20" i="4" s="1"/>
  <c r="AU20" i="4"/>
  <c r="AT20" i="4"/>
  <c r="Y20" i="4"/>
  <c r="W20" i="4"/>
  <c r="U20" i="4"/>
  <c r="N20" i="4"/>
  <c r="M20" i="4"/>
  <c r="E20" i="4"/>
  <c r="BO19" i="4"/>
  <c r="BN19" i="4"/>
  <c r="X19" i="4" s="1"/>
  <c r="BM19" i="4"/>
  <c r="BL19" i="4"/>
  <c r="V19" i="4" s="1"/>
  <c r="BK19" i="4"/>
  <c r="U19" i="4" s="1"/>
  <c r="BJ19" i="4"/>
  <c r="BI19" i="4"/>
  <c r="S19" i="4" s="1"/>
  <c r="BH19" i="4"/>
  <c r="R19" i="4" s="1"/>
  <c r="BG19" i="4"/>
  <c r="Q19" i="4" s="1"/>
  <c r="BF19" i="4"/>
  <c r="P19" i="4" s="1"/>
  <c r="BE19" i="4"/>
  <c r="BD19" i="4"/>
  <c r="N19" i="4" s="1"/>
  <c r="BC19" i="4"/>
  <c r="M19" i="4" s="1"/>
  <c r="BB19" i="4"/>
  <c r="BA19" i="4"/>
  <c r="K19" i="4" s="1"/>
  <c r="AZ19" i="4"/>
  <c r="J19" i="4" s="1"/>
  <c r="AY19" i="4"/>
  <c r="I19" i="4" s="1"/>
  <c r="AX19" i="4"/>
  <c r="H19" i="4" s="1"/>
  <c r="AW19" i="4"/>
  <c r="AV19" i="4"/>
  <c r="AU19" i="4"/>
  <c r="E19" i="4" s="1"/>
  <c r="AT19" i="4"/>
  <c r="Y19" i="4"/>
  <c r="W19" i="4"/>
  <c r="T19" i="4"/>
  <c r="O19" i="4"/>
  <c r="L19" i="4"/>
  <c r="G19" i="4"/>
  <c r="F19" i="4"/>
  <c r="BO18" i="4"/>
  <c r="BN18" i="4"/>
  <c r="X18" i="4" s="1"/>
  <c r="BM18" i="4"/>
  <c r="BL18" i="4"/>
  <c r="V18" i="4" s="1"/>
  <c r="BK18" i="4"/>
  <c r="BJ18" i="4"/>
  <c r="T18" i="4" s="1"/>
  <c r="BI18" i="4"/>
  <c r="S18" i="4" s="1"/>
  <c r="BH18" i="4"/>
  <c r="R18" i="4" s="1"/>
  <c r="BG18" i="4"/>
  <c r="Q18" i="4" s="1"/>
  <c r="BF18" i="4"/>
  <c r="P18" i="4" s="1"/>
  <c r="BE18" i="4"/>
  <c r="O18" i="4" s="1"/>
  <c r="BD18" i="4"/>
  <c r="BC18" i="4"/>
  <c r="BB18" i="4"/>
  <c r="L18" i="4" s="1"/>
  <c r="BA18" i="4"/>
  <c r="K18" i="4" s="1"/>
  <c r="AZ18" i="4"/>
  <c r="J18" i="4" s="1"/>
  <c r="AY18" i="4"/>
  <c r="I18" i="4" s="1"/>
  <c r="AX18" i="4"/>
  <c r="H18" i="4" s="1"/>
  <c r="AW18" i="4"/>
  <c r="G18" i="4" s="1"/>
  <c r="AV18" i="4"/>
  <c r="AU18" i="4"/>
  <c r="E18" i="4" s="1"/>
  <c r="AT18" i="4"/>
  <c r="Y18" i="4"/>
  <c r="W18" i="4"/>
  <c r="U18" i="4"/>
  <c r="N18" i="4"/>
  <c r="M18" i="4"/>
  <c r="F18" i="4"/>
  <c r="BO17" i="4"/>
  <c r="BN17" i="4"/>
  <c r="X17" i="4" s="1"/>
  <c r="BM17" i="4"/>
  <c r="W17" i="4" s="1"/>
  <c r="BL17" i="4"/>
  <c r="BK17" i="4"/>
  <c r="BJ17" i="4"/>
  <c r="T17" i="4" s="1"/>
  <c r="BI17" i="4"/>
  <c r="S17" i="4" s="1"/>
  <c r="BH17" i="4"/>
  <c r="R17" i="4" s="1"/>
  <c r="BG17" i="4"/>
  <c r="Q17" i="4" s="1"/>
  <c r="BF17" i="4"/>
  <c r="P17" i="4" s="1"/>
  <c r="BE17" i="4"/>
  <c r="O17" i="4" s="1"/>
  <c r="BD17" i="4"/>
  <c r="N17" i="4" s="1"/>
  <c r="BC17" i="4"/>
  <c r="BB17" i="4"/>
  <c r="BA17" i="4"/>
  <c r="K17" i="4" s="1"/>
  <c r="AZ17" i="4"/>
  <c r="J17" i="4" s="1"/>
  <c r="AY17" i="4"/>
  <c r="I17" i="4" s="1"/>
  <c r="AX17" i="4"/>
  <c r="H17" i="4" s="1"/>
  <c r="AW17" i="4"/>
  <c r="G17" i="4" s="1"/>
  <c r="AV17" i="4"/>
  <c r="AU17" i="4"/>
  <c r="AT17" i="4"/>
  <c r="Y17" i="4"/>
  <c r="D17" i="4" s="1"/>
  <c r="V17" i="4"/>
  <c r="U17" i="4"/>
  <c r="M17" i="4"/>
  <c r="L17" i="4"/>
  <c r="F17" i="4"/>
  <c r="E17" i="4"/>
  <c r="BO16" i="4"/>
  <c r="BN16" i="4"/>
  <c r="BM16" i="4"/>
  <c r="W16" i="4" s="1"/>
  <c r="BL16" i="4"/>
  <c r="V16" i="4" s="1"/>
  <c r="BK16" i="4"/>
  <c r="U16" i="4" s="1"/>
  <c r="BJ16" i="4"/>
  <c r="T16" i="4" s="1"/>
  <c r="BI16" i="4"/>
  <c r="S16" i="4" s="1"/>
  <c r="BH16" i="4"/>
  <c r="R16" i="4" s="1"/>
  <c r="BG16" i="4"/>
  <c r="Q16" i="4" s="1"/>
  <c r="BF16" i="4"/>
  <c r="BE16" i="4"/>
  <c r="BD16" i="4"/>
  <c r="BC16" i="4"/>
  <c r="M16" i="4" s="1"/>
  <c r="BB16" i="4"/>
  <c r="L16" i="4" s="1"/>
  <c r="BA16" i="4"/>
  <c r="K16" i="4" s="1"/>
  <c r="AZ16" i="4"/>
  <c r="J16" i="4" s="1"/>
  <c r="AY16" i="4"/>
  <c r="I16" i="4" s="1"/>
  <c r="AX16" i="4"/>
  <c r="AW16" i="4"/>
  <c r="AV16" i="4"/>
  <c r="F16" i="4" s="1"/>
  <c r="AU16" i="4"/>
  <c r="AT16" i="4"/>
  <c r="Y16" i="4"/>
  <c r="X16" i="4"/>
  <c r="P16" i="4"/>
  <c r="O16" i="4"/>
  <c r="N16" i="4"/>
  <c r="H16" i="4"/>
  <c r="G16" i="4"/>
  <c r="E16" i="4"/>
  <c r="BO15" i="4"/>
  <c r="BN15" i="4"/>
  <c r="X15" i="4" s="1"/>
  <c r="BM15" i="4"/>
  <c r="BL15" i="4"/>
  <c r="V15" i="4" s="1"/>
  <c r="BK15" i="4"/>
  <c r="BJ15" i="4"/>
  <c r="T15" i="4" s="1"/>
  <c r="BI15" i="4"/>
  <c r="S15" i="4" s="1"/>
  <c r="BH15" i="4"/>
  <c r="R15" i="4" s="1"/>
  <c r="BG15" i="4"/>
  <c r="Q15" i="4" s="1"/>
  <c r="BF15" i="4"/>
  <c r="P15" i="4" s="1"/>
  <c r="BE15" i="4"/>
  <c r="BD15" i="4"/>
  <c r="BC15" i="4"/>
  <c r="M15" i="4" s="1"/>
  <c r="BB15" i="4"/>
  <c r="L15" i="4" s="1"/>
  <c r="BA15" i="4"/>
  <c r="K15" i="4" s="1"/>
  <c r="AZ15" i="4"/>
  <c r="J15" i="4" s="1"/>
  <c r="AY15" i="4"/>
  <c r="I15" i="4" s="1"/>
  <c r="AX15" i="4"/>
  <c r="H15" i="4" s="1"/>
  <c r="AW15" i="4"/>
  <c r="AV15" i="4"/>
  <c r="F15" i="4" s="1"/>
  <c r="AU15" i="4"/>
  <c r="AT15" i="4"/>
  <c r="Y15" i="4"/>
  <c r="W15" i="4"/>
  <c r="U15" i="4"/>
  <c r="O15" i="4"/>
  <c r="N15" i="4"/>
  <c r="G15" i="4"/>
  <c r="E15" i="4"/>
  <c r="BO14" i="4"/>
  <c r="BN14" i="4"/>
  <c r="X14" i="4" s="1"/>
  <c r="BM14" i="4"/>
  <c r="W14" i="4" s="1"/>
  <c r="BL14" i="4"/>
  <c r="V14" i="4" s="1"/>
  <c r="BK14" i="4"/>
  <c r="U14" i="4" s="1"/>
  <c r="BJ14" i="4"/>
  <c r="T14" i="4" s="1"/>
  <c r="BI14" i="4"/>
  <c r="S14" i="4" s="1"/>
  <c r="BH14" i="4"/>
  <c r="R14" i="4" s="1"/>
  <c r="BG14" i="4"/>
  <c r="Q14" i="4" s="1"/>
  <c r="BF14" i="4"/>
  <c r="P14" i="4" s="1"/>
  <c r="BE14" i="4"/>
  <c r="O14" i="4" s="1"/>
  <c r="BD14" i="4"/>
  <c r="N14" i="4" s="1"/>
  <c r="BC14" i="4"/>
  <c r="M14" i="4" s="1"/>
  <c r="BB14" i="4"/>
  <c r="BA14" i="4"/>
  <c r="K14" i="4" s="1"/>
  <c r="AZ14" i="4"/>
  <c r="J14" i="4" s="1"/>
  <c r="AY14" i="4"/>
  <c r="I14" i="4" s="1"/>
  <c r="AX14" i="4"/>
  <c r="H14" i="4" s="1"/>
  <c r="AW14" i="4"/>
  <c r="AV14" i="4"/>
  <c r="F14" i="4" s="1"/>
  <c r="AU14" i="4"/>
  <c r="E14" i="4" s="1"/>
  <c r="AT14" i="4"/>
  <c r="Y14" i="4"/>
  <c r="L14" i="4"/>
  <c r="G14" i="4"/>
  <c r="BO13" i="4"/>
  <c r="BN13" i="4"/>
  <c r="X13" i="4" s="1"/>
  <c r="BM13" i="4"/>
  <c r="W13" i="4" s="1"/>
  <c r="BL13" i="4"/>
  <c r="V13" i="4" s="1"/>
  <c r="BK13" i="4"/>
  <c r="U13" i="4" s="1"/>
  <c r="BJ13" i="4"/>
  <c r="T13" i="4" s="1"/>
  <c r="BI13" i="4"/>
  <c r="S13" i="4" s="1"/>
  <c r="BH13" i="4"/>
  <c r="BG13" i="4"/>
  <c r="Q13" i="4" s="1"/>
  <c r="BF13" i="4"/>
  <c r="P13" i="4" s="1"/>
  <c r="BE13" i="4"/>
  <c r="O13" i="4" s="1"/>
  <c r="BD13" i="4"/>
  <c r="N13" i="4" s="1"/>
  <c r="BC13" i="4"/>
  <c r="M13" i="4" s="1"/>
  <c r="BB13" i="4"/>
  <c r="L13" i="4" s="1"/>
  <c r="BA13" i="4"/>
  <c r="K13" i="4" s="1"/>
  <c r="AZ13" i="4"/>
  <c r="J13" i="4" s="1"/>
  <c r="AY13" i="4"/>
  <c r="I13" i="4" s="1"/>
  <c r="AX13" i="4"/>
  <c r="AW13" i="4"/>
  <c r="AV13" i="4"/>
  <c r="AU13" i="4"/>
  <c r="E13" i="4" s="1"/>
  <c r="AT13" i="4"/>
  <c r="Y13" i="4"/>
  <c r="D13" i="4" s="1"/>
  <c r="R13" i="4"/>
  <c r="H13" i="4"/>
  <c r="G13" i="4"/>
  <c r="F13" i="4"/>
  <c r="BO12" i="4"/>
  <c r="BN12" i="4"/>
  <c r="X12" i="4" s="1"/>
  <c r="BM12" i="4"/>
  <c r="W12" i="4" s="1"/>
  <c r="BL12" i="4"/>
  <c r="V12" i="4" s="1"/>
  <c r="BK12" i="4"/>
  <c r="U12" i="4" s="1"/>
  <c r="BJ12" i="4"/>
  <c r="T12" i="4" s="1"/>
  <c r="BI12" i="4"/>
  <c r="S12" i="4" s="1"/>
  <c r="BH12" i="4"/>
  <c r="R12" i="4" s="1"/>
  <c r="BG12" i="4"/>
  <c r="Q12" i="4" s="1"/>
  <c r="BF12" i="4"/>
  <c r="P12" i="4" s="1"/>
  <c r="BE12" i="4"/>
  <c r="O12" i="4" s="1"/>
  <c r="BD12" i="4"/>
  <c r="N12" i="4" s="1"/>
  <c r="BC12" i="4"/>
  <c r="M12" i="4" s="1"/>
  <c r="BB12" i="4"/>
  <c r="BA12" i="4"/>
  <c r="AZ12" i="4"/>
  <c r="AY12" i="4"/>
  <c r="I12" i="4" s="1"/>
  <c r="AX12" i="4"/>
  <c r="H12" i="4" s="1"/>
  <c r="AW12" i="4"/>
  <c r="G12" i="4" s="1"/>
  <c r="AV12" i="4"/>
  <c r="AU12" i="4"/>
  <c r="E12" i="4" s="1"/>
  <c r="AT12" i="4"/>
  <c r="Y12" i="4"/>
  <c r="L12" i="4"/>
  <c r="K12" i="4"/>
  <c r="J12" i="4"/>
  <c r="F12" i="4"/>
  <c r="BO11" i="4"/>
  <c r="BN11" i="4"/>
  <c r="BM11" i="4"/>
  <c r="BL11" i="4"/>
  <c r="V11" i="4" s="1"/>
  <c r="BK11" i="4"/>
  <c r="U11" i="4" s="1"/>
  <c r="BJ11" i="4"/>
  <c r="T11" i="4" s="1"/>
  <c r="BI11" i="4"/>
  <c r="S11" i="4" s="1"/>
  <c r="BH11" i="4"/>
  <c r="R11" i="4" s="1"/>
  <c r="BG11" i="4"/>
  <c r="Q11" i="4" s="1"/>
  <c r="BF11" i="4"/>
  <c r="BE11" i="4"/>
  <c r="O11" i="4" s="1"/>
  <c r="BD11" i="4"/>
  <c r="N11" i="4" s="1"/>
  <c r="BC11" i="4"/>
  <c r="M11" i="4" s="1"/>
  <c r="BB11" i="4"/>
  <c r="L11" i="4" s="1"/>
  <c r="BA11" i="4"/>
  <c r="AZ11" i="4"/>
  <c r="J11" i="4" s="1"/>
  <c r="AY11" i="4"/>
  <c r="I11" i="4" s="1"/>
  <c r="AX11" i="4"/>
  <c r="H11" i="4" s="1"/>
  <c r="AW11" i="4"/>
  <c r="AV11" i="4"/>
  <c r="F11" i="4" s="1"/>
  <c r="AU11" i="4"/>
  <c r="E11" i="4" s="1"/>
  <c r="AT11" i="4"/>
  <c r="Y11" i="4"/>
  <c r="X11" i="4"/>
  <c r="W11" i="4"/>
  <c r="P11" i="4"/>
  <c r="K11" i="4"/>
  <c r="G11" i="4"/>
  <c r="BO10" i="4"/>
  <c r="BN10" i="4"/>
  <c r="BM10" i="4"/>
  <c r="W10" i="4" s="1"/>
  <c r="BL10" i="4"/>
  <c r="BK10" i="4"/>
  <c r="U10" i="4" s="1"/>
  <c r="BJ10" i="4"/>
  <c r="T10" i="4" s="1"/>
  <c r="BI10" i="4"/>
  <c r="S10" i="4" s="1"/>
  <c r="BH10" i="4"/>
  <c r="R10" i="4" s="1"/>
  <c r="BG10" i="4"/>
  <c r="Q10" i="4" s="1"/>
  <c r="BF10" i="4"/>
  <c r="BE10" i="4"/>
  <c r="BD10" i="4"/>
  <c r="BC10" i="4"/>
  <c r="M10" i="4" s="1"/>
  <c r="BB10" i="4"/>
  <c r="L10" i="4" s="1"/>
  <c r="BA10" i="4"/>
  <c r="K10" i="4" s="1"/>
  <c r="AZ10" i="4"/>
  <c r="J10" i="4" s="1"/>
  <c r="AY10" i="4"/>
  <c r="I10" i="4" s="1"/>
  <c r="AX10" i="4"/>
  <c r="AW10" i="4"/>
  <c r="G10" i="4" s="1"/>
  <c r="AV10" i="4"/>
  <c r="F10" i="4" s="1"/>
  <c r="AU10" i="4"/>
  <c r="E10" i="4" s="1"/>
  <c r="AT10" i="4"/>
  <c r="Y10" i="4"/>
  <c r="X10" i="4"/>
  <c r="V10" i="4"/>
  <c r="P10" i="4"/>
  <c r="O10" i="4"/>
  <c r="N10" i="4"/>
  <c r="H10" i="4"/>
  <c r="BO9" i="4"/>
  <c r="BN9" i="4"/>
  <c r="X9" i="4" s="1"/>
  <c r="BM9" i="4"/>
  <c r="W9" i="4" s="1"/>
  <c r="BL9" i="4"/>
  <c r="BK9" i="4"/>
  <c r="U9" i="4" s="1"/>
  <c r="BJ9" i="4"/>
  <c r="T9" i="4" s="1"/>
  <c r="BI9" i="4"/>
  <c r="S9" i="4" s="1"/>
  <c r="BH9" i="4"/>
  <c r="BG9" i="4"/>
  <c r="Q9" i="4" s="1"/>
  <c r="BF9" i="4"/>
  <c r="P9" i="4" s="1"/>
  <c r="BE9" i="4"/>
  <c r="O9" i="4" s="1"/>
  <c r="BD9" i="4"/>
  <c r="N9" i="4" s="1"/>
  <c r="BC9" i="4"/>
  <c r="M9" i="4" s="1"/>
  <c r="BB9" i="4"/>
  <c r="BA9" i="4"/>
  <c r="AZ9" i="4"/>
  <c r="J9" i="4" s="1"/>
  <c r="AY9" i="4"/>
  <c r="I9" i="4" s="1"/>
  <c r="AX9" i="4"/>
  <c r="H9" i="4" s="1"/>
  <c r="AW9" i="4"/>
  <c r="G9" i="4" s="1"/>
  <c r="AV9" i="4"/>
  <c r="AU9" i="4"/>
  <c r="E9" i="4" s="1"/>
  <c r="AT9" i="4"/>
  <c r="Y9" i="4"/>
  <c r="V9" i="4"/>
  <c r="R9" i="4"/>
  <c r="L9" i="4"/>
  <c r="K9" i="4"/>
  <c r="F9" i="4"/>
  <c r="BO8" i="4"/>
  <c r="BN8" i="4"/>
  <c r="X8" i="4" s="1"/>
  <c r="BM8" i="4"/>
  <c r="W8" i="4" s="1"/>
  <c r="BL8" i="4"/>
  <c r="V8" i="4" s="1"/>
  <c r="BK8" i="4"/>
  <c r="U8" i="4" s="1"/>
  <c r="BJ8" i="4"/>
  <c r="T8" i="4" s="1"/>
  <c r="BI8" i="4"/>
  <c r="BH8" i="4"/>
  <c r="R8" i="4" s="1"/>
  <c r="BG8" i="4"/>
  <c r="Q8" i="4" s="1"/>
  <c r="BF8" i="4"/>
  <c r="P8" i="4" s="1"/>
  <c r="BE8" i="4"/>
  <c r="BD8" i="4"/>
  <c r="N8" i="4" s="1"/>
  <c r="BC8" i="4"/>
  <c r="M8" i="4" s="1"/>
  <c r="BB8" i="4"/>
  <c r="L8" i="4" s="1"/>
  <c r="BA8" i="4"/>
  <c r="AZ8" i="4"/>
  <c r="J8" i="4" s="1"/>
  <c r="AY8" i="4"/>
  <c r="I8" i="4" s="1"/>
  <c r="AX8" i="4"/>
  <c r="AW8" i="4"/>
  <c r="G8" i="4" s="1"/>
  <c r="AV8" i="4"/>
  <c r="F8" i="4" s="1"/>
  <c r="AU8" i="4"/>
  <c r="E8" i="4" s="1"/>
  <c r="AT8" i="4"/>
  <c r="Y8" i="4"/>
  <c r="S8" i="4"/>
  <c r="O8" i="4"/>
  <c r="K8" i="4"/>
  <c r="H8" i="4"/>
  <c r="CJ7" i="4"/>
  <c r="CI7" i="4"/>
  <c r="CH7" i="4"/>
  <c r="BY7" i="4"/>
  <c r="BX7" i="4"/>
  <c r="BW7" i="4"/>
  <c r="BV7" i="4"/>
  <c r="BU7" i="4"/>
  <c r="BT7" i="4"/>
  <c r="BS7" i="4"/>
  <c r="BR7" i="4"/>
  <c r="BQ7" i="4"/>
  <c r="BP7" i="4"/>
  <c r="BN7" i="4"/>
  <c r="BM7" i="4"/>
  <c r="BL7" i="4"/>
  <c r="V7" i="4" s="1"/>
  <c r="BK7" i="4"/>
  <c r="U7" i="4" s="1"/>
  <c r="BJ7" i="4"/>
  <c r="T7" i="4" s="1"/>
  <c r="BI7" i="4"/>
  <c r="BH7" i="4"/>
  <c r="R7" i="4" s="1"/>
  <c r="BG7" i="4"/>
  <c r="Q7" i="4" s="1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W7" i="4" s="1"/>
  <c r="AI7" i="4"/>
  <c r="AH7" i="4"/>
  <c r="AG7" i="4"/>
  <c r="L7" i="4" s="1"/>
  <c r="AF7" i="4"/>
  <c r="K7" i="4" s="1"/>
  <c r="AE7" i="4"/>
  <c r="AD7" i="4"/>
  <c r="AC7" i="4"/>
  <c r="AB7" i="4"/>
  <c r="G7" i="4" s="1"/>
  <c r="AA7" i="4"/>
  <c r="Z7" i="4"/>
  <c r="S7" i="4"/>
  <c r="P7" i="4"/>
  <c r="O7" i="4"/>
  <c r="B7" i="4"/>
  <c r="A7" i="4"/>
  <c r="BO49" i="3"/>
  <c r="BN49" i="3"/>
  <c r="X49" i="3" s="1"/>
  <c r="BM49" i="3"/>
  <c r="W49" i="3" s="1"/>
  <c r="BL49" i="3"/>
  <c r="V49" i="3" s="1"/>
  <c r="BK49" i="3"/>
  <c r="U49" i="3" s="1"/>
  <c r="BJ49" i="3"/>
  <c r="T49" i="3" s="1"/>
  <c r="BI49" i="3"/>
  <c r="S49" i="3" s="1"/>
  <c r="BH49" i="3"/>
  <c r="R49" i="3" s="1"/>
  <c r="BG49" i="3"/>
  <c r="Q49" i="3" s="1"/>
  <c r="BF49" i="3"/>
  <c r="BE49" i="3"/>
  <c r="O49" i="3" s="1"/>
  <c r="BD49" i="3"/>
  <c r="N49" i="3" s="1"/>
  <c r="BC49" i="3"/>
  <c r="M49" i="3" s="1"/>
  <c r="BB49" i="3"/>
  <c r="BA49" i="3"/>
  <c r="K49" i="3" s="1"/>
  <c r="AZ49" i="3"/>
  <c r="J49" i="3" s="1"/>
  <c r="AY49" i="3"/>
  <c r="I49" i="3" s="1"/>
  <c r="AX49" i="3"/>
  <c r="AW49" i="3"/>
  <c r="G49" i="3" s="1"/>
  <c r="AV49" i="3"/>
  <c r="F49" i="3" s="1"/>
  <c r="AU49" i="3"/>
  <c r="E49" i="3" s="1"/>
  <c r="AT49" i="3"/>
  <c r="Y49" i="3"/>
  <c r="D49" i="3" s="1"/>
  <c r="P49" i="3"/>
  <c r="L49" i="3"/>
  <c r="H49" i="3"/>
  <c r="BO48" i="3"/>
  <c r="BN48" i="3"/>
  <c r="BM48" i="3"/>
  <c r="W48" i="3" s="1"/>
  <c r="BL48" i="3"/>
  <c r="V48" i="3" s="1"/>
  <c r="BK48" i="3"/>
  <c r="U48" i="3" s="1"/>
  <c r="BJ48" i="3"/>
  <c r="T48" i="3" s="1"/>
  <c r="BI48" i="3"/>
  <c r="BH48" i="3"/>
  <c r="R48" i="3" s="1"/>
  <c r="BG48" i="3"/>
  <c r="Q48" i="3" s="1"/>
  <c r="BF48" i="3"/>
  <c r="P48" i="3" s="1"/>
  <c r="BE48" i="3"/>
  <c r="O48" i="3" s="1"/>
  <c r="BD48" i="3"/>
  <c r="N48" i="3" s="1"/>
  <c r="BC48" i="3"/>
  <c r="M48" i="3" s="1"/>
  <c r="BB48" i="3"/>
  <c r="L48" i="3" s="1"/>
  <c r="BA48" i="3"/>
  <c r="K48" i="3" s="1"/>
  <c r="AZ48" i="3"/>
  <c r="J48" i="3" s="1"/>
  <c r="AY48" i="3"/>
  <c r="I48" i="3" s="1"/>
  <c r="AX48" i="3"/>
  <c r="H48" i="3" s="1"/>
  <c r="AW48" i="3"/>
  <c r="G48" i="3" s="1"/>
  <c r="AV48" i="3"/>
  <c r="F48" i="3" s="1"/>
  <c r="AU48" i="3"/>
  <c r="E48" i="3" s="1"/>
  <c r="AT48" i="3"/>
  <c r="Y48" i="3"/>
  <c r="X48" i="3"/>
  <c r="S48" i="3"/>
  <c r="D48" i="3"/>
  <c r="BO47" i="3"/>
  <c r="BN47" i="3"/>
  <c r="BM47" i="3"/>
  <c r="BL47" i="3"/>
  <c r="V47" i="3" s="1"/>
  <c r="BK47" i="3"/>
  <c r="U47" i="3" s="1"/>
  <c r="BJ47" i="3"/>
  <c r="BI47" i="3"/>
  <c r="S47" i="3" s="1"/>
  <c r="BH47" i="3"/>
  <c r="R47" i="3" s="1"/>
  <c r="BG47" i="3"/>
  <c r="Q47" i="3" s="1"/>
  <c r="BF47" i="3"/>
  <c r="P47" i="3" s="1"/>
  <c r="BE47" i="3"/>
  <c r="O47" i="3" s="1"/>
  <c r="BD47" i="3"/>
  <c r="N47" i="3" s="1"/>
  <c r="BC47" i="3"/>
  <c r="BB47" i="3"/>
  <c r="BA47" i="3"/>
  <c r="K47" i="3" s="1"/>
  <c r="AZ47" i="3"/>
  <c r="J47" i="3" s="1"/>
  <c r="AY47" i="3"/>
  <c r="I47" i="3" s="1"/>
  <c r="AX47" i="3"/>
  <c r="H47" i="3" s="1"/>
  <c r="AW47" i="3"/>
  <c r="AV47" i="3"/>
  <c r="F47" i="3" s="1"/>
  <c r="AU47" i="3"/>
  <c r="E47" i="3" s="1"/>
  <c r="AT47" i="3"/>
  <c r="Y47" i="3"/>
  <c r="D47" i="3" s="1"/>
  <c r="X47" i="3"/>
  <c r="W47" i="3"/>
  <c r="T47" i="3"/>
  <c r="M47" i="3"/>
  <c r="L47" i="3"/>
  <c r="G47" i="3"/>
  <c r="BO46" i="3"/>
  <c r="D46" i="3" s="1"/>
  <c r="BN46" i="3"/>
  <c r="BM46" i="3"/>
  <c r="BL46" i="3"/>
  <c r="V46" i="3" s="1"/>
  <c r="BK46" i="3"/>
  <c r="U46" i="3" s="1"/>
  <c r="BJ46" i="3"/>
  <c r="T46" i="3" s="1"/>
  <c r="BI46" i="3"/>
  <c r="BH46" i="3"/>
  <c r="R46" i="3" s="1"/>
  <c r="BG46" i="3"/>
  <c r="Q46" i="3" s="1"/>
  <c r="BF46" i="3"/>
  <c r="BE46" i="3"/>
  <c r="O46" i="3" s="1"/>
  <c r="BD46" i="3"/>
  <c r="N46" i="3" s="1"/>
  <c r="BC46" i="3"/>
  <c r="M46" i="3" s="1"/>
  <c r="BB46" i="3"/>
  <c r="L46" i="3" s="1"/>
  <c r="BA46" i="3"/>
  <c r="AZ46" i="3"/>
  <c r="J46" i="3" s="1"/>
  <c r="AY46" i="3"/>
  <c r="I46" i="3" s="1"/>
  <c r="AX46" i="3"/>
  <c r="H46" i="3" s="1"/>
  <c r="AW46" i="3"/>
  <c r="G46" i="3" s="1"/>
  <c r="AV46" i="3"/>
  <c r="F46" i="3" s="1"/>
  <c r="AU46" i="3"/>
  <c r="E46" i="3" s="1"/>
  <c r="AT46" i="3"/>
  <c r="Y46" i="3"/>
  <c r="X46" i="3"/>
  <c r="W46" i="3"/>
  <c r="S46" i="3"/>
  <c r="P46" i="3"/>
  <c r="K46" i="3"/>
  <c r="BO45" i="3"/>
  <c r="BN45" i="3"/>
  <c r="BM45" i="3"/>
  <c r="BL45" i="3"/>
  <c r="V45" i="3" s="1"/>
  <c r="BK45" i="3"/>
  <c r="U45" i="3" s="1"/>
  <c r="BJ45" i="3"/>
  <c r="T45" i="3" s="1"/>
  <c r="BI45" i="3"/>
  <c r="BH45" i="3"/>
  <c r="R45" i="3" s="1"/>
  <c r="BG45" i="3"/>
  <c r="Q45" i="3" s="1"/>
  <c r="BF45" i="3"/>
  <c r="BE45" i="3"/>
  <c r="O45" i="3" s="1"/>
  <c r="BD45" i="3"/>
  <c r="N45" i="3" s="1"/>
  <c r="BC45" i="3"/>
  <c r="M45" i="3" s="1"/>
  <c r="BB45" i="3"/>
  <c r="BA45" i="3"/>
  <c r="AZ45" i="3"/>
  <c r="J45" i="3" s="1"/>
  <c r="AY45" i="3"/>
  <c r="I45" i="3" s="1"/>
  <c r="AX45" i="3"/>
  <c r="H45" i="3" s="1"/>
  <c r="AW45" i="3"/>
  <c r="G45" i="3" s="1"/>
  <c r="AV45" i="3"/>
  <c r="F45" i="3" s="1"/>
  <c r="AU45" i="3"/>
  <c r="E45" i="3" s="1"/>
  <c r="AT45" i="3"/>
  <c r="Y45" i="3"/>
  <c r="X45" i="3"/>
  <c r="W45" i="3"/>
  <c r="S45" i="3"/>
  <c r="P45" i="3"/>
  <c r="L45" i="3"/>
  <c r="K45" i="3"/>
  <c r="D45" i="3"/>
  <c r="BO44" i="3"/>
  <c r="BN44" i="3"/>
  <c r="BM44" i="3"/>
  <c r="W44" i="3" s="1"/>
  <c r="BL44" i="3"/>
  <c r="V44" i="3" s="1"/>
  <c r="BK44" i="3"/>
  <c r="U44" i="3" s="1"/>
  <c r="BJ44" i="3"/>
  <c r="BI44" i="3"/>
  <c r="BH44" i="3"/>
  <c r="R44" i="3" s="1"/>
  <c r="BG44" i="3"/>
  <c r="Q44" i="3" s="1"/>
  <c r="BF44" i="3"/>
  <c r="BE44" i="3"/>
  <c r="O44" i="3" s="1"/>
  <c r="BD44" i="3"/>
  <c r="N44" i="3" s="1"/>
  <c r="BC44" i="3"/>
  <c r="M44" i="3" s="1"/>
  <c r="BB44" i="3"/>
  <c r="BA44" i="3"/>
  <c r="K44" i="3" s="1"/>
  <c r="AZ44" i="3"/>
  <c r="J44" i="3" s="1"/>
  <c r="AY44" i="3"/>
  <c r="AX44" i="3"/>
  <c r="AW44" i="3"/>
  <c r="AV44" i="3"/>
  <c r="F44" i="3" s="1"/>
  <c r="AU44" i="3"/>
  <c r="E44" i="3" s="1"/>
  <c r="AT44" i="3"/>
  <c r="Y44" i="3"/>
  <c r="X44" i="3"/>
  <c r="T44" i="3"/>
  <c r="S44" i="3"/>
  <c r="P44" i="3"/>
  <c r="L44" i="3"/>
  <c r="I44" i="3"/>
  <c r="H44" i="3"/>
  <c r="G44" i="3"/>
  <c r="D44" i="3"/>
  <c r="BO43" i="3"/>
  <c r="BN43" i="3"/>
  <c r="X43" i="3" s="1"/>
  <c r="BM43" i="3"/>
  <c r="BL43" i="3"/>
  <c r="V43" i="3" s="1"/>
  <c r="BK43" i="3"/>
  <c r="U43" i="3" s="1"/>
  <c r="BJ43" i="3"/>
  <c r="T43" i="3" s="1"/>
  <c r="BI43" i="3"/>
  <c r="S43" i="3" s="1"/>
  <c r="BH43" i="3"/>
  <c r="R43" i="3" s="1"/>
  <c r="BG43" i="3"/>
  <c r="Q43" i="3" s="1"/>
  <c r="BF43" i="3"/>
  <c r="P43" i="3" s="1"/>
  <c r="BE43" i="3"/>
  <c r="O43" i="3" s="1"/>
  <c r="BD43" i="3"/>
  <c r="N43" i="3" s="1"/>
  <c r="BC43" i="3"/>
  <c r="BB43" i="3"/>
  <c r="BA43" i="3"/>
  <c r="K43" i="3" s="1"/>
  <c r="AZ43" i="3"/>
  <c r="J43" i="3" s="1"/>
  <c r="AY43" i="3"/>
  <c r="I43" i="3" s="1"/>
  <c r="AX43" i="3"/>
  <c r="H43" i="3" s="1"/>
  <c r="AW43" i="3"/>
  <c r="AV43" i="3"/>
  <c r="F43" i="3" s="1"/>
  <c r="AU43" i="3"/>
  <c r="E43" i="3" s="1"/>
  <c r="AT43" i="3"/>
  <c r="Y43" i="3"/>
  <c r="W43" i="3"/>
  <c r="M43" i="3"/>
  <c r="L43" i="3"/>
  <c r="G43" i="3"/>
  <c r="BO42" i="3"/>
  <c r="BN42" i="3"/>
  <c r="X42" i="3" s="1"/>
  <c r="BM42" i="3"/>
  <c r="W42" i="3" s="1"/>
  <c r="BL42" i="3"/>
  <c r="V42" i="3" s="1"/>
  <c r="BK42" i="3"/>
  <c r="U42" i="3" s="1"/>
  <c r="BJ42" i="3"/>
  <c r="T42" i="3" s="1"/>
  <c r="BI42" i="3"/>
  <c r="S42" i="3" s="1"/>
  <c r="BH42" i="3"/>
  <c r="R42" i="3" s="1"/>
  <c r="BG42" i="3"/>
  <c r="BF42" i="3"/>
  <c r="P42" i="3" s="1"/>
  <c r="BE42" i="3"/>
  <c r="O42" i="3" s="1"/>
  <c r="BD42" i="3"/>
  <c r="N42" i="3" s="1"/>
  <c r="BC42" i="3"/>
  <c r="M42" i="3" s="1"/>
  <c r="BB42" i="3"/>
  <c r="L42" i="3" s="1"/>
  <c r="BA42" i="3"/>
  <c r="K42" i="3" s="1"/>
  <c r="AZ42" i="3"/>
  <c r="J42" i="3" s="1"/>
  <c r="AY42" i="3"/>
  <c r="I42" i="3" s="1"/>
  <c r="AX42" i="3"/>
  <c r="AW42" i="3"/>
  <c r="AV42" i="3"/>
  <c r="F42" i="3" s="1"/>
  <c r="AU42" i="3"/>
  <c r="E42" i="3" s="1"/>
  <c r="AT42" i="3"/>
  <c r="Y42" i="3"/>
  <c r="Q42" i="3"/>
  <c r="H42" i="3"/>
  <c r="G42" i="3"/>
  <c r="BO41" i="3"/>
  <c r="BN41" i="3"/>
  <c r="BM41" i="3"/>
  <c r="W41" i="3" s="1"/>
  <c r="BL41" i="3"/>
  <c r="V41" i="3" s="1"/>
  <c r="BK41" i="3"/>
  <c r="BJ41" i="3"/>
  <c r="BI41" i="3"/>
  <c r="S41" i="3" s="1"/>
  <c r="BH41" i="3"/>
  <c r="R41" i="3" s="1"/>
  <c r="BG41" i="3"/>
  <c r="Q41" i="3" s="1"/>
  <c r="BF41" i="3"/>
  <c r="P41" i="3" s="1"/>
  <c r="BE41" i="3"/>
  <c r="O41" i="3" s="1"/>
  <c r="BD41" i="3"/>
  <c r="N41" i="3" s="1"/>
  <c r="BC41" i="3"/>
  <c r="BB41" i="3"/>
  <c r="BA41" i="3"/>
  <c r="K41" i="3" s="1"/>
  <c r="AZ41" i="3"/>
  <c r="J41" i="3" s="1"/>
  <c r="AY41" i="3"/>
  <c r="I41" i="3" s="1"/>
  <c r="AX41" i="3"/>
  <c r="H41" i="3" s="1"/>
  <c r="AW41" i="3"/>
  <c r="G41" i="3" s="1"/>
  <c r="AV41" i="3"/>
  <c r="F41" i="3" s="1"/>
  <c r="AU41" i="3"/>
  <c r="AT41" i="3"/>
  <c r="Y41" i="3"/>
  <c r="D41" i="3" s="1"/>
  <c r="X41" i="3"/>
  <c r="U41" i="3"/>
  <c r="T41" i="3"/>
  <c r="M41" i="3"/>
  <c r="L41" i="3"/>
  <c r="E41" i="3"/>
  <c r="BO40" i="3"/>
  <c r="BN40" i="3"/>
  <c r="X40" i="3" s="1"/>
  <c r="BM40" i="3"/>
  <c r="W40" i="3" s="1"/>
  <c r="BL40" i="3"/>
  <c r="V40" i="3" s="1"/>
  <c r="BK40" i="3"/>
  <c r="U40" i="3" s="1"/>
  <c r="BJ40" i="3"/>
  <c r="T40" i="3" s="1"/>
  <c r="BI40" i="3"/>
  <c r="BH40" i="3"/>
  <c r="R40" i="3" s="1"/>
  <c r="BG40" i="3"/>
  <c r="Q40" i="3" s="1"/>
  <c r="BF40" i="3"/>
  <c r="P40" i="3" s="1"/>
  <c r="BE40" i="3"/>
  <c r="BD40" i="3"/>
  <c r="N40" i="3" s="1"/>
  <c r="BC40" i="3"/>
  <c r="M40" i="3" s="1"/>
  <c r="BB40" i="3"/>
  <c r="L40" i="3" s="1"/>
  <c r="BA40" i="3"/>
  <c r="AZ40" i="3"/>
  <c r="J40" i="3" s="1"/>
  <c r="AY40" i="3"/>
  <c r="I40" i="3" s="1"/>
  <c r="AX40" i="3"/>
  <c r="H40" i="3" s="1"/>
  <c r="AW40" i="3"/>
  <c r="AV40" i="3"/>
  <c r="F40" i="3" s="1"/>
  <c r="AU40" i="3"/>
  <c r="E40" i="3" s="1"/>
  <c r="AT40" i="3"/>
  <c r="Y40" i="3"/>
  <c r="S40" i="3"/>
  <c r="O40" i="3"/>
  <c r="K40" i="3"/>
  <c r="G40" i="3"/>
  <c r="BO39" i="3"/>
  <c r="BN39" i="3"/>
  <c r="X39" i="3" s="1"/>
  <c r="BM39" i="3"/>
  <c r="BL39" i="3"/>
  <c r="V39" i="3" s="1"/>
  <c r="BK39" i="3"/>
  <c r="U39" i="3" s="1"/>
  <c r="BJ39" i="3"/>
  <c r="T39" i="3" s="1"/>
  <c r="BI39" i="3"/>
  <c r="S39" i="3" s="1"/>
  <c r="BH39" i="3"/>
  <c r="R39" i="3" s="1"/>
  <c r="BG39" i="3"/>
  <c r="Q39" i="3" s="1"/>
  <c r="BF39" i="3"/>
  <c r="P39" i="3" s="1"/>
  <c r="BE39" i="3"/>
  <c r="O39" i="3" s="1"/>
  <c r="BD39" i="3"/>
  <c r="N39" i="3" s="1"/>
  <c r="BC39" i="3"/>
  <c r="BB39" i="3"/>
  <c r="L39" i="3" s="1"/>
  <c r="BA39" i="3"/>
  <c r="K39" i="3" s="1"/>
  <c r="AZ39" i="3"/>
  <c r="J39" i="3" s="1"/>
  <c r="AY39" i="3"/>
  <c r="I39" i="3" s="1"/>
  <c r="AX39" i="3"/>
  <c r="AW39" i="3"/>
  <c r="G39" i="3" s="1"/>
  <c r="AV39" i="3"/>
  <c r="F39" i="3" s="1"/>
  <c r="AU39" i="3"/>
  <c r="E39" i="3" s="1"/>
  <c r="AT39" i="3"/>
  <c r="Y39" i="3"/>
  <c r="W39" i="3"/>
  <c r="M39" i="3"/>
  <c r="H39" i="3"/>
  <c r="BO38" i="3"/>
  <c r="BN38" i="3"/>
  <c r="X38" i="3" s="1"/>
  <c r="BM38" i="3"/>
  <c r="W38" i="3" s="1"/>
  <c r="BL38" i="3"/>
  <c r="V38" i="3" s="1"/>
  <c r="BK38" i="3"/>
  <c r="U38" i="3" s="1"/>
  <c r="BJ38" i="3"/>
  <c r="BI38" i="3"/>
  <c r="S38" i="3" s="1"/>
  <c r="BH38" i="3"/>
  <c r="R38" i="3" s="1"/>
  <c r="BG38" i="3"/>
  <c r="Q38" i="3" s="1"/>
  <c r="BF38" i="3"/>
  <c r="BE38" i="3"/>
  <c r="O38" i="3" s="1"/>
  <c r="BD38" i="3"/>
  <c r="N38" i="3" s="1"/>
  <c r="BC38" i="3"/>
  <c r="M38" i="3" s="1"/>
  <c r="BB38" i="3"/>
  <c r="BA38" i="3"/>
  <c r="K38" i="3" s="1"/>
  <c r="AZ38" i="3"/>
  <c r="J38" i="3" s="1"/>
  <c r="AY38" i="3"/>
  <c r="I38" i="3" s="1"/>
  <c r="AX38" i="3"/>
  <c r="AW38" i="3"/>
  <c r="AV38" i="3"/>
  <c r="F38" i="3" s="1"/>
  <c r="AU38" i="3"/>
  <c r="E38" i="3" s="1"/>
  <c r="AT38" i="3"/>
  <c r="Y38" i="3"/>
  <c r="T38" i="3"/>
  <c r="P38" i="3"/>
  <c r="L38" i="3"/>
  <c r="H38" i="3"/>
  <c r="G38" i="3"/>
  <c r="BO37" i="3"/>
  <c r="BN37" i="3"/>
  <c r="BM37" i="3"/>
  <c r="BL37" i="3"/>
  <c r="V37" i="3" s="1"/>
  <c r="BK37" i="3"/>
  <c r="U37" i="3" s="1"/>
  <c r="BJ37" i="3"/>
  <c r="T37" i="3" s="1"/>
  <c r="BI37" i="3"/>
  <c r="BH37" i="3"/>
  <c r="R37" i="3" s="1"/>
  <c r="BG37" i="3"/>
  <c r="Q37" i="3" s="1"/>
  <c r="BF37" i="3"/>
  <c r="P37" i="3" s="1"/>
  <c r="BE37" i="3"/>
  <c r="BD37" i="3"/>
  <c r="N37" i="3" s="1"/>
  <c r="BC37" i="3"/>
  <c r="M37" i="3" s="1"/>
  <c r="BB37" i="3"/>
  <c r="L37" i="3" s="1"/>
  <c r="BA37" i="3"/>
  <c r="K37" i="3" s="1"/>
  <c r="AZ37" i="3"/>
  <c r="J37" i="3" s="1"/>
  <c r="AY37" i="3"/>
  <c r="I37" i="3" s="1"/>
  <c r="AX37" i="3"/>
  <c r="H37" i="3" s="1"/>
  <c r="AW37" i="3"/>
  <c r="AV37" i="3"/>
  <c r="F37" i="3" s="1"/>
  <c r="AU37" i="3"/>
  <c r="E37" i="3" s="1"/>
  <c r="AT37" i="3"/>
  <c r="Y37" i="3"/>
  <c r="X37" i="3"/>
  <c r="W37" i="3"/>
  <c r="S37" i="3"/>
  <c r="O37" i="3"/>
  <c r="G37" i="3"/>
  <c r="BO36" i="3"/>
  <c r="BN36" i="3"/>
  <c r="BM36" i="3"/>
  <c r="BL36" i="3"/>
  <c r="V36" i="3" s="1"/>
  <c r="BK36" i="3"/>
  <c r="U36" i="3" s="1"/>
  <c r="BJ36" i="3"/>
  <c r="T36" i="3" s="1"/>
  <c r="BI36" i="3"/>
  <c r="S36" i="3" s="1"/>
  <c r="BH36" i="3"/>
  <c r="R36" i="3" s="1"/>
  <c r="BG36" i="3"/>
  <c r="Q36" i="3" s="1"/>
  <c r="BF36" i="3"/>
  <c r="BE36" i="3"/>
  <c r="O36" i="3" s="1"/>
  <c r="BD36" i="3"/>
  <c r="N36" i="3" s="1"/>
  <c r="BC36" i="3"/>
  <c r="M36" i="3" s="1"/>
  <c r="BB36" i="3"/>
  <c r="BA36" i="3"/>
  <c r="AZ36" i="3"/>
  <c r="J36" i="3" s="1"/>
  <c r="AY36" i="3"/>
  <c r="I36" i="3" s="1"/>
  <c r="AX36" i="3"/>
  <c r="H36" i="3" s="1"/>
  <c r="AW36" i="3"/>
  <c r="G36" i="3" s="1"/>
  <c r="AV36" i="3"/>
  <c r="F36" i="3" s="1"/>
  <c r="AU36" i="3"/>
  <c r="E36" i="3" s="1"/>
  <c r="AT36" i="3"/>
  <c r="Y36" i="3"/>
  <c r="X36" i="3"/>
  <c r="W36" i="3"/>
  <c r="P36" i="3"/>
  <c r="L36" i="3"/>
  <c r="K36" i="3"/>
  <c r="D36" i="3"/>
  <c r="BO35" i="3"/>
  <c r="BN35" i="3"/>
  <c r="BM35" i="3"/>
  <c r="W35" i="3" s="1"/>
  <c r="BL35" i="3"/>
  <c r="V35" i="3" s="1"/>
  <c r="BK35" i="3"/>
  <c r="U35" i="3" s="1"/>
  <c r="BJ35" i="3"/>
  <c r="BI35" i="3"/>
  <c r="BH35" i="3"/>
  <c r="R35" i="3" s="1"/>
  <c r="BG35" i="3"/>
  <c r="Q35" i="3" s="1"/>
  <c r="BF35" i="3"/>
  <c r="P35" i="3" s="1"/>
  <c r="BE35" i="3"/>
  <c r="O35" i="3" s="1"/>
  <c r="BD35" i="3"/>
  <c r="N35" i="3" s="1"/>
  <c r="BC35" i="3"/>
  <c r="M35" i="3" s="1"/>
  <c r="BB35" i="3"/>
  <c r="BA35" i="3"/>
  <c r="K35" i="3" s="1"/>
  <c r="AZ35" i="3"/>
  <c r="J35" i="3" s="1"/>
  <c r="AY35" i="3"/>
  <c r="I35" i="3" s="1"/>
  <c r="AX35" i="3"/>
  <c r="H35" i="3" s="1"/>
  <c r="AW35" i="3"/>
  <c r="AV35" i="3"/>
  <c r="F35" i="3" s="1"/>
  <c r="AU35" i="3"/>
  <c r="AT35" i="3"/>
  <c r="Y35" i="3"/>
  <c r="D35" i="3" s="1"/>
  <c r="X35" i="3"/>
  <c r="T35" i="3"/>
  <c r="S35" i="3"/>
  <c r="L35" i="3"/>
  <c r="G35" i="3"/>
  <c r="E35" i="3"/>
  <c r="BO34" i="3"/>
  <c r="BN34" i="3"/>
  <c r="BM34" i="3"/>
  <c r="W34" i="3" s="1"/>
  <c r="BL34" i="3"/>
  <c r="V34" i="3" s="1"/>
  <c r="BK34" i="3"/>
  <c r="U34" i="3" s="1"/>
  <c r="BJ34" i="3"/>
  <c r="T34" i="3" s="1"/>
  <c r="BI34" i="3"/>
  <c r="S34" i="3" s="1"/>
  <c r="BH34" i="3"/>
  <c r="R34" i="3" s="1"/>
  <c r="BG34" i="3"/>
  <c r="Q34" i="3" s="1"/>
  <c r="BF34" i="3"/>
  <c r="BE34" i="3"/>
  <c r="O34" i="3" s="1"/>
  <c r="BD34" i="3"/>
  <c r="N34" i="3" s="1"/>
  <c r="BC34" i="3"/>
  <c r="M34" i="3" s="1"/>
  <c r="BB34" i="3"/>
  <c r="L34" i="3" s="1"/>
  <c r="BA34" i="3"/>
  <c r="K34" i="3" s="1"/>
  <c r="AZ34" i="3"/>
  <c r="J34" i="3" s="1"/>
  <c r="AY34" i="3"/>
  <c r="I34" i="3" s="1"/>
  <c r="AX34" i="3"/>
  <c r="AW34" i="3"/>
  <c r="AV34" i="3"/>
  <c r="F34" i="3" s="1"/>
  <c r="AU34" i="3"/>
  <c r="E34" i="3" s="1"/>
  <c r="AT34" i="3"/>
  <c r="Y34" i="3"/>
  <c r="D34" i="3" s="1"/>
  <c r="X34" i="3"/>
  <c r="P34" i="3"/>
  <c r="H34" i="3"/>
  <c r="G34" i="3"/>
  <c r="BO33" i="3"/>
  <c r="BN33" i="3"/>
  <c r="X33" i="3" s="1"/>
  <c r="BM33" i="3"/>
  <c r="W33" i="3" s="1"/>
  <c r="BL33" i="3"/>
  <c r="V33" i="3" s="1"/>
  <c r="BK33" i="3"/>
  <c r="BJ33" i="3"/>
  <c r="BI33" i="3"/>
  <c r="S33" i="3" s="1"/>
  <c r="BH33" i="3"/>
  <c r="R33" i="3" s="1"/>
  <c r="BG33" i="3"/>
  <c r="Q33" i="3" s="1"/>
  <c r="BF33" i="3"/>
  <c r="P33" i="3" s="1"/>
  <c r="BE33" i="3"/>
  <c r="O33" i="3" s="1"/>
  <c r="BD33" i="3"/>
  <c r="N33" i="3" s="1"/>
  <c r="BC33" i="3"/>
  <c r="BB33" i="3"/>
  <c r="BA33" i="3"/>
  <c r="K33" i="3" s="1"/>
  <c r="AZ33" i="3"/>
  <c r="J33" i="3" s="1"/>
  <c r="AY33" i="3"/>
  <c r="I33" i="3" s="1"/>
  <c r="AX33" i="3"/>
  <c r="AW33" i="3"/>
  <c r="AV33" i="3"/>
  <c r="F33" i="3" s="1"/>
  <c r="AU33" i="3"/>
  <c r="E33" i="3" s="1"/>
  <c r="AT33" i="3"/>
  <c r="Y33" i="3"/>
  <c r="D33" i="3" s="1"/>
  <c r="U33" i="3"/>
  <c r="T33" i="3"/>
  <c r="M33" i="3"/>
  <c r="L33" i="3"/>
  <c r="H33" i="3"/>
  <c r="G33" i="3"/>
  <c r="BO32" i="3"/>
  <c r="BN32" i="3"/>
  <c r="X32" i="3" s="1"/>
  <c r="BM32" i="3"/>
  <c r="W32" i="3" s="1"/>
  <c r="BL32" i="3"/>
  <c r="V32" i="3" s="1"/>
  <c r="BK32" i="3"/>
  <c r="U32" i="3" s="1"/>
  <c r="BJ32" i="3"/>
  <c r="T32" i="3" s="1"/>
  <c r="BI32" i="3"/>
  <c r="S32" i="3" s="1"/>
  <c r="BH32" i="3"/>
  <c r="R32" i="3" s="1"/>
  <c r="BG32" i="3"/>
  <c r="BF32" i="3"/>
  <c r="P32" i="3" s="1"/>
  <c r="BE32" i="3"/>
  <c r="BD32" i="3"/>
  <c r="N32" i="3" s="1"/>
  <c r="BC32" i="3"/>
  <c r="M32" i="3" s="1"/>
  <c r="BB32" i="3"/>
  <c r="L32" i="3" s="1"/>
  <c r="BA32" i="3"/>
  <c r="K32" i="3" s="1"/>
  <c r="AZ32" i="3"/>
  <c r="J32" i="3" s="1"/>
  <c r="AY32" i="3"/>
  <c r="AX32" i="3"/>
  <c r="H32" i="3" s="1"/>
  <c r="AW32" i="3"/>
  <c r="AV32" i="3"/>
  <c r="F32" i="3" s="1"/>
  <c r="AU32" i="3"/>
  <c r="E32" i="3" s="1"/>
  <c r="AT32" i="3"/>
  <c r="Y32" i="3"/>
  <c r="Q32" i="3"/>
  <c r="O32" i="3"/>
  <c r="I32" i="3"/>
  <c r="G32" i="3"/>
  <c r="BO31" i="3"/>
  <c r="BN31" i="3"/>
  <c r="X31" i="3" s="1"/>
  <c r="BM31" i="3"/>
  <c r="W31" i="3" s="1"/>
  <c r="BL31" i="3"/>
  <c r="V31" i="3" s="1"/>
  <c r="BK31" i="3"/>
  <c r="BJ31" i="3"/>
  <c r="T31" i="3" s="1"/>
  <c r="BI31" i="3"/>
  <c r="S31" i="3" s="1"/>
  <c r="BH31" i="3"/>
  <c r="R31" i="3" s="1"/>
  <c r="BG31" i="3"/>
  <c r="Q31" i="3" s="1"/>
  <c r="BF31" i="3"/>
  <c r="P31" i="3" s="1"/>
  <c r="BE31" i="3"/>
  <c r="O31" i="3" s="1"/>
  <c r="BD31" i="3"/>
  <c r="N31" i="3" s="1"/>
  <c r="BC31" i="3"/>
  <c r="M31" i="3" s="1"/>
  <c r="BB31" i="3"/>
  <c r="L31" i="3" s="1"/>
  <c r="BA31" i="3"/>
  <c r="AZ31" i="3"/>
  <c r="J31" i="3" s="1"/>
  <c r="AY31" i="3"/>
  <c r="I31" i="3" s="1"/>
  <c r="AX31" i="3"/>
  <c r="AW31" i="3"/>
  <c r="G31" i="3" s="1"/>
  <c r="AV31" i="3"/>
  <c r="F31" i="3" s="1"/>
  <c r="AU31" i="3"/>
  <c r="E31" i="3" s="1"/>
  <c r="AT31" i="3"/>
  <c r="Y31" i="3"/>
  <c r="U31" i="3"/>
  <c r="K31" i="3"/>
  <c r="H31" i="3"/>
  <c r="BO30" i="3"/>
  <c r="BN30" i="3"/>
  <c r="X30" i="3" s="1"/>
  <c r="BM30" i="3"/>
  <c r="W30" i="3" s="1"/>
  <c r="BL30" i="3"/>
  <c r="V30" i="3" s="1"/>
  <c r="BK30" i="3"/>
  <c r="U30" i="3" s="1"/>
  <c r="BJ30" i="3"/>
  <c r="T30" i="3" s="1"/>
  <c r="BI30" i="3"/>
  <c r="S30" i="3" s="1"/>
  <c r="BH30" i="3"/>
  <c r="R30" i="3" s="1"/>
  <c r="BG30" i="3"/>
  <c r="Q30" i="3" s="1"/>
  <c r="BF30" i="3"/>
  <c r="BE30" i="3"/>
  <c r="BD30" i="3"/>
  <c r="N30" i="3" s="1"/>
  <c r="BC30" i="3"/>
  <c r="M30" i="3" s="1"/>
  <c r="BB30" i="3"/>
  <c r="L30" i="3" s="1"/>
  <c r="BA30" i="3"/>
  <c r="K30" i="3" s="1"/>
  <c r="AZ30" i="3"/>
  <c r="J30" i="3" s="1"/>
  <c r="AY30" i="3"/>
  <c r="I30" i="3" s="1"/>
  <c r="AX30" i="3"/>
  <c r="AW30" i="3"/>
  <c r="AV30" i="3"/>
  <c r="F30" i="3" s="1"/>
  <c r="AU30" i="3"/>
  <c r="E30" i="3" s="1"/>
  <c r="AT30" i="3"/>
  <c r="Y30" i="3"/>
  <c r="P30" i="3"/>
  <c r="O30" i="3"/>
  <c r="H30" i="3"/>
  <c r="G30" i="3"/>
  <c r="BO29" i="3"/>
  <c r="BN29" i="3"/>
  <c r="X29" i="3" s="1"/>
  <c r="BM29" i="3"/>
  <c r="BL29" i="3"/>
  <c r="V29" i="3" s="1"/>
  <c r="BK29" i="3"/>
  <c r="U29" i="3" s="1"/>
  <c r="BJ29" i="3"/>
  <c r="T29" i="3" s="1"/>
  <c r="BI29" i="3"/>
  <c r="S29" i="3" s="1"/>
  <c r="BH29" i="3"/>
  <c r="R29" i="3" s="1"/>
  <c r="BG29" i="3"/>
  <c r="Q29" i="3" s="1"/>
  <c r="BF29" i="3"/>
  <c r="BE29" i="3"/>
  <c r="BD29" i="3"/>
  <c r="N29" i="3" s="1"/>
  <c r="BC29" i="3"/>
  <c r="M29" i="3" s="1"/>
  <c r="BB29" i="3"/>
  <c r="BA29" i="3"/>
  <c r="K29" i="3" s="1"/>
  <c r="AZ29" i="3"/>
  <c r="J29" i="3" s="1"/>
  <c r="AY29" i="3"/>
  <c r="I29" i="3" s="1"/>
  <c r="AX29" i="3"/>
  <c r="H29" i="3" s="1"/>
  <c r="AW29" i="3"/>
  <c r="AV29" i="3"/>
  <c r="F29" i="3" s="1"/>
  <c r="AU29" i="3"/>
  <c r="E29" i="3" s="1"/>
  <c r="AT29" i="3"/>
  <c r="Y29" i="3"/>
  <c r="W29" i="3"/>
  <c r="P29" i="3"/>
  <c r="O29" i="3"/>
  <c r="L29" i="3"/>
  <c r="G29" i="3"/>
  <c r="D29" i="3"/>
  <c r="BO28" i="3"/>
  <c r="BN28" i="3"/>
  <c r="BM28" i="3"/>
  <c r="W28" i="3" s="1"/>
  <c r="BL28" i="3"/>
  <c r="V28" i="3" s="1"/>
  <c r="BK28" i="3"/>
  <c r="U28" i="3" s="1"/>
  <c r="BJ28" i="3"/>
  <c r="BI28" i="3"/>
  <c r="BH28" i="3"/>
  <c r="R28" i="3" s="1"/>
  <c r="BG28" i="3"/>
  <c r="Q28" i="3" s="1"/>
  <c r="BF28" i="3"/>
  <c r="BE28" i="3"/>
  <c r="O28" i="3" s="1"/>
  <c r="BD28" i="3"/>
  <c r="N28" i="3" s="1"/>
  <c r="BC28" i="3"/>
  <c r="M28" i="3" s="1"/>
  <c r="BB28" i="3"/>
  <c r="BA28" i="3"/>
  <c r="K28" i="3" s="1"/>
  <c r="AZ28" i="3"/>
  <c r="J28" i="3" s="1"/>
  <c r="AY28" i="3"/>
  <c r="AX28" i="3"/>
  <c r="AW28" i="3"/>
  <c r="AV28" i="3"/>
  <c r="F28" i="3" s="1"/>
  <c r="AU28" i="3"/>
  <c r="E28" i="3" s="1"/>
  <c r="AT28" i="3"/>
  <c r="Y28" i="3"/>
  <c r="X28" i="3"/>
  <c r="T28" i="3"/>
  <c r="S28" i="3"/>
  <c r="P28" i="3"/>
  <c r="L28" i="3"/>
  <c r="I28" i="3"/>
  <c r="H28" i="3"/>
  <c r="G28" i="3"/>
  <c r="D28" i="3"/>
  <c r="BO27" i="3"/>
  <c r="BN27" i="3"/>
  <c r="X27" i="3" s="1"/>
  <c r="BM27" i="3"/>
  <c r="W27" i="3" s="1"/>
  <c r="BL27" i="3"/>
  <c r="V27" i="3" s="1"/>
  <c r="BK27" i="3"/>
  <c r="U27" i="3" s="1"/>
  <c r="BJ27" i="3"/>
  <c r="T27" i="3" s="1"/>
  <c r="BI27" i="3"/>
  <c r="S27" i="3" s="1"/>
  <c r="BH27" i="3"/>
  <c r="R27" i="3" s="1"/>
  <c r="BG27" i="3"/>
  <c r="Q27" i="3" s="1"/>
  <c r="BF27" i="3"/>
  <c r="P27" i="3" s="1"/>
  <c r="BE27" i="3"/>
  <c r="BD27" i="3"/>
  <c r="N27" i="3" s="1"/>
  <c r="BC27" i="3"/>
  <c r="BB27" i="3"/>
  <c r="L27" i="3" s="1"/>
  <c r="BA27" i="3"/>
  <c r="AZ27" i="3"/>
  <c r="J27" i="3" s="1"/>
  <c r="AY27" i="3"/>
  <c r="I27" i="3" s="1"/>
  <c r="AX27" i="3"/>
  <c r="H27" i="3" s="1"/>
  <c r="AW27" i="3"/>
  <c r="AV27" i="3"/>
  <c r="F27" i="3" s="1"/>
  <c r="AU27" i="3"/>
  <c r="E27" i="3" s="1"/>
  <c r="AT27" i="3"/>
  <c r="Y27" i="3"/>
  <c r="O27" i="3"/>
  <c r="M27" i="3"/>
  <c r="K27" i="3"/>
  <c r="G27" i="3"/>
  <c r="BO26" i="3"/>
  <c r="BN26" i="3"/>
  <c r="X26" i="3" s="1"/>
  <c r="BM26" i="3"/>
  <c r="W26" i="3" s="1"/>
  <c r="BL26" i="3"/>
  <c r="V26" i="3" s="1"/>
  <c r="BK26" i="3"/>
  <c r="U26" i="3" s="1"/>
  <c r="BJ26" i="3"/>
  <c r="BI26" i="3"/>
  <c r="S26" i="3" s="1"/>
  <c r="BH26" i="3"/>
  <c r="R26" i="3" s="1"/>
  <c r="BG26" i="3"/>
  <c r="BF26" i="3"/>
  <c r="P26" i="3" s="1"/>
  <c r="BE26" i="3"/>
  <c r="O26" i="3" s="1"/>
  <c r="BD26" i="3"/>
  <c r="N26" i="3" s="1"/>
  <c r="BC26" i="3"/>
  <c r="M26" i="3" s="1"/>
  <c r="BB26" i="3"/>
  <c r="BA26" i="3"/>
  <c r="K26" i="3" s="1"/>
  <c r="AZ26" i="3"/>
  <c r="J26" i="3" s="1"/>
  <c r="AY26" i="3"/>
  <c r="AX26" i="3"/>
  <c r="H26" i="3" s="1"/>
  <c r="AW26" i="3"/>
  <c r="G26" i="3" s="1"/>
  <c r="AV26" i="3"/>
  <c r="F26" i="3" s="1"/>
  <c r="AU26" i="3"/>
  <c r="E26" i="3" s="1"/>
  <c r="AT26" i="3"/>
  <c r="Y26" i="3"/>
  <c r="D26" i="3" s="1"/>
  <c r="T26" i="3"/>
  <c r="Q26" i="3"/>
  <c r="L26" i="3"/>
  <c r="I26" i="3"/>
  <c r="BO25" i="3"/>
  <c r="BN25" i="3"/>
  <c r="X25" i="3" s="1"/>
  <c r="BM25" i="3"/>
  <c r="W25" i="3" s="1"/>
  <c r="BL25" i="3"/>
  <c r="V25" i="3" s="1"/>
  <c r="BK25" i="3"/>
  <c r="U25" i="3" s="1"/>
  <c r="BJ25" i="3"/>
  <c r="T25" i="3" s="1"/>
  <c r="BI25" i="3"/>
  <c r="S25" i="3" s="1"/>
  <c r="BH25" i="3"/>
  <c r="R25" i="3" s="1"/>
  <c r="BG25" i="3"/>
  <c r="Q25" i="3" s="1"/>
  <c r="BF25" i="3"/>
  <c r="P25" i="3" s="1"/>
  <c r="BE25" i="3"/>
  <c r="O25" i="3" s="1"/>
  <c r="BD25" i="3"/>
  <c r="N25" i="3" s="1"/>
  <c r="BC25" i="3"/>
  <c r="M25" i="3" s="1"/>
  <c r="BB25" i="3"/>
  <c r="L25" i="3" s="1"/>
  <c r="BA25" i="3"/>
  <c r="K25" i="3" s="1"/>
  <c r="AZ25" i="3"/>
  <c r="J25" i="3" s="1"/>
  <c r="AY25" i="3"/>
  <c r="I25" i="3" s="1"/>
  <c r="AX25" i="3"/>
  <c r="AW25" i="3"/>
  <c r="AV25" i="3"/>
  <c r="F25" i="3" s="1"/>
  <c r="AU25" i="3"/>
  <c r="AT25" i="3"/>
  <c r="Y25" i="3"/>
  <c r="H25" i="3"/>
  <c r="G25" i="3"/>
  <c r="E25" i="3"/>
  <c r="BO24" i="3"/>
  <c r="BN24" i="3"/>
  <c r="X24" i="3" s="1"/>
  <c r="BM24" i="3"/>
  <c r="W24" i="3" s="1"/>
  <c r="BL24" i="3"/>
  <c r="V24" i="3" s="1"/>
  <c r="BK24" i="3"/>
  <c r="U24" i="3" s="1"/>
  <c r="BJ24" i="3"/>
  <c r="T24" i="3" s="1"/>
  <c r="BI24" i="3"/>
  <c r="BH24" i="3"/>
  <c r="R24" i="3" s="1"/>
  <c r="BG24" i="3"/>
  <c r="Q24" i="3" s="1"/>
  <c r="BF24" i="3"/>
  <c r="P24" i="3" s="1"/>
  <c r="BE24" i="3"/>
  <c r="O24" i="3" s="1"/>
  <c r="BD24" i="3"/>
  <c r="N24" i="3" s="1"/>
  <c r="BC24" i="3"/>
  <c r="M24" i="3" s="1"/>
  <c r="BB24" i="3"/>
  <c r="L24" i="3" s="1"/>
  <c r="BA24" i="3"/>
  <c r="K24" i="3" s="1"/>
  <c r="AZ24" i="3"/>
  <c r="J24" i="3" s="1"/>
  <c r="AY24" i="3"/>
  <c r="AX24" i="3"/>
  <c r="H24" i="3" s="1"/>
  <c r="AW24" i="3"/>
  <c r="G24" i="3" s="1"/>
  <c r="AV24" i="3"/>
  <c r="F24" i="3" s="1"/>
  <c r="AU24" i="3"/>
  <c r="E24" i="3" s="1"/>
  <c r="AT24" i="3"/>
  <c r="Y24" i="3"/>
  <c r="S24" i="3"/>
  <c r="I24" i="3"/>
  <c r="BO23" i="3"/>
  <c r="BN23" i="3"/>
  <c r="X23" i="3" s="1"/>
  <c r="BM23" i="3"/>
  <c r="W23" i="3" s="1"/>
  <c r="BL23" i="3"/>
  <c r="V23" i="3" s="1"/>
  <c r="BK23" i="3"/>
  <c r="BJ23" i="3"/>
  <c r="T23" i="3" s="1"/>
  <c r="BI23" i="3"/>
  <c r="S23" i="3" s="1"/>
  <c r="BH23" i="3"/>
  <c r="R23" i="3" s="1"/>
  <c r="BG23" i="3"/>
  <c r="Q23" i="3" s="1"/>
  <c r="BF23" i="3"/>
  <c r="P23" i="3" s="1"/>
  <c r="BE23" i="3"/>
  <c r="BD23" i="3"/>
  <c r="N23" i="3" s="1"/>
  <c r="BC23" i="3"/>
  <c r="BB23" i="3"/>
  <c r="L23" i="3" s="1"/>
  <c r="BA23" i="3"/>
  <c r="K23" i="3" s="1"/>
  <c r="AZ23" i="3"/>
  <c r="J23" i="3" s="1"/>
  <c r="AY23" i="3"/>
  <c r="I23" i="3" s="1"/>
  <c r="AX23" i="3"/>
  <c r="H23" i="3" s="1"/>
  <c r="AW23" i="3"/>
  <c r="G23" i="3" s="1"/>
  <c r="AV23" i="3"/>
  <c r="F23" i="3" s="1"/>
  <c r="AU23" i="3"/>
  <c r="E23" i="3" s="1"/>
  <c r="AT23" i="3"/>
  <c r="Y23" i="3"/>
  <c r="U23" i="3"/>
  <c r="O23" i="3"/>
  <c r="M23" i="3"/>
  <c r="BO22" i="3"/>
  <c r="D22" i="3" s="1"/>
  <c r="BN22" i="3"/>
  <c r="X22" i="3" s="1"/>
  <c r="BM22" i="3"/>
  <c r="BL22" i="3"/>
  <c r="V22" i="3" s="1"/>
  <c r="BK22" i="3"/>
  <c r="U22" i="3" s="1"/>
  <c r="BJ22" i="3"/>
  <c r="BI22" i="3"/>
  <c r="S22" i="3" s="1"/>
  <c r="BH22" i="3"/>
  <c r="R22" i="3" s="1"/>
  <c r="BG22" i="3"/>
  <c r="Q22" i="3" s="1"/>
  <c r="BF22" i="3"/>
  <c r="BE22" i="3"/>
  <c r="BD22" i="3"/>
  <c r="N22" i="3" s="1"/>
  <c r="BC22" i="3"/>
  <c r="M22" i="3" s="1"/>
  <c r="BB22" i="3"/>
  <c r="BA22" i="3"/>
  <c r="AZ22" i="3"/>
  <c r="J22" i="3" s="1"/>
  <c r="AY22" i="3"/>
  <c r="I22" i="3" s="1"/>
  <c r="AX22" i="3"/>
  <c r="AW22" i="3"/>
  <c r="AV22" i="3"/>
  <c r="F22" i="3" s="1"/>
  <c r="AU22" i="3"/>
  <c r="E22" i="3" s="1"/>
  <c r="AT22" i="3"/>
  <c r="Y22" i="3"/>
  <c r="W22" i="3"/>
  <c r="T22" i="3"/>
  <c r="P22" i="3"/>
  <c r="O22" i="3"/>
  <c r="L22" i="3"/>
  <c r="K22" i="3"/>
  <c r="H22" i="3"/>
  <c r="G22" i="3"/>
  <c r="BO21" i="3"/>
  <c r="D21" i="3" s="1"/>
  <c r="BN21" i="3"/>
  <c r="BM21" i="3"/>
  <c r="BL21" i="3"/>
  <c r="V21" i="3" s="1"/>
  <c r="BK21" i="3"/>
  <c r="U21" i="3" s="1"/>
  <c r="BJ21" i="3"/>
  <c r="T21" i="3" s="1"/>
  <c r="BI21" i="3"/>
  <c r="S21" i="3" s="1"/>
  <c r="BH21" i="3"/>
  <c r="R21" i="3" s="1"/>
  <c r="BG21" i="3"/>
  <c r="Q21" i="3" s="1"/>
  <c r="BF21" i="3"/>
  <c r="P21" i="3" s="1"/>
  <c r="BE21" i="3"/>
  <c r="BD21" i="3"/>
  <c r="N21" i="3" s="1"/>
  <c r="BC21" i="3"/>
  <c r="M21" i="3" s="1"/>
  <c r="BB21" i="3"/>
  <c r="L21" i="3" s="1"/>
  <c r="BA21" i="3"/>
  <c r="AZ21" i="3"/>
  <c r="J21" i="3" s="1"/>
  <c r="AY21" i="3"/>
  <c r="I21" i="3" s="1"/>
  <c r="AX21" i="3"/>
  <c r="AW21" i="3"/>
  <c r="AV21" i="3"/>
  <c r="F21" i="3" s="1"/>
  <c r="AU21" i="3"/>
  <c r="E21" i="3" s="1"/>
  <c r="AT21" i="3"/>
  <c r="Y21" i="3"/>
  <c r="X21" i="3"/>
  <c r="W21" i="3"/>
  <c r="O21" i="3"/>
  <c r="K21" i="3"/>
  <c r="H21" i="3"/>
  <c r="G21" i="3"/>
  <c r="BO20" i="3"/>
  <c r="BN20" i="3"/>
  <c r="X20" i="3" s="1"/>
  <c r="BM20" i="3"/>
  <c r="BL20" i="3"/>
  <c r="V20" i="3" s="1"/>
  <c r="BK20" i="3"/>
  <c r="U20" i="3" s="1"/>
  <c r="BJ20" i="3"/>
  <c r="T20" i="3" s="1"/>
  <c r="BI20" i="3"/>
  <c r="S20" i="3" s="1"/>
  <c r="BH20" i="3"/>
  <c r="R20" i="3" s="1"/>
  <c r="BG20" i="3"/>
  <c r="Q20" i="3" s="1"/>
  <c r="BF20" i="3"/>
  <c r="BE20" i="3"/>
  <c r="BD20" i="3"/>
  <c r="N20" i="3" s="1"/>
  <c r="BC20" i="3"/>
  <c r="M20" i="3" s="1"/>
  <c r="BB20" i="3"/>
  <c r="L20" i="3" s="1"/>
  <c r="BA20" i="3"/>
  <c r="AZ20" i="3"/>
  <c r="J20" i="3" s="1"/>
  <c r="AY20" i="3"/>
  <c r="AX20" i="3"/>
  <c r="H20" i="3" s="1"/>
  <c r="AW20" i="3"/>
  <c r="AV20" i="3"/>
  <c r="F20" i="3" s="1"/>
  <c r="AU20" i="3"/>
  <c r="E20" i="3" s="1"/>
  <c r="AT20" i="3"/>
  <c r="Y20" i="3"/>
  <c r="W20" i="3"/>
  <c r="P20" i="3"/>
  <c r="O20" i="3"/>
  <c r="K20" i="3"/>
  <c r="I20" i="3"/>
  <c r="G20" i="3"/>
  <c r="BO19" i="3"/>
  <c r="BN19" i="3"/>
  <c r="X19" i="3" s="1"/>
  <c r="BM19" i="3"/>
  <c r="BL19" i="3"/>
  <c r="V19" i="3" s="1"/>
  <c r="BK19" i="3"/>
  <c r="U19" i="3" s="1"/>
  <c r="BJ19" i="3"/>
  <c r="T19" i="3" s="1"/>
  <c r="BI19" i="3"/>
  <c r="BH19" i="3"/>
  <c r="R19" i="3" s="1"/>
  <c r="BG19" i="3"/>
  <c r="Q19" i="3" s="1"/>
  <c r="BF19" i="3"/>
  <c r="P19" i="3" s="1"/>
  <c r="BE19" i="3"/>
  <c r="BD19" i="3"/>
  <c r="N19" i="3" s="1"/>
  <c r="BC19" i="3"/>
  <c r="M19" i="3" s="1"/>
  <c r="BB19" i="3"/>
  <c r="L19" i="3" s="1"/>
  <c r="BA19" i="3"/>
  <c r="AZ19" i="3"/>
  <c r="J19" i="3" s="1"/>
  <c r="AY19" i="3"/>
  <c r="I19" i="3" s="1"/>
  <c r="AX19" i="3"/>
  <c r="AW19" i="3"/>
  <c r="AV19" i="3"/>
  <c r="F19" i="3" s="1"/>
  <c r="AU19" i="3"/>
  <c r="E19" i="3" s="1"/>
  <c r="AT19" i="3"/>
  <c r="Y19" i="3"/>
  <c r="W19" i="3"/>
  <c r="S19" i="3"/>
  <c r="O19" i="3"/>
  <c r="K19" i="3"/>
  <c r="H19" i="3"/>
  <c r="G19" i="3"/>
  <c r="BO18" i="3"/>
  <c r="BN18" i="3"/>
  <c r="X18" i="3" s="1"/>
  <c r="BM18" i="3"/>
  <c r="W18" i="3" s="1"/>
  <c r="BL18" i="3"/>
  <c r="V18" i="3" s="1"/>
  <c r="BK18" i="3"/>
  <c r="U18" i="3" s="1"/>
  <c r="BJ18" i="3"/>
  <c r="BI18" i="3"/>
  <c r="S18" i="3" s="1"/>
  <c r="BH18" i="3"/>
  <c r="R18" i="3" s="1"/>
  <c r="BG18" i="3"/>
  <c r="Q18" i="3" s="1"/>
  <c r="BF18" i="3"/>
  <c r="BE18" i="3"/>
  <c r="BD18" i="3"/>
  <c r="N18" i="3" s="1"/>
  <c r="BC18" i="3"/>
  <c r="M18" i="3" s="1"/>
  <c r="BB18" i="3"/>
  <c r="L18" i="3" s="1"/>
  <c r="BA18" i="3"/>
  <c r="K18" i="3" s="1"/>
  <c r="AZ18" i="3"/>
  <c r="J18" i="3" s="1"/>
  <c r="AY18" i="3"/>
  <c r="I18" i="3" s="1"/>
  <c r="AX18" i="3"/>
  <c r="AW18" i="3"/>
  <c r="G18" i="3" s="1"/>
  <c r="AV18" i="3"/>
  <c r="F18" i="3" s="1"/>
  <c r="AU18" i="3"/>
  <c r="E18" i="3" s="1"/>
  <c r="AT18" i="3"/>
  <c r="Y18" i="3"/>
  <c r="T18" i="3"/>
  <c r="P18" i="3"/>
  <c r="O18" i="3"/>
  <c r="H18" i="3"/>
  <c r="BO17" i="3"/>
  <c r="BN17" i="3"/>
  <c r="BM17" i="3"/>
  <c r="W17" i="3" s="1"/>
  <c r="BL17" i="3"/>
  <c r="V17" i="3" s="1"/>
  <c r="BK17" i="3"/>
  <c r="U17" i="3" s="1"/>
  <c r="BJ17" i="3"/>
  <c r="T17" i="3" s="1"/>
  <c r="BI17" i="3"/>
  <c r="S17" i="3" s="1"/>
  <c r="BH17" i="3"/>
  <c r="R17" i="3" s="1"/>
  <c r="BG17" i="3"/>
  <c r="Q17" i="3" s="1"/>
  <c r="BF17" i="3"/>
  <c r="BE17" i="3"/>
  <c r="O17" i="3" s="1"/>
  <c r="BD17" i="3"/>
  <c r="N17" i="3" s="1"/>
  <c r="BC17" i="3"/>
  <c r="M17" i="3" s="1"/>
  <c r="BB17" i="3"/>
  <c r="L17" i="3" s="1"/>
  <c r="BA17" i="3"/>
  <c r="K17" i="3" s="1"/>
  <c r="AZ17" i="3"/>
  <c r="J17" i="3" s="1"/>
  <c r="AY17" i="3"/>
  <c r="I17" i="3" s="1"/>
  <c r="AX17" i="3"/>
  <c r="AW17" i="3"/>
  <c r="AV17" i="3"/>
  <c r="F17" i="3" s="1"/>
  <c r="AU17" i="3"/>
  <c r="AT17" i="3"/>
  <c r="Y17" i="3"/>
  <c r="X17" i="3"/>
  <c r="P17" i="3"/>
  <c r="H17" i="3"/>
  <c r="G17" i="3"/>
  <c r="E17" i="3"/>
  <c r="BO16" i="3"/>
  <c r="BN16" i="3"/>
  <c r="BM16" i="3"/>
  <c r="BL16" i="3"/>
  <c r="V16" i="3" s="1"/>
  <c r="BK16" i="3"/>
  <c r="U16" i="3" s="1"/>
  <c r="BJ16" i="3"/>
  <c r="T16" i="3" s="1"/>
  <c r="BI16" i="3"/>
  <c r="S16" i="3" s="1"/>
  <c r="BH16" i="3"/>
  <c r="R16" i="3" s="1"/>
  <c r="BG16" i="3"/>
  <c r="Q16" i="3" s="1"/>
  <c r="BF16" i="3"/>
  <c r="BE16" i="3"/>
  <c r="O16" i="3" s="1"/>
  <c r="BD16" i="3"/>
  <c r="N16" i="3" s="1"/>
  <c r="BC16" i="3"/>
  <c r="M16" i="3" s="1"/>
  <c r="BB16" i="3"/>
  <c r="L16" i="3" s="1"/>
  <c r="BA16" i="3"/>
  <c r="K16" i="3" s="1"/>
  <c r="AZ16" i="3"/>
  <c r="J16" i="3" s="1"/>
  <c r="AY16" i="3"/>
  <c r="I16" i="3" s="1"/>
  <c r="AX16" i="3"/>
  <c r="AW16" i="3"/>
  <c r="G16" i="3" s="1"/>
  <c r="AV16" i="3"/>
  <c r="AU16" i="3"/>
  <c r="E16" i="3" s="1"/>
  <c r="AT16" i="3"/>
  <c r="Y16" i="3"/>
  <c r="X16" i="3"/>
  <c r="W16" i="3"/>
  <c r="P16" i="3"/>
  <c r="H16" i="3"/>
  <c r="F16" i="3"/>
  <c r="BO15" i="3"/>
  <c r="BN15" i="3"/>
  <c r="X15" i="3" s="1"/>
  <c r="BM15" i="3"/>
  <c r="W15" i="3" s="1"/>
  <c r="BL15" i="3"/>
  <c r="V15" i="3" s="1"/>
  <c r="BK15" i="3"/>
  <c r="BJ15" i="3"/>
  <c r="T15" i="3" s="1"/>
  <c r="BI15" i="3"/>
  <c r="S15" i="3" s="1"/>
  <c r="BH15" i="3"/>
  <c r="R15" i="3" s="1"/>
  <c r="BG15" i="3"/>
  <c r="BF15" i="3"/>
  <c r="P15" i="3" s="1"/>
  <c r="BE15" i="3"/>
  <c r="O15" i="3" s="1"/>
  <c r="BD15" i="3"/>
  <c r="N15" i="3" s="1"/>
  <c r="BC15" i="3"/>
  <c r="M15" i="3" s="1"/>
  <c r="BB15" i="3"/>
  <c r="L15" i="3" s="1"/>
  <c r="BA15" i="3"/>
  <c r="K15" i="3" s="1"/>
  <c r="AZ15" i="3"/>
  <c r="J15" i="3" s="1"/>
  <c r="AY15" i="3"/>
  <c r="AX15" i="3"/>
  <c r="H15" i="3" s="1"/>
  <c r="AW15" i="3"/>
  <c r="G15" i="3" s="1"/>
  <c r="AV15" i="3"/>
  <c r="F15" i="3" s="1"/>
  <c r="AU15" i="3"/>
  <c r="E15" i="3" s="1"/>
  <c r="AT15" i="3"/>
  <c r="Y15" i="3"/>
  <c r="U15" i="3"/>
  <c r="Q15" i="3"/>
  <c r="I15" i="3"/>
  <c r="BO14" i="3"/>
  <c r="BN14" i="3"/>
  <c r="X14" i="3" s="1"/>
  <c r="BM14" i="3"/>
  <c r="W14" i="3" s="1"/>
  <c r="BL14" i="3"/>
  <c r="V14" i="3" s="1"/>
  <c r="BK14" i="3"/>
  <c r="U14" i="3" s="1"/>
  <c r="BJ14" i="3"/>
  <c r="T14" i="3" s="1"/>
  <c r="BI14" i="3"/>
  <c r="S14" i="3" s="1"/>
  <c r="BH14" i="3"/>
  <c r="R14" i="3" s="1"/>
  <c r="BG14" i="3"/>
  <c r="Q14" i="3" s="1"/>
  <c r="BF14" i="3"/>
  <c r="P14" i="3" s="1"/>
  <c r="BE14" i="3"/>
  <c r="O14" i="3" s="1"/>
  <c r="BD14" i="3"/>
  <c r="N14" i="3" s="1"/>
  <c r="BC14" i="3"/>
  <c r="M14" i="3" s="1"/>
  <c r="BB14" i="3"/>
  <c r="L14" i="3" s="1"/>
  <c r="BA14" i="3"/>
  <c r="K14" i="3" s="1"/>
  <c r="AZ14" i="3"/>
  <c r="J14" i="3" s="1"/>
  <c r="AY14" i="3"/>
  <c r="AX14" i="3"/>
  <c r="H14" i="3" s="1"/>
  <c r="AW14" i="3"/>
  <c r="G14" i="3" s="1"/>
  <c r="AV14" i="3"/>
  <c r="F14" i="3" s="1"/>
  <c r="AU14" i="3"/>
  <c r="AT14" i="3"/>
  <c r="Y14" i="3"/>
  <c r="I14" i="3"/>
  <c r="E14" i="3"/>
  <c r="BO13" i="3"/>
  <c r="BN13" i="3"/>
  <c r="X13" i="3" s="1"/>
  <c r="BM13" i="3"/>
  <c r="W13" i="3" s="1"/>
  <c r="BL13" i="3"/>
  <c r="V13" i="3" s="1"/>
  <c r="BK13" i="3"/>
  <c r="BJ13" i="3"/>
  <c r="T13" i="3" s="1"/>
  <c r="BI13" i="3"/>
  <c r="S13" i="3" s="1"/>
  <c r="BH13" i="3"/>
  <c r="R13" i="3" s="1"/>
  <c r="BG13" i="3"/>
  <c r="BF13" i="3"/>
  <c r="P13" i="3" s="1"/>
  <c r="BE13" i="3"/>
  <c r="O13" i="3" s="1"/>
  <c r="BD13" i="3"/>
  <c r="N13" i="3" s="1"/>
  <c r="BC13" i="3"/>
  <c r="BB13" i="3"/>
  <c r="L13" i="3" s="1"/>
  <c r="BA13" i="3"/>
  <c r="K13" i="3" s="1"/>
  <c r="AZ13" i="3"/>
  <c r="J13" i="3" s="1"/>
  <c r="AY13" i="3"/>
  <c r="I13" i="3" s="1"/>
  <c r="AX13" i="3"/>
  <c r="H13" i="3" s="1"/>
  <c r="AW13" i="3"/>
  <c r="G13" i="3" s="1"/>
  <c r="AV13" i="3"/>
  <c r="F13" i="3" s="1"/>
  <c r="AU13" i="3"/>
  <c r="AT13" i="3"/>
  <c r="Y13" i="3"/>
  <c r="D13" i="3" s="1"/>
  <c r="U13" i="3"/>
  <c r="Q13" i="3"/>
  <c r="M13" i="3"/>
  <c r="E13" i="3"/>
  <c r="BO12" i="3"/>
  <c r="BN12" i="3"/>
  <c r="X12" i="3" s="1"/>
  <c r="BM12" i="3"/>
  <c r="W12" i="3" s="1"/>
  <c r="BL12" i="3"/>
  <c r="V12" i="3" s="1"/>
  <c r="BK12" i="3"/>
  <c r="U12" i="3" s="1"/>
  <c r="BJ12" i="3"/>
  <c r="T12" i="3" s="1"/>
  <c r="BI12" i="3"/>
  <c r="S12" i="3" s="1"/>
  <c r="BH12" i="3"/>
  <c r="R12" i="3" s="1"/>
  <c r="BG12" i="3"/>
  <c r="BF12" i="3"/>
  <c r="P12" i="3" s="1"/>
  <c r="BE12" i="3"/>
  <c r="O12" i="3" s="1"/>
  <c r="BD12" i="3"/>
  <c r="N12" i="3" s="1"/>
  <c r="BC12" i="3"/>
  <c r="M12" i="3" s="1"/>
  <c r="BB12" i="3"/>
  <c r="L12" i="3" s="1"/>
  <c r="BA12" i="3"/>
  <c r="K12" i="3" s="1"/>
  <c r="AZ12" i="3"/>
  <c r="J12" i="3" s="1"/>
  <c r="AY12" i="3"/>
  <c r="AX12" i="3"/>
  <c r="H12" i="3" s="1"/>
  <c r="AW12" i="3"/>
  <c r="G12" i="3" s="1"/>
  <c r="AV12" i="3"/>
  <c r="F12" i="3" s="1"/>
  <c r="AU12" i="3"/>
  <c r="E12" i="3" s="1"/>
  <c r="AT12" i="3"/>
  <c r="Y12" i="3"/>
  <c r="Q12" i="3"/>
  <c r="I12" i="3"/>
  <c r="BO11" i="3"/>
  <c r="BN11" i="3"/>
  <c r="X11" i="3" s="1"/>
  <c r="BM11" i="3"/>
  <c r="W11" i="3" s="1"/>
  <c r="BL11" i="3"/>
  <c r="V11" i="3" s="1"/>
  <c r="BK11" i="3"/>
  <c r="U11" i="3" s="1"/>
  <c r="BJ11" i="3"/>
  <c r="T11" i="3" s="1"/>
  <c r="BI11" i="3"/>
  <c r="S11" i="3" s="1"/>
  <c r="BH11" i="3"/>
  <c r="R11" i="3" s="1"/>
  <c r="BG11" i="3"/>
  <c r="Q11" i="3" s="1"/>
  <c r="BF11" i="3"/>
  <c r="P11" i="3" s="1"/>
  <c r="BE11" i="3"/>
  <c r="O11" i="3" s="1"/>
  <c r="BD11" i="3"/>
  <c r="N11" i="3" s="1"/>
  <c r="BC11" i="3"/>
  <c r="M11" i="3" s="1"/>
  <c r="BB11" i="3"/>
  <c r="L11" i="3" s="1"/>
  <c r="BA11" i="3"/>
  <c r="K11" i="3" s="1"/>
  <c r="AZ11" i="3"/>
  <c r="J11" i="3" s="1"/>
  <c r="AY11" i="3"/>
  <c r="I11" i="3" s="1"/>
  <c r="AX11" i="3"/>
  <c r="H11" i="3" s="1"/>
  <c r="AW11" i="3"/>
  <c r="G11" i="3" s="1"/>
  <c r="AV11" i="3"/>
  <c r="F11" i="3" s="1"/>
  <c r="AU11" i="3"/>
  <c r="E11" i="3" s="1"/>
  <c r="AT11" i="3"/>
  <c r="Y11" i="3"/>
  <c r="BO10" i="3"/>
  <c r="BN10" i="3"/>
  <c r="BM10" i="3"/>
  <c r="W10" i="3" s="1"/>
  <c r="BL10" i="3"/>
  <c r="V10" i="3" s="1"/>
  <c r="BK10" i="3"/>
  <c r="U10" i="3" s="1"/>
  <c r="BJ10" i="3"/>
  <c r="T10" i="3" s="1"/>
  <c r="BI10" i="3"/>
  <c r="S10" i="3" s="1"/>
  <c r="BH10" i="3"/>
  <c r="R10" i="3" s="1"/>
  <c r="BG10" i="3"/>
  <c r="BF10" i="3"/>
  <c r="BE10" i="3"/>
  <c r="O10" i="3" s="1"/>
  <c r="BD10" i="3"/>
  <c r="N10" i="3" s="1"/>
  <c r="BC10" i="3"/>
  <c r="M10" i="3" s="1"/>
  <c r="BB10" i="3"/>
  <c r="L10" i="3" s="1"/>
  <c r="BA10" i="3"/>
  <c r="K10" i="3" s="1"/>
  <c r="AZ10" i="3"/>
  <c r="J10" i="3" s="1"/>
  <c r="AY10" i="3"/>
  <c r="I10" i="3" s="1"/>
  <c r="AX10" i="3"/>
  <c r="H10" i="3" s="1"/>
  <c r="AW10" i="3"/>
  <c r="G10" i="3" s="1"/>
  <c r="AV10" i="3"/>
  <c r="F10" i="3" s="1"/>
  <c r="AU10" i="3"/>
  <c r="E10" i="3" s="1"/>
  <c r="AT10" i="3"/>
  <c r="Y10" i="3"/>
  <c r="X10" i="3"/>
  <c r="Q10" i="3"/>
  <c r="P10" i="3"/>
  <c r="BO9" i="3"/>
  <c r="BN9" i="3"/>
  <c r="X9" i="3" s="1"/>
  <c r="BM9" i="3"/>
  <c r="W9" i="3" s="1"/>
  <c r="BL9" i="3"/>
  <c r="V9" i="3" s="1"/>
  <c r="BK9" i="3"/>
  <c r="U9" i="3" s="1"/>
  <c r="BJ9" i="3"/>
  <c r="T9" i="3" s="1"/>
  <c r="BI9" i="3"/>
  <c r="S9" i="3" s="1"/>
  <c r="BH9" i="3"/>
  <c r="R9" i="3" s="1"/>
  <c r="BG9" i="3"/>
  <c r="Q9" i="3" s="1"/>
  <c r="BF9" i="3"/>
  <c r="P9" i="3" s="1"/>
  <c r="BE9" i="3"/>
  <c r="O9" i="3" s="1"/>
  <c r="BD9" i="3"/>
  <c r="N9" i="3" s="1"/>
  <c r="BC9" i="3"/>
  <c r="M9" i="3" s="1"/>
  <c r="BB9" i="3"/>
  <c r="L9" i="3" s="1"/>
  <c r="BA9" i="3"/>
  <c r="K9" i="3" s="1"/>
  <c r="AZ9" i="3"/>
  <c r="J9" i="3" s="1"/>
  <c r="AY9" i="3"/>
  <c r="I9" i="3" s="1"/>
  <c r="AX9" i="3"/>
  <c r="H9" i="3" s="1"/>
  <c r="AW9" i="3"/>
  <c r="G9" i="3" s="1"/>
  <c r="AV9" i="3"/>
  <c r="F9" i="3" s="1"/>
  <c r="AU9" i="3"/>
  <c r="E9" i="3" s="1"/>
  <c r="AT9" i="3"/>
  <c r="Y9" i="3"/>
  <c r="BO8" i="3"/>
  <c r="BN8" i="3"/>
  <c r="BM8" i="3"/>
  <c r="W8" i="3" s="1"/>
  <c r="BL8" i="3"/>
  <c r="V8" i="3" s="1"/>
  <c r="BK8" i="3"/>
  <c r="U8" i="3" s="1"/>
  <c r="BJ8" i="3"/>
  <c r="T8" i="3" s="1"/>
  <c r="BI8" i="3"/>
  <c r="S8" i="3" s="1"/>
  <c r="BH8" i="3"/>
  <c r="R8" i="3" s="1"/>
  <c r="BG8" i="3"/>
  <c r="BF8" i="3"/>
  <c r="BE8" i="3"/>
  <c r="O8" i="3" s="1"/>
  <c r="BD8" i="3"/>
  <c r="N8" i="3" s="1"/>
  <c r="BC8" i="3"/>
  <c r="M8" i="3" s="1"/>
  <c r="BB8" i="3"/>
  <c r="L8" i="3" s="1"/>
  <c r="BA8" i="3"/>
  <c r="K8" i="3" s="1"/>
  <c r="AZ8" i="3"/>
  <c r="J8" i="3" s="1"/>
  <c r="AY8" i="3"/>
  <c r="I8" i="3" s="1"/>
  <c r="AX8" i="3"/>
  <c r="AW8" i="3"/>
  <c r="G8" i="3" s="1"/>
  <c r="AV8" i="3"/>
  <c r="F8" i="3" s="1"/>
  <c r="AU8" i="3"/>
  <c r="E8" i="3" s="1"/>
  <c r="AT8" i="3"/>
  <c r="Y8" i="3"/>
  <c r="D8" i="3" s="1"/>
  <c r="X8" i="3"/>
  <c r="Q8" i="3"/>
  <c r="P8" i="3"/>
  <c r="H8" i="3"/>
  <c r="CJ7" i="3"/>
  <c r="CI7" i="3"/>
  <c r="CH7" i="3"/>
  <c r="BY7" i="3"/>
  <c r="BX7" i="3"/>
  <c r="BW7" i="3"/>
  <c r="BV7" i="3"/>
  <c r="BU7" i="3"/>
  <c r="BT7" i="3"/>
  <c r="BS7" i="3"/>
  <c r="BR7" i="3"/>
  <c r="BQ7" i="3"/>
  <c r="BP7" i="3"/>
  <c r="BN7" i="3"/>
  <c r="BM7" i="3"/>
  <c r="BL7" i="3"/>
  <c r="V7" i="3" s="1"/>
  <c r="BK7" i="3"/>
  <c r="BJ7" i="3"/>
  <c r="T7" i="3" s="1"/>
  <c r="BI7" i="3"/>
  <c r="S7" i="3" s="1"/>
  <c r="BH7" i="3"/>
  <c r="BG7" i="3"/>
  <c r="BF7" i="3"/>
  <c r="P7" i="3" s="1"/>
  <c r="BE7" i="3"/>
  <c r="O7" i="3" s="1"/>
  <c r="BD7" i="3"/>
  <c r="N7" i="3" s="1"/>
  <c r="BC7" i="3"/>
  <c r="BB7" i="3"/>
  <c r="BA7" i="3"/>
  <c r="AZ7" i="3"/>
  <c r="AY7" i="3"/>
  <c r="AX7" i="3"/>
  <c r="AW7" i="3"/>
  <c r="AV7" i="3"/>
  <c r="AU7" i="3"/>
  <c r="AT7" i="3"/>
  <c r="AS7" i="3"/>
  <c r="AR7" i="3"/>
  <c r="AI7" i="3"/>
  <c r="AH7" i="3"/>
  <c r="AG7" i="3"/>
  <c r="AF7" i="3"/>
  <c r="AE7" i="3"/>
  <c r="AD7" i="3"/>
  <c r="AC7" i="3"/>
  <c r="AB7" i="3"/>
  <c r="AA7" i="3"/>
  <c r="Z7" i="3"/>
  <c r="E7" i="3" s="1"/>
  <c r="U7" i="3"/>
  <c r="R7" i="3"/>
  <c r="Q7" i="3"/>
  <c r="B7" i="3"/>
  <c r="A7" i="3"/>
  <c r="BO49" i="2"/>
  <c r="BN49" i="2"/>
  <c r="X49" i="2" s="1"/>
  <c r="BM49" i="2"/>
  <c r="BL49" i="2"/>
  <c r="V49" i="2" s="1"/>
  <c r="BK49" i="2"/>
  <c r="U49" i="2" s="1"/>
  <c r="BJ49" i="2"/>
  <c r="T49" i="2" s="1"/>
  <c r="BI49" i="2"/>
  <c r="S49" i="2" s="1"/>
  <c r="BH49" i="2"/>
  <c r="R49" i="2" s="1"/>
  <c r="BG49" i="2"/>
  <c r="BF49" i="2"/>
  <c r="P49" i="2" s="1"/>
  <c r="BE49" i="2"/>
  <c r="BD49" i="2"/>
  <c r="N49" i="2" s="1"/>
  <c r="BC49" i="2"/>
  <c r="M49" i="2" s="1"/>
  <c r="BB49" i="2"/>
  <c r="L49" i="2" s="1"/>
  <c r="BA49" i="2"/>
  <c r="K49" i="2" s="1"/>
  <c r="AZ49" i="2"/>
  <c r="J49" i="2" s="1"/>
  <c r="AY49" i="2"/>
  <c r="I49" i="2" s="1"/>
  <c r="AX49" i="2"/>
  <c r="H49" i="2" s="1"/>
  <c r="AW49" i="2"/>
  <c r="AV49" i="2"/>
  <c r="F49" i="2" s="1"/>
  <c r="AU49" i="2"/>
  <c r="E49" i="2" s="1"/>
  <c r="AT49" i="2"/>
  <c r="Y49" i="2"/>
  <c r="W49" i="2"/>
  <c r="Q49" i="2"/>
  <c r="O49" i="2"/>
  <c r="G49" i="2"/>
  <c r="BO48" i="2"/>
  <c r="BN48" i="2"/>
  <c r="BM48" i="2"/>
  <c r="W48" i="2" s="1"/>
  <c r="BL48" i="2"/>
  <c r="V48" i="2" s="1"/>
  <c r="BK48" i="2"/>
  <c r="U48" i="2" s="1"/>
  <c r="BJ48" i="2"/>
  <c r="T48" i="2" s="1"/>
  <c r="BI48" i="2"/>
  <c r="S48" i="2" s="1"/>
  <c r="BH48" i="2"/>
  <c r="BG48" i="2"/>
  <c r="Q48" i="2" s="1"/>
  <c r="BF48" i="2"/>
  <c r="BE48" i="2"/>
  <c r="O48" i="2" s="1"/>
  <c r="BD48" i="2"/>
  <c r="N48" i="2" s="1"/>
  <c r="BC48" i="2"/>
  <c r="BB48" i="2"/>
  <c r="L48" i="2" s="1"/>
  <c r="BA48" i="2"/>
  <c r="AZ48" i="2"/>
  <c r="AY48" i="2"/>
  <c r="I48" i="2" s="1"/>
  <c r="AX48" i="2"/>
  <c r="H48" i="2" s="1"/>
  <c r="AW48" i="2"/>
  <c r="G48" i="2" s="1"/>
  <c r="AV48" i="2"/>
  <c r="F48" i="2" s="1"/>
  <c r="AU48" i="2"/>
  <c r="E48" i="2" s="1"/>
  <c r="AT48" i="2"/>
  <c r="Y48" i="2"/>
  <c r="X48" i="2"/>
  <c r="R48" i="2"/>
  <c r="P48" i="2"/>
  <c r="M48" i="2"/>
  <c r="K48" i="2"/>
  <c r="J48" i="2"/>
  <c r="BO47" i="2"/>
  <c r="BN47" i="2"/>
  <c r="X47" i="2" s="1"/>
  <c r="BM47" i="2"/>
  <c r="BL47" i="2"/>
  <c r="V47" i="2" s="1"/>
  <c r="BK47" i="2"/>
  <c r="U47" i="2" s="1"/>
  <c r="BJ47" i="2"/>
  <c r="T47" i="2" s="1"/>
  <c r="BI47" i="2"/>
  <c r="S47" i="2" s="1"/>
  <c r="BH47" i="2"/>
  <c r="R47" i="2" s="1"/>
  <c r="BG47" i="2"/>
  <c r="BF47" i="2"/>
  <c r="P47" i="2" s="1"/>
  <c r="BE47" i="2"/>
  <c r="BD47" i="2"/>
  <c r="N47" i="2" s="1"/>
  <c r="BC47" i="2"/>
  <c r="M47" i="2" s="1"/>
  <c r="BB47" i="2"/>
  <c r="BA47" i="2"/>
  <c r="K47" i="2" s="1"/>
  <c r="AZ47" i="2"/>
  <c r="J47" i="2" s="1"/>
  <c r="AY47" i="2"/>
  <c r="AX47" i="2"/>
  <c r="H47" i="2" s="1"/>
  <c r="AW47" i="2"/>
  <c r="AV47" i="2"/>
  <c r="F47" i="2" s="1"/>
  <c r="AU47" i="2"/>
  <c r="E47" i="2" s="1"/>
  <c r="AT47" i="2"/>
  <c r="Y47" i="2"/>
  <c r="W47" i="2"/>
  <c r="Q47" i="2"/>
  <c r="O47" i="2"/>
  <c r="L47" i="2"/>
  <c r="I47" i="2"/>
  <c r="G47" i="2"/>
  <c r="BO46" i="2"/>
  <c r="BN46" i="2"/>
  <c r="BM46" i="2"/>
  <c r="W46" i="2" s="1"/>
  <c r="BL46" i="2"/>
  <c r="V46" i="2" s="1"/>
  <c r="BK46" i="2"/>
  <c r="BJ46" i="2"/>
  <c r="T46" i="2" s="1"/>
  <c r="BI46" i="2"/>
  <c r="S46" i="2" s="1"/>
  <c r="BH46" i="2"/>
  <c r="BG46" i="2"/>
  <c r="Q46" i="2" s="1"/>
  <c r="BF46" i="2"/>
  <c r="P46" i="2" s="1"/>
  <c r="BE46" i="2"/>
  <c r="O46" i="2" s="1"/>
  <c r="BD46" i="2"/>
  <c r="N46" i="2" s="1"/>
  <c r="BC46" i="2"/>
  <c r="M46" i="2" s="1"/>
  <c r="BB46" i="2"/>
  <c r="L46" i="2" s="1"/>
  <c r="BA46" i="2"/>
  <c r="AZ46" i="2"/>
  <c r="AY46" i="2"/>
  <c r="I46" i="2" s="1"/>
  <c r="AX46" i="2"/>
  <c r="H46" i="2" s="1"/>
  <c r="AW46" i="2"/>
  <c r="G46" i="2" s="1"/>
  <c r="AV46" i="2"/>
  <c r="F46" i="2" s="1"/>
  <c r="AU46" i="2"/>
  <c r="AT46" i="2"/>
  <c r="Y46" i="2"/>
  <c r="X46" i="2"/>
  <c r="U46" i="2"/>
  <c r="R46" i="2"/>
  <c r="K46" i="2"/>
  <c r="J46" i="2"/>
  <c r="E46" i="2"/>
  <c r="BO45" i="2"/>
  <c r="BN45" i="2"/>
  <c r="X45" i="2" s="1"/>
  <c r="BM45" i="2"/>
  <c r="BL45" i="2"/>
  <c r="BK45" i="2"/>
  <c r="U45" i="2" s="1"/>
  <c r="BJ45" i="2"/>
  <c r="T45" i="2" s="1"/>
  <c r="BI45" i="2"/>
  <c r="S45" i="2" s="1"/>
  <c r="BH45" i="2"/>
  <c r="R45" i="2" s="1"/>
  <c r="BG45" i="2"/>
  <c r="Q45" i="2" s="1"/>
  <c r="BF45" i="2"/>
  <c r="P45" i="2" s="1"/>
  <c r="BE45" i="2"/>
  <c r="O45" i="2" s="1"/>
  <c r="BD45" i="2"/>
  <c r="BC45" i="2"/>
  <c r="M45" i="2" s="1"/>
  <c r="BB45" i="2"/>
  <c r="L45" i="2" s="1"/>
  <c r="BA45" i="2"/>
  <c r="K45" i="2" s="1"/>
  <c r="AZ45" i="2"/>
  <c r="J45" i="2" s="1"/>
  <c r="AY45" i="2"/>
  <c r="AX45" i="2"/>
  <c r="H45" i="2" s="1"/>
  <c r="AW45" i="2"/>
  <c r="AV45" i="2"/>
  <c r="AU45" i="2"/>
  <c r="E45" i="2" s="1"/>
  <c r="AT45" i="2"/>
  <c r="Y45" i="2"/>
  <c r="W45" i="2"/>
  <c r="V45" i="2"/>
  <c r="N45" i="2"/>
  <c r="I45" i="2"/>
  <c r="G45" i="2"/>
  <c r="F45" i="2"/>
  <c r="BO44" i="2"/>
  <c r="BN44" i="2"/>
  <c r="X44" i="2" s="1"/>
  <c r="BM44" i="2"/>
  <c r="W44" i="2" s="1"/>
  <c r="BL44" i="2"/>
  <c r="V44" i="2" s="1"/>
  <c r="BK44" i="2"/>
  <c r="BJ44" i="2"/>
  <c r="T44" i="2" s="1"/>
  <c r="BI44" i="2"/>
  <c r="BH44" i="2"/>
  <c r="BG44" i="2"/>
  <c r="Q44" i="2" s="1"/>
  <c r="BF44" i="2"/>
  <c r="P44" i="2" s="1"/>
  <c r="BE44" i="2"/>
  <c r="O44" i="2" s="1"/>
  <c r="BD44" i="2"/>
  <c r="N44" i="2" s="1"/>
  <c r="BC44" i="2"/>
  <c r="M44" i="2" s="1"/>
  <c r="BB44" i="2"/>
  <c r="L44" i="2" s="1"/>
  <c r="BA44" i="2"/>
  <c r="K44" i="2" s="1"/>
  <c r="AZ44" i="2"/>
  <c r="J44" i="2" s="1"/>
  <c r="AY44" i="2"/>
  <c r="I44" i="2" s="1"/>
  <c r="AX44" i="2"/>
  <c r="H44" i="2" s="1"/>
  <c r="AW44" i="2"/>
  <c r="G44" i="2" s="1"/>
  <c r="AV44" i="2"/>
  <c r="F44" i="2" s="1"/>
  <c r="AU44" i="2"/>
  <c r="AT44" i="2"/>
  <c r="Y44" i="2"/>
  <c r="U44" i="2"/>
  <c r="S44" i="2"/>
  <c r="R44" i="2"/>
  <c r="E44" i="2"/>
  <c r="BO43" i="2"/>
  <c r="BN43" i="2"/>
  <c r="X43" i="2" s="1"/>
  <c r="BM43" i="2"/>
  <c r="BL43" i="2"/>
  <c r="V43" i="2" s="1"/>
  <c r="BK43" i="2"/>
  <c r="U43" i="2" s="1"/>
  <c r="BJ43" i="2"/>
  <c r="T43" i="2" s="1"/>
  <c r="BI43" i="2"/>
  <c r="S43" i="2" s="1"/>
  <c r="BH43" i="2"/>
  <c r="R43" i="2" s="1"/>
  <c r="BG43" i="2"/>
  <c r="BF43" i="2"/>
  <c r="P43" i="2" s="1"/>
  <c r="BE43" i="2"/>
  <c r="O43" i="2" s="1"/>
  <c r="BD43" i="2"/>
  <c r="N43" i="2" s="1"/>
  <c r="BC43" i="2"/>
  <c r="M43" i="2" s="1"/>
  <c r="BB43" i="2"/>
  <c r="BA43" i="2"/>
  <c r="K43" i="2" s="1"/>
  <c r="AZ43" i="2"/>
  <c r="J43" i="2" s="1"/>
  <c r="AY43" i="2"/>
  <c r="I43" i="2" s="1"/>
  <c r="AX43" i="2"/>
  <c r="H43" i="2" s="1"/>
  <c r="AW43" i="2"/>
  <c r="G43" i="2" s="1"/>
  <c r="AV43" i="2"/>
  <c r="F43" i="2" s="1"/>
  <c r="AU43" i="2"/>
  <c r="E43" i="2" s="1"/>
  <c r="AT43" i="2"/>
  <c r="Y43" i="2"/>
  <c r="W43" i="2"/>
  <c r="Q43" i="2"/>
  <c r="L43" i="2"/>
  <c r="BO42" i="2"/>
  <c r="BN42" i="2"/>
  <c r="X42" i="2" s="1"/>
  <c r="BM42" i="2"/>
  <c r="W42" i="2" s="1"/>
  <c r="BL42" i="2"/>
  <c r="V42" i="2" s="1"/>
  <c r="BK42" i="2"/>
  <c r="U42" i="2" s="1"/>
  <c r="BJ42" i="2"/>
  <c r="T42" i="2" s="1"/>
  <c r="BI42" i="2"/>
  <c r="S42" i="2" s="1"/>
  <c r="BH42" i="2"/>
  <c r="R42" i="2" s="1"/>
  <c r="BG42" i="2"/>
  <c r="Q42" i="2" s="1"/>
  <c r="BF42" i="2"/>
  <c r="P42" i="2" s="1"/>
  <c r="BE42" i="2"/>
  <c r="O42" i="2" s="1"/>
  <c r="BD42" i="2"/>
  <c r="N42" i="2" s="1"/>
  <c r="BC42" i="2"/>
  <c r="BB42" i="2"/>
  <c r="L42" i="2" s="1"/>
  <c r="BA42" i="2"/>
  <c r="K42" i="2" s="1"/>
  <c r="AZ42" i="2"/>
  <c r="AY42" i="2"/>
  <c r="I42" i="2" s="1"/>
  <c r="AX42" i="2"/>
  <c r="H42" i="2" s="1"/>
  <c r="AW42" i="2"/>
  <c r="G42" i="2" s="1"/>
  <c r="AV42" i="2"/>
  <c r="F42" i="2" s="1"/>
  <c r="AU42" i="2"/>
  <c r="E42" i="2" s="1"/>
  <c r="AT42" i="2"/>
  <c r="Y42" i="2"/>
  <c r="M42" i="2"/>
  <c r="J42" i="2"/>
  <c r="BO41" i="2"/>
  <c r="BN41" i="2"/>
  <c r="X41" i="2" s="1"/>
  <c r="BM41" i="2"/>
  <c r="W41" i="2" s="1"/>
  <c r="BL41" i="2"/>
  <c r="V41" i="2" s="1"/>
  <c r="BK41" i="2"/>
  <c r="U41" i="2" s="1"/>
  <c r="BJ41" i="2"/>
  <c r="T41" i="2" s="1"/>
  <c r="BI41" i="2"/>
  <c r="S41" i="2" s="1"/>
  <c r="BH41" i="2"/>
  <c r="R41" i="2" s="1"/>
  <c r="BG41" i="2"/>
  <c r="BF41" i="2"/>
  <c r="P41" i="2" s="1"/>
  <c r="BE41" i="2"/>
  <c r="O41" i="2" s="1"/>
  <c r="BD41" i="2"/>
  <c r="BC41" i="2"/>
  <c r="M41" i="2" s="1"/>
  <c r="BB41" i="2"/>
  <c r="L41" i="2" s="1"/>
  <c r="BA41" i="2"/>
  <c r="K41" i="2" s="1"/>
  <c r="AZ41" i="2"/>
  <c r="J41" i="2" s="1"/>
  <c r="AY41" i="2"/>
  <c r="I41" i="2" s="1"/>
  <c r="AX41" i="2"/>
  <c r="H41" i="2" s="1"/>
  <c r="AW41" i="2"/>
  <c r="G41" i="2" s="1"/>
  <c r="AV41" i="2"/>
  <c r="AU41" i="2"/>
  <c r="E41" i="2" s="1"/>
  <c r="AT41" i="2"/>
  <c r="Y41" i="2"/>
  <c r="Q41" i="2"/>
  <c r="N41" i="2"/>
  <c r="F41" i="2"/>
  <c r="BO40" i="2"/>
  <c r="BN40" i="2"/>
  <c r="X40" i="2" s="1"/>
  <c r="BM40" i="2"/>
  <c r="W40" i="2" s="1"/>
  <c r="BL40" i="2"/>
  <c r="V40" i="2" s="1"/>
  <c r="BK40" i="2"/>
  <c r="U40" i="2" s="1"/>
  <c r="BJ40" i="2"/>
  <c r="T40" i="2" s="1"/>
  <c r="BI40" i="2"/>
  <c r="S40" i="2" s="1"/>
  <c r="BH40" i="2"/>
  <c r="BG40" i="2"/>
  <c r="Q40" i="2" s="1"/>
  <c r="BF40" i="2"/>
  <c r="BE40" i="2"/>
  <c r="O40" i="2" s="1"/>
  <c r="BD40" i="2"/>
  <c r="N40" i="2" s="1"/>
  <c r="BC40" i="2"/>
  <c r="M40" i="2" s="1"/>
  <c r="BB40" i="2"/>
  <c r="L40" i="2" s="1"/>
  <c r="BA40" i="2"/>
  <c r="AZ40" i="2"/>
  <c r="AY40" i="2"/>
  <c r="I40" i="2" s="1"/>
  <c r="AX40" i="2"/>
  <c r="H40" i="2" s="1"/>
  <c r="AW40" i="2"/>
  <c r="G40" i="2" s="1"/>
  <c r="AV40" i="2"/>
  <c r="F40" i="2" s="1"/>
  <c r="AU40" i="2"/>
  <c r="E40" i="2" s="1"/>
  <c r="AT40" i="2"/>
  <c r="D40" i="2" s="1"/>
  <c r="Y40" i="2"/>
  <c r="R40" i="2"/>
  <c r="P40" i="2"/>
  <c r="K40" i="2"/>
  <c r="J40" i="2"/>
  <c r="BO39" i="2"/>
  <c r="BN39" i="2"/>
  <c r="X39" i="2" s="1"/>
  <c r="BM39" i="2"/>
  <c r="BL39" i="2"/>
  <c r="BK39" i="2"/>
  <c r="U39" i="2" s="1"/>
  <c r="BJ39" i="2"/>
  <c r="T39" i="2" s="1"/>
  <c r="BI39" i="2"/>
  <c r="S39" i="2" s="1"/>
  <c r="BH39" i="2"/>
  <c r="R39" i="2" s="1"/>
  <c r="BG39" i="2"/>
  <c r="Q39" i="2" s="1"/>
  <c r="BF39" i="2"/>
  <c r="P39" i="2" s="1"/>
  <c r="BE39" i="2"/>
  <c r="BD39" i="2"/>
  <c r="BC39" i="2"/>
  <c r="M39" i="2" s="1"/>
  <c r="BB39" i="2"/>
  <c r="BA39" i="2"/>
  <c r="K39" i="2" s="1"/>
  <c r="AZ39" i="2"/>
  <c r="J39" i="2" s="1"/>
  <c r="AY39" i="2"/>
  <c r="I39" i="2" s="1"/>
  <c r="AX39" i="2"/>
  <c r="H39" i="2" s="1"/>
  <c r="AW39" i="2"/>
  <c r="AV39" i="2"/>
  <c r="AU39" i="2"/>
  <c r="E39" i="2" s="1"/>
  <c r="AT39" i="2"/>
  <c r="Y39" i="2"/>
  <c r="W39" i="2"/>
  <c r="V39" i="2"/>
  <c r="O39" i="2"/>
  <c r="N39" i="2"/>
  <c r="L39" i="2"/>
  <c r="G39" i="2"/>
  <c r="F39" i="2"/>
  <c r="BO38" i="2"/>
  <c r="BN38" i="2"/>
  <c r="BM38" i="2"/>
  <c r="W38" i="2" s="1"/>
  <c r="BL38" i="2"/>
  <c r="V38" i="2" s="1"/>
  <c r="BK38" i="2"/>
  <c r="U38" i="2" s="1"/>
  <c r="BJ38" i="2"/>
  <c r="T38" i="2" s="1"/>
  <c r="BI38" i="2"/>
  <c r="S38" i="2" s="1"/>
  <c r="BH38" i="2"/>
  <c r="R38" i="2" s="1"/>
  <c r="BG38" i="2"/>
  <c r="Q38" i="2" s="1"/>
  <c r="BF38" i="2"/>
  <c r="BE38" i="2"/>
  <c r="O38" i="2" s="1"/>
  <c r="BD38" i="2"/>
  <c r="N38" i="2" s="1"/>
  <c r="BC38" i="2"/>
  <c r="M38" i="2" s="1"/>
  <c r="BB38" i="2"/>
  <c r="L38" i="2" s="1"/>
  <c r="BA38" i="2"/>
  <c r="AZ38" i="2"/>
  <c r="J38" i="2" s="1"/>
  <c r="AY38" i="2"/>
  <c r="I38" i="2" s="1"/>
  <c r="AX38" i="2"/>
  <c r="AW38" i="2"/>
  <c r="G38" i="2" s="1"/>
  <c r="AV38" i="2"/>
  <c r="F38" i="2" s="1"/>
  <c r="AU38" i="2"/>
  <c r="E38" i="2" s="1"/>
  <c r="AT38" i="2"/>
  <c r="Y38" i="2"/>
  <c r="X38" i="2"/>
  <c r="P38" i="2"/>
  <c r="K38" i="2"/>
  <c r="H38" i="2"/>
  <c r="BO37" i="2"/>
  <c r="BN37" i="2"/>
  <c r="X37" i="2" s="1"/>
  <c r="BM37" i="2"/>
  <c r="BL37" i="2"/>
  <c r="BK37" i="2"/>
  <c r="U37" i="2" s="1"/>
  <c r="BJ37" i="2"/>
  <c r="T37" i="2" s="1"/>
  <c r="BI37" i="2"/>
  <c r="S37" i="2" s="1"/>
  <c r="BH37" i="2"/>
  <c r="R37" i="2" s="1"/>
  <c r="BG37" i="2"/>
  <c r="Q37" i="2" s="1"/>
  <c r="BF37" i="2"/>
  <c r="P37" i="2" s="1"/>
  <c r="BE37" i="2"/>
  <c r="O37" i="2" s="1"/>
  <c r="BD37" i="2"/>
  <c r="BC37" i="2"/>
  <c r="M37" i="2" s="1"/>
  <c r="BB37" i="2"/>
  <c r="BA37" i="2"/>
  <c r="K37" i="2" s="1"/>
  <c r="AZ37" i="2"/>
  <c r="J37" i="2" s="1"/>
  <c r="AY37" i="2"/>
  <c r="I37" i="2" s="1"/>
  <c r="AX37" i="2"/>
  <c r="H37" i="2" s="1"/>
  <c r="AW37" i="2"/>
  <c r="AV37" i="2"/>
  <c r="F37" i="2" s="1"/>
  <c r="AU37" i="2"/>
  <c r="E37" i="2" s="1"/>
  <c r="AT37" i="2"/>
  <c r="Y37" i="2"/>
  <c r="D37" i="2" s="1"/>
  <c r="W37" i="2"/>
  <c r="V37" i="2"/>
  <c r="N37" i="2"/>
  <c r="L37" i="2"/>
  <c r="G37" i="2"/>
  <c r="BO36" i="2"/>
  <c r="BN36" i="2"/>
  <c r="X36" i="2" s="1"/>
  <c r="BM36" i="2"/>
  <c r="W36" i="2" s="1"/>
  <c r="BL36" i="2"/>
  <c r="V36" i="2" s="1"/>
  <c r="BK36" i="2"/>
  <c r="U36" i="2" s="1"/>
  <c r="BJ36" i="2"/>
  <c r="T36" i="2" s="1"/>
  <c r="BI36" i="2"/>
  <c r="BH36" i="2"/>
  <c r="R36" i="2" s="1"/>
  <c r="BG36" i="2"/>
  <c r="Q36" i="2" s="1"/>
  <c r="BF36" i="2"/>
  <c r="BE36" i="2"/>
  <c r="O36" i="2" s="1"/>
  <c r="BD36" i="2"/>
  <c r="N36" i="2" s="1"/>
  <c r="BC36" i="2"/>
  <c r="M36" i="2" s="1"/>
  <c r="BB36" i="2"/>
  <c r="L36" i="2" s="1"/>
  <c r="BA36" i="2"/>
  <c r="K36" i="2" s="1"/>
  <c r="AZ36" i="2"/>
  <c r="AY36" i="2"/>
  <c r="I36" i="2" s="1"/>
  <c r="AX36" i="2"/>
  <c r="H36" i="2" s="1"/>
  <c r="AW36" i="2"/>
  <c r="G36" i="2" s="1"/>
  <c r="AV36" i="2"/>
  <c r="F36" i="2" s="1"/>
  <c r="AU36" i="2"/>
  <c r="E36" i="2" s="1"/>
  <c r="AT36" i="2"/>
  <c r="Y36" i="2"/>
  <c r="S36" i="2"/>
  <c r="P36" i="2"/>
  <c r="J36" i="2"/>
  <c r="BO35" i="2"/>
  <c r="BN35" i="2"/>
  <c r="X35" i="2" s="1"/>
  <c r="BM35" i="2"/>
  <c r="W35" i="2" s="1"/>
  <c r="BL35" i="2"/>
  <c r="BK35" i="2"/>
  <c r="U35" i="2" s="1"/>
  <c r="BJ35" i="2"/>
  <c r="T35" i="2" s="1"/>
  <c r="BI35" i="2"/>
  <c r="S35" i="2" s="1"/>
  <c r="BH35" i="2"/>
  <c r="R35" i="2" s="1"/>
  <c r="BG35" i="2"/>
  <c r="Q35" i="2" s="1"/>
  <c r="BF35" i="2"/>
  <c r="P35" i="2" s="1"/>
  <c r="BE35" i="2"/>
  <c r="O35" i="2" s="1"/>
  <c r="BD35" i="2"/>
  <c r="BC35" i="2"/>
  <c r="M35" i="2" s="1"/>
  <c r="BB35" i="2"/>
  <c r="L35" i="2" s="1"/>
  <c r="BA35" i="2"/>
  <c r="K35" i="2" s="1"/>
  <c r="AZ35" i="2"/>
  <c r="J35" i="2" s="1"/>
  <c r="AY35" i="2"/>
  <c r="I35" i="2" s="1"/>
  <c r="AX35" i="2"/>
  <c r="H35" i="2" s="1"/>
  <c r="AW35" i="2"/>
  <c r="G35" i="2" s="1"/>
  <c r="AV35" i="2"/>
  <c r="AU35" i="2"/>
  <c r="E35" i="2" s="1"/>
  <c r="AT35" i="2"/>
  <c r="Y35" i="2"/>
  <c r="V35" i="2"/>
  <c r="N35" i="2"/>
  <c r="F35" i="2"/>
  <c r="BO34" i="2"/>
  <c r="BN34" i="2"/>
  <c r="BM34" i="2"/>
  <c r="W34" i="2" s="1"/>
  <c r="BL34" i="2"/>
  <c r="V34" i="2" s="1"/>
  <c r="BK34" i="2"/>
  <c r="U34" i="2" s="1"/>
  <c r="BJ34" i="2"/>
  <c r="T34" i="2" s="1"/>
  <c r="BI34" i="2"/>
  <c r="S34" i="2" s="1"/>
  <c r="BH34" i="2"/>
  <c r="BG34" i="2"/>
  <c r="Q34" i="2" s="1"/>
  <c r="BF34" i="2"/>
  <c r="BE34" i="2"/>
  <c r="O34" i="2" s="1"/>
  <c r="BD34" i="2"/>
  <c r="N34" i="2" s="1"/>
  <c r="BC34" i="2"/>
  <c r="BB34" i="2"/>
  <c r="L34" i="2" s="1"/>
  <c r="BA34" i="2"/>
  <c r="K34" i="2" s="1"/>
  <c r="AZ34" i="2"/>
  <c r="AY34" i="2"/>
  <c r="I34" i="2" s="1"/>
  <c r="AX34" i="2"/>
  <c r="AW34" i="2"/>
  <c r="G34" i="2" s="1"/>
  <c r="AV34" i="2"/>
  <c r="F34" i="2" s="1"/>
  <c r="AU34" i="2"/>
  <c r="E34" i="2" s="1"/>
  <c r="AT34" i="2"/>
  <c r="Y34" i="2"/>
  <c r="X34" i="2"/>
  <c r="R34" i="2"/>
  <c r="P34" i="2"/>
  <c r="M34" i="2"/>
  <c r="J34" i="2"/>
  <c r="H34" i="2"/>
  <c r="BO33" i="2"/>
  <c r="BN33" i="2"/>
  <c r="X33" i="2" s="1"/>
  <c r="BM33" i="2"/>
  <c r="W33" i="2" s="1"/>
  <c r="BL33" i="2"/>
  <c r="V33" i="2" s="1"/>
  <c r="BK33" i="2"/>
  <c r="U33" i="2" s="1"/>
  <c r="BJ33" i="2"/>
  <c r="T33" i="2" s="1"/>
  <c r="BI33" i="2"/>
  <c r="S33" i="2" s="1"/>
  <c r="BH33" i="2"/>
  <c r="R33" i="2" s="1"/>
  <c r="BG33" i="2"/>
  <c r="BF33" i="2"/>
  <c r="P33" i="2" s="1"/>
  <c r="BE33" i="2"/>
  <c r="O33" i="2" s="1"/>
  <c r="BD33" i="2"/>
  <c r="N33" i="2" s="1"/>
  <c r="BC33" i="2"/>
  <c r="M33" i="2" s="1"/>
  <c r="BB33" i="2"/>
  <c r="BA33" i="2"/>
  <c r="K33" i="2" s="1"/>
  <c r="AZ33" i="2"/>
  <c r="J33" i="2" s="1"/>
  <c r="AY33" i="2"/>
  <c r="AX33" i="2"/>
  <c r="H33" i="2" s="1"/>
  <c r="AW33" i="2"/>
  <c r="G33" i="2" s="1"/>
  <c r="AV33" i="2"/>
  <c r="F33" i="2" s="1"/>
  <c r="AU33" i="2"/>
  <c r="E33" i="2" s="1"/>
  <c r="AT33" i="2"/>
  <c r="D33" i="2" s="1"/>
  <c r="Y33" i="2"/>
  <c r="Q33" i="2"/>
  <c r="L33" i="2"/>
  <c r="I33" i="2"/>
  <c r="BO32" i="2"/>
  <c r="BN32" i="2"/>
  <c r="BM32" i="2"/>
  <c r="W32" i="2" s="1"/>
  <c r="BL32" i="2"/>
  <c r="V32" i="2" s="1"/>
  <c r="BK32" i="2"/>
  <c r="U32" i="2" s="1"/>
  <c r="BJ32" i="2"/>
  <c r="T32" i="2" s="1"/>
  <c r="BI32" i="2"/>
  <c r="S32" i="2" s="1"/>
  <c r="BH32" i="2"/>
  <c r="R32" i="2" s="1"/>
  <c r="BG32" i="2"/>
  <c r="Q32" i="2" s="1"/>
  <c r="BF32" i="2"/>
  <c r="BE32" i="2"/>
  <c r="O32" i="2" s="1"/>
  <c r="BD32" i="2"/>
  <c r="N32" i="2" s="1"/>
  <c r="BC32" i="2"/>
  <c r="BB32" i="2"/>
  <c r="L32" i="2" s="1"/>
  <c r="BA32" i="2"/>
  <c r="K32" i="2" s="1"/>
  <c r="AZ32" i="2"/>
  <c r="J32" i="2" s="1"/>
  <c r="AY32" i="2"/>
  <c r="I32" i="2" s="1"/>
  <c r="AX32" i="2"/>
  <c r="AW32" i="2"/>
  <c r="G32" i="2" s="1"/>
  <c r="AV32" i="2"/>
  <c r="F32" i="2" s="1"/>
  <c r="AU32" i="2"/>
  <c r="E32" i="2" s="1"/>
  <c r="AT32" i="2"/>
  <c r="Y32" i="2"/>
  <c r="X32" i="2"/>
  <c r="P32" i="2"/>
  <c r="M32" i="2"/>
  <c r="H32" i="2"/>
  <c r="BO31" i="2"/>
  <c r="BN31" i="2"/>
  <c r="X31" i="2" s="1"/>
  <c r="BM31" i="2"/>
  <c r="BL31" i="2"/>
  <c r="BK31" i="2"/>
  <c r="U31" i="2" s="1"/>
  <c r="BJ31" i="2"/>
  <c r="BI31" i="2"/>
  <c r="S31" i="2" s="1"/>
  <c r="BH31" i="2"/>
  <c r="R31" i="2" s="1"/>
  <c r="BG31" i="2"/>
  <c r="Q31" i="2" s="1"/>
  <c r="BF31" i="2"/>
  <c r="P31" i="2" s="1"/>
  <c r="BE31" i="2"/>
  <c r="BD31" i="2"/>
  <c r="BC31" i="2"/>
  <c r="M31" i="2" s="1"/>
  <c r="BB31" i="2"/>
  <c r="BA31" i="2"/>
  <c r="K31" i="2" s="1"/>
  <c r="AZ31" i="2"/>
  <c r="J31" i="2" s="1"/>
  <c r="AY31" i="2"/>
  <c r="AX31" i="2"/>
  <c r="H31" i="2" s="1"/>
  <c r="AW31" i="2"/>
  <c r="AV31" i="2"/>
  <c r="AU31" i="2"/>
  <c r="E31" i="2" s="1"/>
  <c r="AT31" i="2"/>
  <c r="Y31" i="2"/>
  <c r="D31" i="2" s="1"/>
  <c r="W31" i="2"/>
  <c r="V31" i="2"/>
  <c r="T31" i="2"/>
  <c r="O31" i="2"/>
  <c r="N31" i="2"/>
  <c r="L31" i="2"/>
  <c r="I31" i="2"/>
  <c r="G31" i="2"/>
  <c r="F31" i="2"/>
  <c r="BO30" i="2"/>
  <c r="BN30" i="2"/>
  <c r="BM30" i="2"/>
  <c r="W30" i="2" s="1"/>
  <c r="BL30" i="2"/>
  <c r="V30" i="2" s="1"/>
  <c r="BK30" i="2"/>
  <c r="U30" i="2" s="1"/>
  <c r="BJ30" i="2"/>
  <c r="T30" i="2" s="1"/>
  <c r="BI30" i="2"/>
  <c r="S30" i="2" s="1"/>
  <c r="BH30" i="2"/>
  <c r="R30" i="2" s="1"/>
  <c r="BG30" i="2"/>
  <c r="Q30" i="2" s="1"/>
  <c r="BF30" i="2"/>
  <c r="BE30" i="2"/>
  <c r="O30" i="2" s="1"/>
  <c r="BD30" i="2"/>
  <c r="N30" i="2" s="1"/>
  <c r="BC30" i="2"/>
  <c r="M30" i="2" s="1"/>
  <c r="BB30" i="2"/>
  <c r="L30" i="2" s="1"/>
  <c r="BA30" i="2"/>
  <c r="AZ30" i="2"/>
  <c r="J30" i="2" s="1"/>
  <c r="AY30" i="2"/>
  <c r="I30" i="2" s="1"/>
  <c r="AX30" i="2"/>
  <c r="AW30" i="2"/>
  <c r="G30" i="2" s="1"/>
  <c r="AV30" i="2"/>
  <c r="F30" i="2" s="1"/>
  <c r="AU30" i="2"/>
  <c r="E30" i="2" s="1"/>
  <c r="AT30" i="2"/>
  <c r="D30" i="2" s="1"/>
  <c r="Y30" i="2"/>
  <c r="X30" i="2"/>
  <c r="P30" i="2"/>
  <c r="K30" i="2"/>
  <c r="H30" i="2"/>
  <c r="BO29" i="2"/>
  <c r="BN29" i="2"/>
  <c r="X29" i="2" s="1"/>
  <c r="BM29" i="2"/>
  <c r="BL29" i="2"/>
  <c r="V29" i="2" s="1"/>
  <c r="BK29" i="2"/>
  <c r="U29" i="2" s="1"/>
  <c r="BJ29" i="2"/>
  <c r="T29" i="2" s="1"/>
  <c r="BI29" i="2"/>
  <c r="S29" i="2" s="1"/>
  <c r="BH29" i="2"/>
  <c r="R29" i="2" s="1"/>
  <c r="BG29" i="2"/>
  <c r="Q29" i="2" s="1"/>
  <c r="BF29" i="2"/>
  <c r="P29" i="2" s="1"/>
  <c r="BE29" i="2"/>
  <c r="O29" i="2" s="1"/>
  <c r="BD29" i="2"/>
  <c r="N29" i="2" s="1"/>
  <c r="BC29" i="2"/>
  <c r="M29" i="2" s="1"/>
  <c r="BB29" i="2"/>
  <c r="L29" i="2" s="1"/>
  <c r="BA29" i="2"/>
  <c r="K29" i="2" s="1"/>
  <c r="AZ29" i="2"/>
  <c r="J29" i="2" s="1"/>
  <c r="AY29" i="2"/>
  <c r="I29" i="2" s="1"/>
  <c r="AX29" i="2"/>
  <c r="H29" i="2" s="1"/>
  <c r="AW29" i="2"/>
  <c r="AV29" i="2"/>
  <c r="F29" i="2" s="1"/>
  <c r="AU29" i="2"/>
  <c r="E29" i="2" s="1"/>
  <c r="AT29" i="2"/>
  <c r="Y29" i="2"/>
  <c r="W29" i="2"/>
  <c r="G29" i="2"/>
  <c r="BO28" i="2"/>
  <c r="BN28" i="2"/>
  <c r="BM28" i="2"/>
  <c r="W28" i="2" s="1"/>
  <c r="BL28" i="2"/>
  <c r="V28" i="2" s="1"/>
  <c r="BK28" i="2"/>
  <c r="U28" i="2" s="1"/>
  <c r="BJ28" i="2"/>
  <c r="T28" i="2" s="1"/>
  <c r="BI28" i="2"/>
  <c r="S28" i="2" s="1"/>
  <c r="BH28" i="2"/>
  <c r="R28" i="2" s="1"/>
  <c r="BG28" i="2"/>
  <c r="Q28" i="2" s="1"/>
  <c r="BF28" i="2"/>
  <c r="BE28" i="2"/>
  <c r="O28" i="2" s="1"/>
  <c r="BD28" i="2"/>
  <c r="N28" i="2" s="1"/>
  <c r="BC28" i="2"/>
  <c r="M28" i="2" s="1"/>
  <c r="BB28" i="2"/>
  <c r="L28" i="2" s="1"/>
  <c r="BA28" i="2"/>
  <c r="K28" i="2" s="1"/>
  <c r="AZ28" i="2"/>
  <c r="J28" i="2" s="1"/>
  <c r="AY28" i="2"/>
  <c r="I28" i="2" s="1"/>
  <c r="AX28" i="2"/>
  <c r="H28" i="2" s="1"/>
  <c r="AW28" i="2"/>
  <c r="G28" i="2" s="1"/>
  <c r="AV28" i="2"/>
  <c r="F28" i="2" s="1"/>
  <c r="AU28" i="2"/>
  <c r="AT28" i="2"/>
  <c r="Y28" i="2"/>
  <c r="X28" i="2"/>
  <c r="P28" i="2"/>
  <c r="E28" i="2"/>
  <c r="BO27" i="2"/>
  <c r="BN27" i="2"/>
  <c r="X27" i="2" s="1"/>
  <c r="BM27" i="2"/>
  <c r="W27" i="2" s="1"/>
  <c r="BL27" i="2"/>
  <c r="V27" i="2" s="1"/>
  <c r="BK27" i="2"/>
  <c r="U27" i="2" s="1"/>
  <c r="BJ27" i="2"/>
  <c r="BI27" i="2"/>
  <c r="S27" i="2" s="1"/>
  <c r="BH27" i="2"/>
  <c r="R27" i="2" s="1"/>
  <c r="BG27" i="2"/>
  <c r="Q27" i="2" s="1"/>
  <c r="BF27" i="2"/>
  <c r="P27" i="2" s="1"/>
  <c r="BE27" i="2"/>
  <c r="O27" i="2" s="1"/>
  <c r="BD27" i="2"/>
  <c r="BC27" i="2"/>
  <c r="M27" i="2" s="1"/>
  <c r="BB27" i="2"/>
  <c r="BA27" i="2"/>
  <c r="K27" i="2" s="1"/>
  <c r="AZ27" i="2"/>
  <c r="J27" i="2" s="1"/>
  <c r="AY27" i="2"/>
  <c r="I27" i="2" s="1"/>
  <c r="AX27" i="2"/>
  <c r="H27" i="2" s="1"/>
  <c r="AW27" i="2"/>
  <c r="AV27" i="2"/>
  <c r="F27" i="2" s="1"/>
  <c r="AU27" i="2"/>
  <c r="E27" i="2" s="1"/>
  <c r="AT27" i="2"/>
  <c r="Y27" i="2"/>
  <c r="T27" i="2"/>
  <c r="N27" i="2"/>
  <c r="L27" i="2"/>
  <c r="G27" i="2"/>
  <c r="BO26" i="2"/>
  <c r="BN26" i="2"/>
  <c r="X26" i="2" s="1"/>
  <c r="BM26" i="2"/>
  <c r="W26" i="2" s="1"/>
  <c r="BL26" i="2"/>
  <c r="V26" i="2" s="1"/>
  <c r="BK26" i="2"/>
  <c r="U26" i="2" s="1"/>
  <c r="BJ26" i="2"/>
  <c r="T26" i="2" s="1"/>
  <c r="BI26" i="2"/>
  <c r="BH26" i="2"/>
  <c r="R26" i="2" s="1"/>
  <c r="BG26" i="2"/>
  <c r="Q26" i="2" s="1"/>
  <c r="BF26" i="2"/>
  <c r="P26" i="2" s="1"/>
  <c r="BE26" i="2"/>
  <c r="O26" i="2" s="1"/>
  <c r="BD26" i="2"/>
  <c r="N26" i="2" s="1"/>
  <c r="BC26" i="2"/>
  <c r="BB26" i="2"/>
  <c r="L26" i="2" s="1"/>
  <c r="BA26" i="2"/>
  <c r="AZ26" i="2"/>
  <c r="J26" i="2" s="1"/>
  <c r="AY26" i="2"/>
  <c r="I26" i="2" s="1"/>
  <c r="AX26" i="2"/>
  <c r="H26" i="2" s="1"/>
  <c r="AW26" i="2"/>
  <c r="G26" i="2" s="1"/>
  <c r="AV26" i="2"/>
  <c r="F26" i="2" s="1"/>
  <c r="AU26" i="2"/>
  <c r="E26" i="2" s="1"/>
  <c r="AT26" i="2"/>
  <c r="D26" i="2" s="1"/>
  <c r="Y26" i="2"/>
  <c r="S26" i="2"/>
  <c r="M26" i="2"/>
  <c r="K26" i="2"/>
  <c r="BO25" i="2"/>
  <c r="BN25" i="2"/>
  <c r="X25" i="2" s="1"/>
  <c r="BM25" i="2"/>
  <c r="W25" i="2" s="1"/>
  <c r="BL25" i="2"/>
  <c r="BK25" i="2"/>
  <c r="U25" i="2" s="1"/>
  <c r="BJ25" i="2"/>
  <c r="BI25" i="2"/>
  <c r="S25" i="2" s="1"/>
  <c r="BH25" i="2"/>
  <c r="R25" i="2" s="1"/>
  <c r="BG25" i="2"/>
  <c r="Q25" i="2" s="1"/>
  <c r="BF25" i="2"/>
  <c r="P25" i="2" s="1"/>
  <c r="BE25" i="2"/>
  <c r="BD25" i="2"/>
  <c r="BC25" i="2"/>
  <c r="M25" i="2" s="1"/>
  <c r="BB25" i="2"/>
  <c r="BA25" i="2"/>
  <c r="K25" i="2" s="1"/>
  <c r="AZ25" i="2"/>
  <c r="J25" i="2" s="1"/>
  <c r="AY25" i="2"/>
  <c r="I25" i="2" s="1"/>
  <c r="AX25" i="2"/>
  <c r="H25" i="2" s="1"/>
  <c r="AW25" i="2"/>
  <c r="G25" i="2" s="1"/>
  <c r="AV25" i="2"/>
  <c r="F25" i="2" s="1"/>
  <c r="AU25" i="2"/>
  <c r="E25" i="2" s="1"/>
  <c r="AT25" i="2"/>
  <c r="Y25" i="2"/>
  <c r="V25" i="2"/>
  <c r="T25" i="2"/>
  <c r="O25" i="2"/>
  <c r="N25" i="2"/>
  <c r="L25" i="2"/>
  <c r="BO24" i="2"/>
  <c r="BN24" i="2"/>
  <c r="X24" i="2" s="1"/>
  <c r="BM24" i="2"/>
  <c r="W24" i="2" s="1"/>
  <c r="BL24" i="2"/>
  <c r="V24" i="2" s="1"/>
  <c r="BK24" i="2"/>
  <c r="U24" i="2" s="1"/>
  <c r="BJ24" i="2"/>
  <c r="T24" i="2" s="1"/>
  <c r="BI24" i="2"/>
  <c r="S24" i="2" s="1"/>
  <c r="BH24" i="2"/>
  <c r="R24" i="2" s="1"/>
  <c r="BG24" i="2"/>
  <c r="Q24" i="2" s="1"/>
  <c r="BF24" i="2"/>
  <c r="BE24" i="2"/>
  <c r="O24" i="2" s="1"/>
  <c r="BD24" i="2"/>
  <c r="N24" i="2" s="1"/>
  <c r="BC24" i="2"/>
  <c r="BB24" i="2"/>
  <c r="L24" i="2" s="1"/>
  <c r="BA24" i="2"/>
  <c r="K24" i="2" s="1"/>
  <c r="AZ24" i="2"/>
  <c r="AY24" i="2"/>
  <c r="I24" i="2" s="1"/>
  <c r="AX24" i="2"/>
  <c r="H24" i="2" s="1"/>
  <c r="AW24" i="2"/>
  <c r="G24" i="2" s="1"/>
  <c r="AV24" i="2"/>
  <c r="F24" i="2" s="1"/>
  <c r="AU24" i="2"/>
  <c r="E24" i="2" s="1"/>
  <c r="AT24" i="2"/>
  <c r="Y24" i="2"/>
  <c r="P24" i="2"/>
  <c r="M24" i="2"/>
  <c r="J24" i="2"/>
  <c r="BO23" i="2"/>
  <c r="BN23" i="2"/>
  <c r="X23" i="2" s="1"/>
  <c r="BM23" i="2"/>
  <c r="BL23" i="2"/>
  <c r="BK23" i="2"/>
  <c r="U23" i="2" s="1"/>
  <c r="BJ23" i="2"/>
  <c r="T23" i="2" s="1"/>
  <c r="BI23" i="2"/>
  <c r="S23" i="2" s="1"/>
  <c r="BH23" i="2"/>
  <c r="R23" i="2" s="1"/>
  <c r="BG23" i="2"/>
  <c r="Q23" i="2" s="1"/>
  <c r="BF23" i="2"/>
  <c r="P23" i="2" s="1"/>
  <c r="BE23" i="2"/>
  <c r="BD23" i="2"/>
  <c r="BC23" i="2"/>
  <c r="M23" i="2" s="1"/>
  <c r="BB23" i="2"/>
  <c r="L23" i="2" s="1"/>
  <c r="BA23" i="2"/>
  <c r="K23" i="2" s="1"/>
  <c r="AZ23" i="2"/>
  <c r="J23" i="2" s="1"/>
  <c r="AY23" i="2"/>
  <c r="I23" i="2" s="1"/>
  <c r="AX23" i="2"/>
  <c r="H23" i="2" s="1"/>
  <c r="AW23" i="2"/>
  <c r="G23" i="2" s="1"/>
  <c r="AV23" i="2"/>
  <c r="AU23" i="2"/>
  <c r="E23" i="2" s="1"/>
  <c r="AT23" i="2"/>
  <c r="Y23" i="2"/>
  <c r="W23" i="2"/>
  <c r="V23" i="2"/>
  <c r="O23" i="2"/>
  <c r="N23" i="2"/>
  <c r="F23" i="2"/>
  <c r="BO22" i="2"/>
  <c r="BN22" i="2"/>
  <c r="X22" i="2" s="1"/>
  <c r="BM22" i="2"/>
  <c r="W22" i="2" s="1"/>
  <c r="BL22" i="2"/>
  <c r="V22" i="2" s="1"/>
  <c r="BK22" i="2"/>
  <c r="BJ22" i="2"/>
  <c r="T22" i="2" s="1"/>
  <c r="BI22" i="2"/>
  <c r="S22" i="2" s="1"/>
  <c r="BH22" i="2"/>
  <c r="R22" i="2" s="1"/>
  <c r="BG22" i="2"/>
  <c r="Q22" i="2" s="1"/>
  <c r="BF22" i="2"/>
  <c r="P22" i="2" s="1"/>
  <c r="BE22" i="2"/>
  <c r="O22" i="2" s="1"/>
  <c r="BD22" i="2"/>
  <c r="N22" i="2" s="1"/>
  <c r="BC22" i="2"/>
  <c r="M22" i="2" s="1"/>
  <c r="BB22" i="2"/>
  <c r="L22" i="2" s="1"/>
  <c r="BA22" i="2"/>
  <c r="AZ22" i="2"/>
  <c r="J22" i="2" s="1"/>
  <c r="AY22" i="2"/>
  <c r="I22" i="2" s="1"/>
  <c r="AX22" i="2"/>
  <c r="H22" i="2" s="1"/>
  <c r="AW22" i="2"/>
  <c r="G22" i="2" s="1"/>
  <c r="AV22" i="2"/>
  <c r="F22" i="2" s="1"/>
  <c r="AU22" i="2"/>
  <c r="E22" i="2" s="1"/>
  <c r="AT22" i="2"/>
  <c r="Y22" i="2"/>
  <c r="U22" i="2"/>
  <c r="K22" i="2"/>
  <c r="BO21" i="2"/>
  <c r="BN21" i="2"/>
  <c r="X21" i="2" s="1"/>
  <c r="BM21" i="2"/>
  <c r="BL21" i="2"/>
  <c r="BK21" i="2"/>
  <c r="U21" i="2" s="1"/>
  <c r="BJ21" i="2"/>
  <c r="T21" i="2" s="1"/>
  <c r="BI21" i="2"/>
  <c r="S21" i="2" s="1"/>
  <c r="BH21" i="2"/>
  <c r="R21" i="2" s="1"/>
  <c r="BG21" i="2"/>
  <c r="Q21" i="2" s="1"/>
  <c r="BF21" i="2"/>
  <c r="P21" i="2" s="1"/>
  <c r="BE21" i="2"/>
  <c r="BD21" i="2"/>
  <c r="N21" i="2" s="1"/>
  <c r="BC21" i="2"/>
  <c r="M21" i="2" s="1"/>
  <c r="BB21" i="2"/>
  <c r="L21" i="2" s="1"/>
  <c r="BA21" i="2"/>
  <c r="K21" i="2" s="1"/>
  <c r="AZ21" i="2"/>
  <c r="J21" i="2" s="1"/>
  <c r="AY21" i="2"/>
  <c r="I21" i="2" s="1"/>
  <c r="AX21" i="2"/>
  <c r="H21" i="2" s="1"/>
  <c r="AW21" i="2"/>
  <c r="G21" i="2" s="1"/>
  <c r="AV21" i="2"/>
  <c r="AU21" i="2"/>
  <c r="E21" i="2" s="1"/>
  <c r="AT21" i="2"/>
  <c r="Y21" i="2"/>
  <c r="W21" i="2"/>
  <c r="V21" i="2"/>
  <c r="O21" i="2"/>
  <c r="F21" i="2"/>
  <c r="BO20" i="2"/>
  <c r="D20" i="2" s="1"/>
  <c r="BN20" i="2"/>
  <c r="BM20" i="2"/>
  <c r="BL20" i="2"/>
  <c r="V20" i="2" s="1"/>
  <c r="BK20" i="2"/>
  <c r="U20" i="2" s="1"/>
  <c r="BJ20" i="2"/>
  <c r="T20" i="2" s="1"/>
  <c r="BI20" i="2"/>
  <c r="BH20" i="2"/>
  <c r="R20" i="2" s="1"/>
  <c r="BG20" i="2"/>
  <c r="Q20" i="2" s="1"/>
  <c r="BF20" i="2"/>
  <c r="BE20" i="2"/>
  <c r="O20" i="2" s="1"/>
  <c r="BD20" i="2"/>
  <c r="N20" i="2" s="1"/>
  <c r="BC20" i="2"/>
  <c r="M20" i="2" s="1"/>
  <c r="BB20" i="2"/>
  <c r="BA20" i="2"/>
  <c r="AZ20" i="2"/>
  <c r="J20" i="2" s="1"/>
  <c r="AY20" i="2"/>
  <c r="I20" i="2" s="1"/>
  <c r="AX20" i="2"/>
  <c r="AW20" i="2"/>
  <c r="G20" i="2" s="1"/>
  <c r="AV20" i="2"/>
  <c r="F20" i="2" s="1"/>
  <c r="AU20" i="2"/>
  <c r="E20" i="2" s="1"/>
  <c r="AT20" i="2"/>
  <c r="Y20" i="2"/>
  <c r="X20" i="2"/>
  <c r="W20" i="2"/>
  <c r="S20" i="2"/>
  <c r="P20" i="2"/>
  <c r="L20" i="2"/>
  <c r="K20" i="2"/>
  <c r="H20" i="2"/>
  <c r="BO19" i="2"/>
  <c r="BN19" i="2"/>
  <c r="X19" i="2" s="1"/>
  <c r="BM19" i="2"/>
  <c r="W19" i="2" s="1"/>
  <c r="BL19" i="2"/>
  <c r="V19" i="2" s="1"/>
  <c r="BK19" i="2"/>
  <c r="U19" i="2" s="1"/>
  <c r="BJ19" i="2"/>
  <c r="T19" i="2" s="1"/>
  <c r="BI19" i="2"/>
  <c r="S19" i="2" s="1"/>
  <c r="BH19" i="2"/>
  <c r="R19" i="2" s="1"/>
  <c r="BG19" i="2"/>
  <c r="Q19" i="2" s="1"/>
  <c r="BF19" i="2"/>
  <c r="P19" i="2" s="1"/>
  <c r="BE19" i="2"/>
  <c r="O19" i="2" s="1"/>
  <c r="BD19" i="2"/>
  <c r="N19" i="2" s="1"/>
  <c r="BC19" i="2"/>
  <c r="M19" i="2" s="1"/>
  <c r="BB19" i="2"/>
  <c r="BA19" i="2"/>
  <c r="AZ19" i="2"/>
  <c r="J19" i="2" s="1"/>
  <c r="AY19" i="2"/>
  <c r="I19" i="2" s="1"/>
  <c r="AX19" i="2"/>
  <c r="H19" i="2" s="1"/>
  <c r="AW19" i="2"/>
  <c r="G19" i="2" s="1"/>
  <c r="AV19" i="2"/>
  <c r="F19" i="2" s="1"/>
  <c r="AU19" i="2"/>
  <c r="E19" i="2" s="1"/>
  <c r="AT19" i="2"/>
  <c r="Y19" i="2"/>
  <c r="L19" i="2"/>
  <c r="K19" i="2"/>
  <c r="BO18" i="2"/>
  <c r="BN18" i="2"/>
  <c r="BM18" i="2"/>
  <c r="BL18" i="2"/>
  <c r="V18" i="2" s="1"/>
  <c r="BK18" i="2"/>
  <c r="U18" i="2" s="1"/>
  <c r="BJ18" i="2"/>
  <c r="T18" i="2" s="1"/>
  <c r="BI18" i="2"/>
  <c r="BH18" i="2"/>
  <c r="R18" i="2" s="1"/>
  <c r="BG18" i="2"/>
  <c r="Q18" i="2" s="1"/>
  <c r="BF18" i="2"/>
  <c r="P18" i="2" s="1"/>
  <c r="BE18" i="2"/>
  <c r="BD18" i="2"/>
  <c r="N18" i="2" s="1"/>
  <c r="BC18" i="2"/>
  <c r="M18" i="2" s="1"/>
  <c r="BB18" i="2"/>
  <c r="L18" i="2" s="1"/>
  <c r="BA18" i="2"/>
  <c r="AZ18" i="2"/>
  <c r="J18" i="2" s="1"/>
  <c r="AY18" i="2"/>
  <c r="I18" i="2" s="1"/>
  <c r="AX18" i="2"/>
  <c r="H18" i="2" s="1"/>
  <c r="AW18" i="2"/>
  <c r="AV18" i="2"/>
  <c r="F18" i="2" s="1"/>
  <c r="AU18" i="2"/>
  <c r="E18" i="2" s="1"/>
  <c r="AT18" i="2"/>
  <c r="Y18" i="2"/>
  <c r="X18" i="2"/>
  <c r="W18" i="2"/>
  <c r="S18" i="2"/>
  <c r="O18" i="2"/>
  <c r="K18" i="2"/>
  <c r="G18" i="2"/>
  <c r="BO17" i="2"/>
  <c r="BN17" i="2"/>
  <c r="BM17" i="2"/>
  <c r="W17" i="2" s="1"/>
  <c r="BL17" i="2"/>
  <c r="V17" i="2" s="1"/>
  <c r="BK17" i="2"/>
  <c r="U17" i="2" s="1"/>
  <c r="BJ17" i="2"/>
  <c r="T17" i="2" s="1"/>
  <c r="BI17" i="2"/>
  <c r="S17" i="2" s="1"/>
  <c r="BH17" i="2"/>
  <c r="R17" i="2" s="1"/>
  <c r="BG17" i="2"/>
  <c r="Q17" i="2" s="1"/>
  <c r="BF17" i="2"/>
  <c r="BE17" i="2"/>
  <c r="BD17" i="2"/>
  <c r="N17" i="2" s="1"/>
  <c r="BC17" i="2"/>
  <c r="M17" i="2" s="1"/>
  <c r="BB17" i="2"/>
  <c r="L17" i="2" s="1"/>
  <c r="BA17" i="2"/>
  <c r="AZ17" i="2"/>
  <c r="J17" i="2" s="1"/>
  <c r="AY17" i="2"/>
  <c r="I17" i="2" s="1"/>
  <c r="AX17" i="2"/>
  <c r="AW17" i="2"/>
  <c r="G17" i="2" s="1"/>
  <c r="AV17" i="2"/>
  <c r="F17" i="2" s="1"/>
  <c r="AU17" i="2"/>
  <c r="E17" i="2" s="1"/>
  <c r="AT17" i="2"/>
  <c r="Y17" i="2"/>
  <c r="X17" i="2"/>
  <c r="P17" i="2"/>
  <c r="O17" i="2"/>
  <c r="K17" i="2"/>
  <c r="H17" i="2"/>
  <c r="BO16" i="2"/>
  <c r="BN16" i="2"/>
  <c r="X16" i="2" s="1"/>
  <c r="BM16" i="2"/>
  <c r="W16" i="2" s="1"/>
  <c r="BL16" i="2"/>
  <c r="V16" i="2" s="1"/>
  <c r="BK16" i="2"/>
  <c r="U16" i="2" s="1"/>
  <c r="BJ16" i="2"/>
  <c r="BI16" i="2"/>
  <c r="S16" i="2" s="1"/>
  <c r="BH16" i="2"/>
  <c r="R16" i="2" s="1"/>
  <c r="BG16" i="2"/>
  <c r="Q16" i="2" s="1"/>
  <c r="BF16" i="2"/>
  <c r="P16" i="2" s="1"/>
  <c r="BE16" i="2"/>
  <c r="BD16" i="2"/>
  <c r="N16" i="2" s="1"/>
  <c r="BC16" i="2"/>
  <c r="M16" i="2" s="1"/>
  <c r="BB16" i="2"/>
  <c r="BA16" i="2"/>
  <c r="AZ16" i="2"/>
  <c r="J16" i="2" s="1"/>
  <c r="AY16" i="2"/>
  <c r="I16" i="2" s="1"/>
  <c r="AX16" i="2"/>
  <c r="H16" i="2" s="1"/>
  <c r="AW16" i="2"/>
  <c r="G16" i="2" s="1"/>
  <c r="AV16" i="2"/>
  <c r="F16" i="2" s="1"/>
  <c r="AU16" i="2"/>
  <c r="E16" i="2" s="1"/>
  <c r="AT16" i="2"/>
  <c r="Y16" i="2"/>
  <c r="T16" i="2"/>
  <c r="O16" i="2"/>
  <c r="L16" i="2"/>
  <c r="K16" i="2"/>
  <c r="BO15" i="2"/>
  <c r="BN15" i="2"/>
  <c r="X15" i="2" s="1"/>
  <c r="BM15" i="2"/>
  <c r="BL15" i="2"/>
  <c r="V15" i="2" s="1"/>
  <c r="BK15" i="2"/>
  <c r="U15" i="2" s="1"/>
  <c r="BJ15" i="2"/>
  <c r="T15" i="2" s="1"/>
  <c r="BI15" i="2"/>
  <c r="S15" i="2" s="1"/>
  <c r="BH15" i="2"/>
  <c r="R15" i="2" s="1"/>
  <c r="BG15" i="2"/>
  <c r="Q15" i="2" s="1"/>
  <c r="BF15" i="2"/>
  <c r="BE15" i="2"/>
  <c r="BD15" i="2"/>
  <c r="N15" i="2" s="1"/>
  <c r="BC15" i="2"/>
  <c r="M15" i="2" s="1"/>
  <c r="BB15" i="2"/>
  <c r="BA15" i="2"/>
  <c r="K15" i="2" s="1"/>
  <c r="AZ15" i="2"/>
  <c r="J15" i="2" s="1"/>
  <c r="AY15" i="2"/>
  <c r="I15" i="2" s="1"/>
  <c r="AX15" i="2"/>
  <c r="H15" i="2" s="1"/>
  <c r="AW15" i="2"/>
  <c r="AV15" i="2"/>
  <c r="F15" i="2" s="1"/>
  <c r="AU15" i="2"/>
  <c r="E15" i="2" s="1"/>
  <c r="AT15" i="2"/>
  <c r="Y15" i="2"/>
  <c r="W15" i="2"/>
  <c r="P15" i="2"/>
  <c r="O15" i="2"/>
  <c r="L15" i="2"/>
  <c r="G15" i="2"/>
  <c r="BO14" i="2"/>
  <c r="BN14" i="2"/>
  <c r="BM14" i="2"/>
  <c r="W14" i="2" s="1"/>
  <c r="BL14" i="2"/>
  <c r="V14" i="2" s="1"/>
  <c r="BK14" i="2"/>
  <c r="U14" i="2" s="1"/>
  <c r="BJ14" i="2"/>
  <c r="T14" i="2" s="1"/>
  <c r="BI14" i="2"/>
  <c r="S14" i="2" s="1"/>
  <c r="BH14" i="2"/>
  <c r="R14" i="2" s="1"/>
  <c r="BG14" i="2"/>
  <c r="Q14" i="2" s="1"/>
  <c r="BF14" i="2"/>
  <c r="P14" i="2" s="1"/>
  <c r="BE14" i="2"/>
  <c r="O14" i="2" s="1"/>
  <c r="BD14" i="2"/>
  <c r="N14" i="2" s="1"/>
  <c r="BC14" i="2"/>
  <c r="M14" i="2" s="1"/>
  <c r="BB14" i="2"/>
  <c r="L14" i="2" s="1"/>
  <c r="BA14" i="2"/>
  <c r="AZ14" i="2"/>
  <c r="J14" i="2" s="1"/>
  <c r="AY14" i="2"/>
  <c r="I14" i="2" s="1"/>
  <c r="AX14" i="2"/>
  <c r="H14" i="2" s="1"/>
  <c r="AW14" i="2"/>
  <c r="G14" i="2" s="1"/>
  <c r="AV14" i="2"/>
  <c r="F14" i="2" s="1"/>
  <c r="AU14" i="2"/>
  <c r="E14" i="2" s="1"/>
  <c r="AT14" i="2"/>
  <c r="Y14" i="2"/>
  <c r="X14" i="2"/>
  <c r="K14" i="2"/>
  <c r="BO13" i="2"/>
  <c r="BN13" i="2"/>
  <c r="X13" i="2" s="1"/>
  <c r="BM13" i="2"/>
  <c r="W13" i="2" s="1"/>
  <c r="BL13" i="2"/>
  <c r="V13" i="2" s="1"/>
  <c r="BK13" i="2"/>
  <c r="U13" i="2" s="1"/>
  <c r="BJ13" i="2"/>
  <c r="T13" i="2" s="1"/>
  <c r="BI13" i="2"/>
  <c r="S13" i="2" s="1"/>
  <c r="BH13" i="2"/>
  <c r="R13" i="2" s="1"/>
  <c r="BG13" i="2"/>
  <c r="Q13" i="2" s="1"/>
  <c r="BF13" i="2"/>
  <c r="P13" i="2" s="1"/>
  <c r="BE13" i="2"/>
  <c r="O13" i="2" s="1"/>
  <c r="BD13" i="2"/>
  <c r="N13" i="2" s="1"/>
  <c r="BC13" i="2"/>
  <c r="M13" i="2" s="1"/>
  <c r="BB13" i="2"/>
  <c r="BA13" i="2"/>
  <c r="AZ13" i="2"/>
  <c r="J13" i="2" s="1"/>
  <c r="AY13" i="2"/>
  <c r="I13" i="2" s="1"/>
  <c r="AX13" i="2"/>
  <c r="H13" i="2" s="1"/>
  <c r="AW13" i="2"/>
  <c r="G13" i="2" s="1"/>
  <c r="AV13" i="2"/>
  <c r="F13" i="2" s="1"/>
  <c r="AU13" i="2"/>
  <c r="E13" i="2" s="1"/>
  <c r="AT13" i="2"/>
  <c r="Y13" i="2"/>
  <c r="L13" i="2"/>
  <c r="K13" i="2"/>
  <c r="BO12" i="2"/>
  <c r="BN12" i="2"/>
  <c r="X12" i="2" s="1"/>
  <c r="BM12" i="2"/>
  <c r="W12" i="2" s="1"/>
  <c r="BL12" i="2"/>
  <c r="V12" i="2" s="1"/>
  <c r="BK12" i="2"/>
  <c r="U12" i="2" s="1"/>
  <c r="BJ12" i="2"/>
  <c r="BI12" i="2"/>
  <c r="S12" i="2" s="1"/>
  <c r="BH12" i="2"/>
  <c r="R12" i="2" s="1"/>
  <c r="BG12" i="2"/>
  <c r="Q12" i="2" s="1"/>
  <c r="BF12" i="2"/>
  <c r="BE12" i="2"/>
  <c r="BD12" i="2"/>
  <c r="N12" i="2" s="1"/>
  <c r="BC12" i="2"/>
  <c r="M12" i="2" s="1"/>
  <c r="BB12" i="2"/>
  <c r="L12" i="2" s="1"/>
  <c r="BA12" i="2"/>
  <c r="K12" i="2" s="1"/>
  <c r="AZ12" i="2"/>
  <c r="J12" i="2" s="1"/>
  <c r="AY12" i="2"/>
  <c r="I12" i="2" s="1"/>
  <c r="AX12" i="2"/>
  <c r="AW12" i="2"/>
  <c r="G12" i="2" s="1"/>
  <c r="AV12" i="2"/>
  <c r="F12" i="2" s="1"/>
  <c r="AU12" i="2"/>
  <c r="E12" i="2" s="1"/>
  <c r="AT12" i="2"/>
  <c r="Y12" i="2"/>
  <c r="T12" i="2"/>
  <c r="P12" i="2"/>
  <c r="O12" i="2"/>
  <c r="H12" i="2"/>
  <c r="BO11" i="2"/>
  <c r="BN11" i="2"/>
  <c r="X11" i="2" s="1"/>
  <c r="BM11" i="2"/>
  <c r="W11" i="2" s="1"/>
  <c r="BL11" i="2"/>
  <c r="V11" i="2" s="1"/>
  <c r="BK11" i="2"/>
  <c r="U11" i="2" s="1"/>
  <c r="BJ11" i="2"/>
  <c r="T11" i="2" s="1"/>
  <c r="BI11" i="2"/>
  <c r="BH11" i="2"/>
  <c r="R11" i="2" s="1"/>
  <c r="BG11" i="2"/>
  <c r="Q11" i="2" s="1"/>
  <c r="BF11" i="2"/>
  <c r="BE11" i="2"/>
  <c r="O11" i="2" s="1"/>
  <c r="BD11" i="2"/>
  <c r="N11" i="2" s="1"/>
  <c r="BC11" i="2"/>
  <c r="M11" i="2" s="1"/>
  <c r="BB11" i="2"/>
  <c r="L11" i="2" s="1"/>
  <c r="BA11" i="2"/>
  <c r="AZ11" i="2"/>
  <c r="J11" i="2" s="1"/>
  <c r="AY11" i="2"/>
  <c r="I11" i="2" s="1"/>
  <c r="AX11" i="2"/>
  <c r="H11" i="2" s="1"/>
  <c r="AW11" i="2"/>
  <c r="G11" i="2" s="1"/>
  <c r="AV11" i="2"/>
  <c r="F11" i="2" s="1"/>
  <c r="AU11" i="2"/>
  <c r="E11" i="2" s="1"/>
  <c r="AT11" i="2"/>
  <c r="Y11" i="2"/>
  <c r="S11" i="2"/>
  <c r="P11" i="2"/>
  <c r="K11" i="2"/>
  <c r="BO10" i="2"/>
  <c r="BN10" i="2"/>
  <c r="X10" i="2" s="1"/>
  <c r="BM10" i="2"/>
  <c r="BL10" i="2"/>
  <c r="V10" i="2" s="1"/>
  <c r="BK10" i="2"/>
  <c r="U10" i="2" s="1"/>
  <c r="BJ10" i="2"/>
  <c r="T10" i="2" s="1"/>
  <c r="BI10" i="2"/>
  <c r="S10" i="2" s="1"/>
  <c r="BH10" i="2"/>
  <c r="R10" i="2" s="1"/>
  <c r="BG10" i="2"/>
  <c r="Q10" i="2" s="1"/>
  <c r="BF10" i="2"/>
  <c r="BE10" i="2"/>
  <c r="BD10" i="2"/>
  <c r="N10" i="2" s="1"/>
  <c r="BC10" i="2"/>
  <c r="M10" i="2" s="1"/>
  <c r="BB10" i="2"/>
  <c r="L10" i="2" s="1"/>
  <c r="BA10" i="2"/>
  <c r="AZ10" i="2"/>
  <c r="J10" i="2" s="1"/>
  <c r="AY10" i="2"/>
  <c r="I10" i="2" s="1"/>
  <c r="AX10" i="2"/>
  <c r="H10" i="2" s="1"/>
  <c r="AW10" i="2"/>
  <c r="AV10" i="2"/>
  <c r="F10" i="2" s="1"/>
  <c r="AU10" i="2"/>
  <c r="E10" i="2" s="1"/>
  <c r="AT10" i="2"/>
  <c r="Y10" i="2"/>
  <c r="W10" i="2"/>
  <c r="P10" i="2"/>
  <c r="O10" i="2"/>
  <c r="K10" i="2"/>
  <c r="G10" i="2"/>
  <c r="BO9" i="2"/>
  <c r="BN9" i="2"/>
  <c r="BM9" i="2"/>
  <c r="W9" i="2" s="1"/>
  <c r="BL9" i="2"/>
  <c r="V9" i="2" s="1"/>
  <c r="BK9" i="2"/>
  <c r="U9" i="2" s="1"/>
  <c r="BJ9" i="2"/>
  <c r="T9" i="2" s="1"/>
  <c r="BI9" i="2"/>
  <c r="BH9" i="2"/>
  <c r="R9" i="2" s="1"/>
  <c r="BG9" i="2"/>
  <c r="Q9" i="2" s="1"/>
  <c r="BF9" i="2"/>
  <c r="P9" i="2" s="1"/>
  <c r="BE9" i="2"/>
  <c r="O9" i="2" s="1"/>
  <c r="BD9" i="2"/>
  <c r="N9" i="2" s="1"/>
  <c r="BC9" i="2"/>
  <c r="M9" i="2" s="1"/>
  <c r="BB9" i="2"/>
  <c r="BA9" i="2"/>
  <c r="K9" i="2" s="1"/>
  <c r="AZ9" i="2"/>
  <c r="J9" i="2" s="1"/>
  <c r="AY9" i="2"/>
  <c r="I9" i="2" s="1"/>
  <c r="AX9" i="2"/>
  <c r="H9" i="2" s="1"/>
  <c r="AW9" i="2"/>
  <c r="AV9" i="2"/>
  <c r="F9" i="2" s="1"/>
  <c r="AU9" i="2"/>
  <c r="E9" i="2" s="1"/>
  <c r="AT9" i="2"/>
  <c r="Y9" i="2"/>
  <c r="D9" i="2" s="1"/>
  <c r="X9" i="2"/>
  <c r="S9" i="2"/>
  <c r="L9" i="2"/>
  <c r="G9" i="2"/>
  <c r="BO8" i="2"/>
  <c r="BN8" i="2"/>
  <c r="X8" i="2" s="1"/>
  <c r="BM8" i="2"/>
  <c r="W8" i="2" s="1"/>
  <c r="BL8" i="2"/>
  <c r="V8" i="2" s="1"/>
  <c r="BK8" i="2"/>
  <c r="U8" i="2" s="1"/>
  <c r="BJ8" i="2"/>
  <c r="T8" i="2" s="1"/>
  <c r="BI8" i="2"/>
  <c r="S8" i="2" s="1"/>
  <c r="BH8" i="2"/>
  <c r="R8" i="2" s="1"/>
  <c r="BG8" i="2"/>
  <c r="Q8" i="2" s="1"/>
  <c r="BF8" i="2"/>
  <c r="P8" i="2" s="1"/>
  <c r="BE8" i="2"/>
  <c r="BD8" i="2"/>
  <c r="N8" i="2" s="1"/>
  <c r="BC8" i="2"/>
  <c r="M8" i="2" s="1"/>
  <c r="BB8" i="2"/>
  <c r="L8" i="2" s="1"/>
  <c r="BA8" i="2"/>
  <c r="AZ8" i="2"/>
  <c r="J8" i="2" s="1"/>
  <c r="AY8" i="2"/>
  <c r="I8" i="2" s="1"/>
  <c r="AX8" i="2"/>
  <c r="H8" i="2" s="1"/>
  <c r="AW8" i="2"/>
  <c r="G8" i="2" s="1"/>
  <c r="AV8" i="2"/>
  <c r="F8" i="2" s="1"/>
  <c r="AU8" i="2"/>
  <c r="E8" i="2" s="1"/>
  <c r="AT8" i="2"/>
  <c r="Y8" i="2"/>
  <c r="O8" i="2"/>
  <c r="K8" i="2"/>
  <c r="CJ7" i="2"/>
  <c r="CI7" i="2"/>
  <c r="CH7" i="2"/>
  <c r="BY7" i="2"/>
  <c r="BX7" i="2"/>
  <c r="M7" i="2" s="1"/>
  <c r="BW7" i="2"/>
  <c r="BV7" i="2"/>
  <c r="BU7" i="2"/>
  <c r="BT7" i="2"/>
  <c r="BS7" i="2"/>
  <c r="BR7" i="2"/>
  <c r="BQ7" i="2"/>
  <c r="BP7" i="2"/>
  <c r="E7" i="2" s="1"/>
  <c r="BN7" i="2"/>
  <c r="BM7" i="2"/>
  <c r="BL7" i="2"/>
  <c r="V7" i="2" s="1"/>
  <c r="BK7" i="2"/>
  <c r="U7" i="2" s="1"/>
  <c r="BJ7" i="2"/>
  <c r="BI7" i="2"/>
  <c r="S7" i="2" s="1"/>
  <c r="BH7" i="2"/>
  <c r="R7" i="2" s="1"/>
  <c r="BG7" i="2"/>
  <c r="Q7" i="2" s="1"/>
  <c r="BF7" i="2"/>
  <c r="BE7" i="2"/>
  <c r="O7" i="2" s="1"/>
  <c r="BD7" i="2"/>
  <c r="BC7" i="2"/>
  <c r="BB7" i="2"/>
  <c r="BA7" i="2"/>
  <c r="AZ7" i="2"/>
  <c r="AY7" i="2"/>
  <c r="AX7" i="2"/>
  <c r="AW7" i="2"/>
  <c r="AV7" i="2"/>
  <c r="AU7" i="2"/>
  <c r="AT7" i="2"/>
  <c r="AS7" i="2"/>
  <c r="X7" i="2" s="1"/>
  <c r="AR7" i="2"/>
  <c r="AI7" i="2"/>
  <c r="AH7" i="2"/>
  <c r="AG7" i="2"/>
  <c r="AF7" i="2"/>
  <c r="AE7" i="2"/>
  <c r="AD7" i="2"/>
  <c r="AC7" i="2"/>
  <c r="H7" i="2" s="1"/>
  <c r="AB7" i="2"/>
  <c r="AA7" i="2"/>
  <c r="Z7" i="2"/>
  <c r="T7" i="2"/>
  <c r="P7" i="2"/>
  <c r="L7" i="2"/>
  <c r="B7" i="2"/>
  <c r="A7" i="2"/>
  <c r="D17" i="2" l="1"/>
  <c r="D36" i="2"/>
  <c r="D45" i="2"/>
  <c r="D15" i="3"/>
  <c r="D24" i="3"/>
  <c r="D25" i="3"/>
  <c r="D27" i="3"/>
  <c r="D37" i="3"/>
  <c r="D43" i="3"/>
  <c r="W7" i="2"/>
  <c r="F7" i="3"/>
  <c r="D17" i="3"/>
  <c r="D30" i="3"/>
  <c r="D11" i="2"/>
  <c r="D10" i="3"/>
  <c r="D19" i="4"/>
  <c r="D27" i="4"/>
  <c r="D10" i="5"/>
  <c r="D15" i="2"/>
  <c r="D19" i="2"/>
  <c r="D48" i="2"/>
  <c r="H7" i="3"/>
  <c r="X7" i="3"/>
  <c r="G7" i="3"/>
  <c r="W7" i="3"/>
  <c r="D14" i="3"/>
  <c r="D23" i="3"/>
  <c r="D32" i="3"/>
  <c r="D40" i="3"/>
  <c r="K7" i="2"/>
  <c r="D10" i="2"/>
  <c r="D13" i="2"/>
  <c r="J7" i="3"/>
  <c r="M7" i="3"/>
  <c r="D19" i="3"/>
  <c r="D20" i="3"/>
  <c r="D31" i="3"/>
  <c r="D39" i="3"/>
  <c r="H7" i="4"/>
  <c r="X7" i="4"/>
  <c r="D14" i="4"/>
  <c r="D15" i="4"/>
  <c r="D23" i="4"/>
  <c r="D24" i="4"/>
  <c r="D25" i="4"/>
  <c r="D33" i="4"/>
  <c r="D34" i="4"/>
  <c r="D16" i="3"/>
  <c r="D18" i="3"/>
  <c r="D38" i="3"/>
  <c r="D42" i="3"/>
  <c r="D9" i="4"/>
  <c r="K7" i="5"/>
  <c r="D23" i="5"/>
  <c r="D43" i="5"/>
  <c r="G7" i="6"/>
  <c r="D37" i="6"/>
  <c r="D47" i="6"/>
  <c r="D12" i="5"/>
  <c r="D29" i="5"/>
  <c r="D39" i="5"/>
  <c r="D45" i="5"/>
  <c r="D10" i="6"/>
  <c r="D35" i="4"/>
  <c r="D40" i="4"/>
  <c r="D47" i="4"/>
  <c r="G7" i="5"/>
  <c r="D8" i="5"/>
  <c r="D35" i="5"/>
  <c r="D47" i="5"/>
  <c r="K7" i="6"/>
  <c r="D8" i="6"/>
  <c r="D35" i="6"/>
  <c r="D39" i="6"/>
  <c r="D49" i="6"/>
  <c r="D36" i="4"/>
  <c r="D39" i="4"/>
  <c r="D48" i="4"/>
  <c r="H7" i="5"/>
  <c r="X7" i="5"/>
  <c r="D21" i="5"/>
  <c r="D41" i="5"/>
  <c r="D27" i="5"/>
  <c r="D31" i="5"/>
  <c r="D14" i="6"/>
  <c r="D17" i="5"/>
  <c r="D37" i="5"/>
  <c r="Y7" i="2"/>
  <c r="J7" i="2"/>
  <c r="D16" i="2"/>
  <c r="D21" i="2"/>
  <c r="D23" i="2"/>
  <c r="D22" i="2"/>
  <c r="D25" i="2"/>
  <c r="D27" i="2"/>
  <c r="D28" i="2"/>
  <c r="D12" i="2"/>
  <c r="D24" i="2"/>
  <c r="D18" i="2"/>
  <c r="I7" i="2"/>
  <c r="F7" i="2"/>
  <c r="D8" i="2"/>
  <c r="N7" i="2"/>
  <c r="D14" i="2"/>
  <c r="D29" i="2"/>
  <c r="D41" i="2"/>
  <c r="D49" i="2"/>
  <c r="D11" i="3"/>
  <c r="I7" i="4"/>
  <c r="D20" i="4"/>
  <c r="D11" i="4"/>
  <c r="D18" i="4"/>
  <c r="D34" i="2"/>
  <c r="D35" i="2"/>
  <c r="D42" i="2"/>
  <c r="D43" i="2"/>
  <c r="I7" i="3"/>
  <c r="L7" i="3"/>
  <c r="F7" i="4"/>
  <c r="N7" i="4"/>
  <c r="D22" i="4"/>
  <c r="D9" i="3"/>
  <c r="D10" i="4"/>
  <c r="D26" i="4"/>
  <c r="D44" i="2"/>
  <c r="K7" i="3"/>
  <c r="Y7" i="4"/>
  <c r="D46" i="4"/>
  <c r="E7" i="4"/>
  <c r="M7" i="4"/>
  <c r="D12" i="4"/>
  <c r="D28" i="4"/>
  <c r="D38" i="2"/>
  <c r="D39" i="2"/>
  <c r="D46" i="2"/>
  <c r="D47" i="2"/>
  <c r="Y7" i="3"/>
  <c r="J7" i="4"/>
  <c r="D32" i="2"/>
  <c r="BO7" i="3"/>
  <c r="D12" i="3"/>
  <c r="D8" i="4"/>
  <c r="D16" i="4"/>
  <c r="BO7" i="5"/>
  <c r="D43" i="6"/>
  <c r="D15" i="5"/>
  <c r="D49" i="5"/>
  <c r="N7" i="6"/>
  <c r="J7" i="6"/>
  <c r="D17" i="6"/>
  <c r="D27" i="6"/>
  <c r="D33" i="6"/>
  <c r="W7" i="6"/>
  <c r="E7" i="6"/>
  <c r="M7" i="6"/>
  <c r="F7" i="5"/>
  <c r="N7" i="5"/>
  <c r="J7" i="5"/>
  <c r="BO7" i="6"/>
  <c r="D18" i="6"/>
  <c r="Y7" i="5"/>
  <c r="W7" i="5"/>
  <c r="D9" i="6"/>
  <c r="D29" i="6"/>
  <c r="D7" i="8"/>
  <c r="E7" i="5"/>
  <c r="M7" i="5"/>
  <c r="D13" i="5"/>
  <c r="D19" i="6"/>
  <c r="D25" i="6"/>
  <c r="D7" i="7"/>
  <c r="Y7" i="6"/>
  <c r="L7" i="5"/>
  <c r="BO7" i="4"/>
  <c r="BO7" i="2"/>
  <c r="G7" i="2"/>
  <c r="D7" i="2" l="1"/>
  <c r="D7" i="5"/>
  <c r="D7" i="6"/>
  <c r="D7" i="3"/>
  <c r="D7" i="4"/>
</calcChain>
</file>

<file path=xl/sharedStrings.xml><?xml version="1.0" encoding="utf-8"?>
<sst xmlns="http://schemas.openxmlformats.org/spreadsheetml/2006/main" count="8280" uniqueCount="136">
  <si>
    <t>ごみ資源化の状況（令和1年度実績）</t>
    <phoneticPr fontId="4"/>
  </si>
  <si>
    <t>都道府県名</t>
    <phoneticPr fontId="4"/>
  </si>
  <si>
    <t>地方公共団体コード</t>
    <phoneticPr fontId="4"/>
  </si>
  <si>
    <t>市区町村名</t>
    <phoneticPr fontId="4"/>
  </si>
  <si>
    <t>資源化量 (直接資源化量+中間処理後再生利用量+集団回収量)</t>
    <phoneticPr fontId="4"/>
  </si>
  <si>
    <t>直接資源化量 (紙類+金属類+ガラス類+ペットボトル+容器包装プラスチック+プラスチック類+布類+廃食用油+その他)</t>
    <phoneticPr fontId="4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</si>
  <si>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4"/>
  </si>
  <si>
    <t>集団回収量 (紙類+金属類+ガラス類+ペットボトル+容器包装プラスチック+プラスチック類+布類+廃食用油+その他)</t>
    <phoneticPr fontId="4"/>
  </si>
  <si>
    <t>最終処分場の有無</t>
    <phoneticPr fontId="4"/>
  </si>
  <si>
    <t>合計</t>
    <phoneticPr fontId="4"/>
  </si>
  <si>
    <t>紙類(02、03を除く)</t>
    <phoneticPr fontId="4"/>
  </si>
  <si>
    <t>紙パック</t>
    <phoneticPr fontId="4"/>
  </si>
  <si>
    <t>紙製容器包装</t>
    <phoneticPr fontId="4"/>
  </si>
  <si>
    <t>金属類</t>
    <phoneticPr fontId="4"/>
  </si>
  <si>
    <t>ガラス類</t>
    <phoneticPr fontId="4"/>
  </si>
  <si>
    <t>ペットボトル</t>
    <phoneticPr fontId="4"/>
  </si>
  <si>
    <t>白色トレイ</t>
    <phoneticPr fontId="4"/>
  </si>
  <si>
    <t>容器包装プラスチック(07を除く)</t>
    <phoneticPr fontId="4"/>
  </si>
  <si>
    <t>プラスチック類(07,08を除く)</t>
    <phoneticPr fontId="4"/>
  </si>
  <si>
    <t>布類</t>
    <phoneticPr fontId="4"/>
  </si>
  <si>
    <t>肥料</t>
    <phoneticPr fontId="4"/>
  </si>
  <si>
    <t>飼料</t>
    <phoneticPr fontId="4"/>
  </si>
  <si>
    <t>溶融スラグ</t>
    <phoneticPr fontId="4"/>
  </si>
  <si>
    <t>固形燃料
（RDF,RPF）</t>
    <phoneticPr fontId="4"/>
  </si>
  <si>
    <t>燃料
（14を除く）</t>
  </si>
  <si>
    <t>焼却灰・飛灰のセメント原料化</t>
    <phoneticPr fontId="4"/>
  </si>
  <si>
    <t>セメント等への直接投入</t>
    <phoneticPr fontId="4"/>
  </si>
  <si>
    <t>飛灰の山元還元</t>
    <phoneticPr fontId="4"/>
  </si>
  <si>
    <t>廃食用油（BDF)</t>
    <phoneticPr fontId="4"/>
  </si>
  <si>
    <t>その他</t>
    <phoneticPr fontId="4"/>
  </si>
  <si>
    <t>燃料
（14を除く）</t>
    <phoneticPr fontId="4"/>
  </si>
  <si>
    <t>（ｔ）</t>
  </si>
  <si>
    <t>-</t>
    <phoneticPr fontId="4"/>
  </si>
  <si>
    <t>岐阜県</t>
  </si>
  <si>
    <t>21201</t>
  </si>
  <si>
    <t>岐阜市</t>
  </si>
  <si>
    <t>-</t>
  </si>
  <si>
    <t>有る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</si>
  <si>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</si>
  <si>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</si>
  <si>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</si>
  <si>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</si>
  <si>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</si>
  <si>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</si>
  <si>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</si>
  <si>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</si>
  <si>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</si>
  <si>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</si>
  <si>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</si>
  <si>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</si>
  <si>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</si>
  <si>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</si>
  <si>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</si>
  <si>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</si>
  <si>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</si>
  <si>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</si>
  <si>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</si>
  <si>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</si>
  <si>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</si>
  <si>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</si>
  <si>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</si>
  <si>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</si>
  <si>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</si>
  <si>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</si>
  <si>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</si>
  <si>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</si>
  <si>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</si>
  <si>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</si>
  <si>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</si>
  <si>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</si>
  <si>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</si>
  <si>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</si>
  <si>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</si>
  <si>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</si>
  <si>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</si>
  <si>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</si>
  <si>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</si>
  <si>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</si>
  <si>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</si>
  <si>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</si>
  <si>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無い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</si>
  <si>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</si>
  <si>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</si>
  <si>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</si>
  <si>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</si>
  <si>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</si>
  <si>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</si>
  <si>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</si>
  <si>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</si>
  <si>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</si>
  <si>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</si>
  <si>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</si>
  <si>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</si>
  <si>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</si>
  <si>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</si>
  <si>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</si>
  <si>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</si>
  <si>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</si>
  <si>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</si>
  <si>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</si>
  <si>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</si>
  <si>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</si>
  <si>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</si>
  <si>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</si>
  <si>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</si>
  <si>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</si>
  <si>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</si>
  <si>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</si>
  <si>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</si>
  <si>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</si>
  <si>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</si>
  <si>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</si>
  <si>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</si>
  <si>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</si>
  <si>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</si>
  <si>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</si>
  <si>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</si>
  <si>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</si>
  <si>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</si>
  <si>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</si>
  <si>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</si>
  <si>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ごみ資源化の状況（平成30年度実績）</t>
    <phoneticPr fontId="4"/>
  </si>
  <si>
    <t>ごみ資源化の状況（平成29年度実績）</t>
    <phoneticPr fontId="4"/>
  </si>
  <si>
    <t>ごみ資源化の状況（平成28年度実績）</t>
    <phoneticPr fontId="4"/>
  </si>
  <si>
    <t>ごみ資源化の状況（平成27年度実績）</t>
    <phoneticPr fontId="4"/>
  </si>
  <si>
    <t>ごみ資源化の状況（令和2年度実績）</t>
    <phoneticPr fontId="4"/>
  </si>
  <si>
    <t>ごみ資源化の状況（令和3年度実績）</t>
    <phoneticPr fontId="4"/>
  </si>
  <si>
    <t>ごみ資源化の状況（令和4年度実績）</t>
    <phoneticPr fontId="4"/>
  </si>
  <si>
    <t>直接資源化量 (紙類+金属類+ガラス類+ペットボトル+白色トレイ+容器包装プラスチック+プラスチック類+布類+廃食用油+その他)</t>
    <phoneticPr fontId="4"/>
  </si>
  <si>
    <t>中間処理後再生利用量 (紙類+金属類+ガラス類+ペットボトル+白色トレイ+容器包装プラスチック+プラスチック類+布類+肥料+飼料+溶融スラグ+固形燃料+燃料+焼却灰・飛灰+セメント直接投入+廃食用油+その他)</t>
    <phoneticPr fontId="4"/>
  </si>
  <si>
    <t>集団回収量 (紙類+金属類+ガラス類+ペットボトル+白色トレイ+容器包装プラスチック+プラスチック類+布類+廃食用油+その他)</t>
    <phoneticPr fontId="4"/>
  </si>
  <si>
    <t>製品プラスチック</t>
    <rPh sb="0" eb="2">
      <t>セイヒン</t>
    </rPh>
    <phoneticPr fontId="4"/>
  </si>
  <si>
    <t>その他プラスチック類</t>
    <phoneticPr fontId="4"/>
  </si>
  <si>
    <t>燃料
（15を除く）</t>
    <phoneticPr fontId="4"/>
  </si>
  <si>
    <t>製品プラスチック</t>
    <phoneticPr fontId="4"/>
  </si>
  <si>
    <t>その他プラスチック類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</si>
</sst>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38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5" fillId="0" borderId="0" xfId="1" quotePrefix="1" applyNumberFormat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5" fillId="0" borderId="0" xfId="1" applyNumberFormat="1" applyFont="1" applyAlignment="1">
      <alignment horizontal="right" vertical="center"/>
    </xf>
    <xf numFmtId="0" fontId="5" fillId="0" borderId="0" xfId="1" applyNumberFormat="1" applyFont="1" applyAlignment="1"/>
    <xf numFmtId="0" fontId="7" fillId="2" borderId="2" xfId="2" quotePrefix="1" applyNumberFormat="1" applyFont="1" applyFill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2" borderId="3" xfId="1" applyNumberFormat="1" applyFont="1" applyFill="1" applyBorder="1" applyAlignment="1">
      <alignment horizontal="right" vertical="center"/>
    </xf>
    <xf numFmtId="0" fontId="7" fillId="2" borderId="2" xfId="1" quotePrefix="1" applyNumberFormat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4" xfId="2" quotePrefix="1" applyNumberFormat="1" applyFont="1" applyFill="1" applyBorder="1" applyAlignment="1">
      <alignment horizontal="center" vertical="center" wrapText="1"/>
    </xf>
    <xf numFmtId="0" fontId="6" fillId="2" borderId="4" xfId="2" applyNumberFormat="1" applyFont="1" applyFill="1" applyBorder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/>
    </xf>
    <xf numFmtId="0" fontId="5" fillId="3" borderId="5" xfId="1" applyNumberFormat="1" applyFont="1" applyFill="1" applyBorder="1" applyAlignment="1">
      <alignment vertical="center"/>
    </xf>
    <xf numFmtId="49" fontId="5" fillId="3" borderId="5" xfId="1" applyNumberFormat="1" applyFont="1" applyFill="1" applyBorder="1" applyAlignment="1">
      <alignment vertical="center"/>
    </xf>
    <xf numFmtId="0" fontId="5" fillId="3" borderId="5" xfId="1" applyNumberFormat="1" applyFont="1" applyFill="1" applyBorder="1" applyAlignment="1">
      <alignment vertical="center" wrapText="1"/>
    </xf>
    <xf numFmtId="3" fontId="5" fillId="3" borderId="5" xfId="3" applyNumberFormat="1" applyFont="1" applyFill="1" applyBorder="1" applyAlignment="1">
      <alignment horizontal="right" vertical="center"/>
    </xf>
    <xf numFmtId="3" fontId="5" fillId="3" borderId="5" xfId="3" quotePrefix="1" applyNumberFormat="1" applyFont="1" applyFill="1" applyBorder="1" applyAlignment="1">
      <alignment horizontal="right" vertical="center"/>
    </xf>
    <xf numFmtId="0" fontId="5" fillId="3" borderId="5" xfId="3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5" xfId="1" applyNumberFormat="1" applyFont="1" applyBorder="1" applyAlignment="1">
      <alignment vertical="center"/>
    </xf>
    <xf numFmtId="49" fontId="5" fillId="0" borderId="5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0" fontId="5" fillId="0" borderId="5" xfId="1" applyNumberFormat="1" applyFont="1" applyBorder="1" applyAlignment="1"/>
    <xf numFmtId="49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7" fillId="4" borderId="2" xfId="2" quotePrefix="1" applyNumberFormat="1" applyFont="1" applyFill="1" applyBorder="1" applyAlignment="1">
      <alignment vertical="center"/>
    </xf>
    <xf numFmtId="0" fontId="6" fillId="4" borderId="3" xfId="1" applyNumberFormat="1" applyFont="1" applyFill="1" applyBorder="1" applyAlignment="1">
      <alignment vertical="center"/>
    </xf>
    <xf numFmtId="0" fontId="6" fillId="4" borderId="3" xfId="1" applyNumberFormat="1" applyFont="1" applyFill="1" applyBorder="1" applyAlignment="1">
      <alignment horizontal="right" vertical="center"/>
    </xf>
    <xf numFmtId="0" fontId="7" fillId="4" borderId="2" xfId="1" quotePrefix="1" applyNumberFormat="1" applyFont="1" applyFill="1" applyBorder="1" applyAlignment="1">
      <alignment vertical="center"/>
    </xf>
    <xf numFmtId="0" fontId="6" fillId="4" borderId="4" xfId="1" applyNumberFormat="1" applyFont="1" applyFill="1" applyBorder="1" applyAlignment="1">
      <alignment horizontal="center" vertical="center"/>
    </xf>
    <xf numFmtId="0" fontId="6" fillId="4" borderId="4" xfId="2" quotePrefix="1" applyNumberFormat="1" applyFont="1" applyFill="1" applyBorder="1" applyAlignment="1">
      <alignment horizontal="center" vertical="center" wrapText="1"/>
    </xf>
    <xf numFmtId="0" fontId="6" fillId="4" borderId="4" xfId="2" applyNumberFormat="1" applyFont="1" applyFill="1" applyBorder="1" applyAlignment="1">
      <alignment horizontal="center" vertical="center" wrapText="1"/>
    </xf>
    <xf numFmtId="0" fontId="5" fillId="5" borderId="5" xfId="1" applyNumberFormat="1" applyFont="1" applyFill="1" applyBorder="1" applyAlignment="1">
      <alignment vertical="center"/>
    </xf>
    <xf numFmtId="49" fontId="5" fillId="5" borderId="5" xfId="1" applyNumberFormat="1" applyFont="1" applyFill="1" applyBorder="1" applyAlignment="1">
      <alignment vertical="center"/>
    </xf>
    <xf numFmtId="0" fontId="5" fillId="5" borderId="5" xfId="1" applyNumberFormat="1" applyFont="1" applyFill="1" applyBorder="1" applyAlignment="1">
      <alignment vertical="center" wrapText="1"/>
    </xf>
    <xf numFmtId="3" fontId="5" fillId="5" borderId="5" xfId="3" applyNumberFormat="1" applyFont="1" applyFill="1" applyBorder="1" applyAlignment="1">
      <alignment horizontal="right" vertical="center"/>
    </xf>
    <xf numFmtId="3" fontId="5" fillId="5" borderId="5" xfId="3" quotePrefix="1" applyNumberFormat="1" applyFont="1" applyFill="1" applyBorder="1" applyAlignment="1">
      <alignment horizontal="right" vertical="center"/>
    </xf>
    <xf numFmtId="0" fontId="5" fillId="5" borderId="5" xfId="3" applyNumberFormat="1" applyFont="1" applyFill="1" applyBorder="1" applyAlignment="1">
      <alignment horizontal="right" vertical="center"/>
    </xf>
    <xf numFmtId="0" fontId="3" fillId="0" borderId="0" xfId="1" applyFont="1">
      <alignment vertical="center"/>
    </xf>
    <xf numFmtId="0" fontId="5" fillId="0" borderId="0" xfId="1" quotePrefix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/>
    <xf numFmtId="0" fontId="7" fillId="2" borderId="2" xfId="2" quotePrefix="1" applyFont="1" applyFill="1" applyBorder="1" applyAlignment="1">
      <alignment vertical="center"/>
    </xf>
    <xf numFmtId="0" fontId="6" fillId="2" borderId="3" xfId="1" applyFont="1" applyFill="1" applyBorder="1">
      <alignment vertical="center"/>
    </xf>
    <xf numFmtId="0" fontId="6" fillId="2" borderId="3" xfId="1" applyFont="1" applyFill="1" applyBorder="1" applyAlignment="1">
      <alignment horizontal="right" vertical="center"/>
    </xf>
    <xf numFmtId="0" fontId="7" fillId="2" borderId="2" xfId="1" quotePrefix="1" applyFont="1" applyFill="1" applyBorder="1">
      <alignment vertical="center"/>
    </xf>
    <xf numFmtId="0" fontId="6" fillId="0" borderId="0" xfId="1" applyFo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4" xfId="2" quotePrefix="1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3" borderId="5" xfId="1" applyFont="1" applyFill="1" applyBorder="1">
      <alignment vertical="center"/>
    </xf>
    <xf numFmtId="49" fontId="5" fillId="3" borderId="5" xfId="1" applyNumberFormat="1" applyFont="1" applyFill="1" applyBorder="1">
      <alignment vertical="center"/>
    </xf>
    <xf numFmtId="0" fontId="5" fillId="3" borderId="5" xfId="1" applyFont="1" applyFill="1" applyBorder="1" applyAlignment="1">
      <alignment vertical="center" wrapText="1"/>
    </xf>
    <xf numFmtId="0" fontId="5" fillId="0" borderId="5" xfId="1" applyFont="1" applyBorder="1">
      <alignment vertical="center"/>
    </xf>
    <xf numFmtId="49" fontId="5" fillId="0" borderId="5" xfId="1" applyNumberFormat="1" applyFont="1" applyBorder="1">
      <alignment vertical="center"/>
    </xf>
    <xf numFmtId="3" fontId="5" fillId="0" borderId="5" xfId="1" applyNumberFormat="1" applyFont="1" applyBorder="1">
      <alignment vertical="center"/>
    </xf>
    <xf numFmtId="0" fontId="5" fillId="0" borderId="5" xfId="1" applyFont="1" applyBorder="1" applyAlignment="1"/>
    <xf numFmtId="49" fontId="5" fillId="0" borderId="0" xfId="1" applyNumberFormat="1" applyFont="1">
      <alignment vertical="center"/>
    </xf>
    <xf numFmtId="3" fontId="5" fillId="0" borderId="0" xfId="1" applyNumberFormat="1" applyFont="1">
      <alignment vertical="center"/>
    </xf>
    <xf numFmtId="0" fontId="6" fillId="4" borderId="1" xfId="1" applyNumberFormat="1" applyFont="1" applyFill="1" applyBorder="1" applyAlignment="1">
      <alignment vertical="center" wrapText="1"/>
    </xf>
    <xf numFmtId="0" fontId="6" fillId="4" borderId="4" xfId="1" applyNumberFormat="1" applyFont="1" applyFill="1" applyBorder="1" applyAlignment="1">
      <alignment vertical="center" wrapText="1"/>
    </xf>
    <xf numFmtId="0" fontId="6" fillId="4" borderId="1" xfId="1" quotePrefix="1" applyNumberFormat="1" applyFont="1" applyFill="1" applyBorder="1" applyAlignment="1">
      <alignment vertical="center" wrapText="1"/>
    </xf>
    <xf numFmtId="0" fontId="6" fillId="4" borderId="4" xfId="1" quotePrefix="1" applyNumberFormat="1" applyFont="1" applyFill="1" applyBorder="1" applyAlignment="1">
      <alignment vertical="center" wrapText="1"/>
    </xf>
    <xf numFmtId="0" fontId="6" fillId="4" borderId="4" xfId="1" applyNumberFormat="1" applyFont="1" applyFill="1" applyBorder="1" applyAlignment="1">
      <alignment vertical="center"/>
    </xf>
    <xf numFmtId="0" fontId="6" fillId="2" borderId="1" xfId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vertical="center" wrapText="1"/>
    </xf>
    <xf numFmtId="0" fontId="6" fillId="2" borderId="1" xfId="1" quotePrefix="1" applyNumberFormat="1" applyFont="1" applyFill="1" applyBorder="1" applyAlignment="1">
      <alignment vertical="center" wrapText="1"/>
    </xf>
    <xf numFmtId="0" fontId="6" fillId="2" borderId="4" xfId="1" quotePrefix="1" applyNumberFormat="1" applyFont="1" applyFill="1" applyBorder="1" applyAlignment="1">
      <alignment vertical="center" wrapText="1"/>
    </xf>
    <xf numFmtId="0" fontId="6" fillId="2" borderId="4" xfId="1" applyNumberFormat="1" applyFont="1" applyFill="1" applyBorder="1" applyAlignment="1">
      <alignment vertical="center"/>
    </xf>
    <xf numFmtId="0" fontId="6" fillId="2" borderId="1" xfId="1" quotePrefix="1" applyFont="1" applyFill="1" applyBorder="1" applyAlignment="1">
      <alignment vertical="center" wrapText="1"/>
    </xf>
    <xf numFmtId="0" fontId="6" fillId="2" borderId="4" xfId="1" quotePrefix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vertical="center" wrapText="1"/>
    </xf>
    <xf numFmtId="0" fontId="6" fillId="2" borderId="4" xfId="1" applyFont="1" applyFill="1" applyBorder="1">
      <alignment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_表ごみPrg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7682/AppData/Local/Temp/Temp1_&#22338;&#20117;&#30000;+&#24357;&#24076;&#12373;&#12435;&#12363;&#12425;&#12501;&#12449;&#12452;&#12523;&#12364;&#23626;&#12356;&#12390;&#12356;&#12414;&#12377;&#12290;.zip/h2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8gomisyorizyok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0%20&#23455;&#24907;&#35519;&#26619;\R1\H29&#24180;&#24230;&#23455;&#32318;%20&#26085;&#26412;&#12398;&#24259;&#26820;&#29289;&#12487;&#12540;&#12479;\&#9315;&#20966;&#29702;&#29366;&#27841;\&#9313;&#21508;&#37117;&#36947;&#24220;&#30476;&#21029;&#12487;&#12540;&#12479;\21&#23696;&#38428;&#30476;\1&#23696;&#38428;&#30476;&#38598;&#35336;&#32080;&#26524;&#65288;&#12372;&#12415;&#20966;&#29702;&#29366;&#2784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30gomi-jyoky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R1_&#12372;&#12415;&#20966;&#29702;&#12398;&#29366;&#2784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4/00&#23696;&#38428;&#30476;&#12398;&#24259;&#26820;&#29289;/&#23696;&#38428;&#30476;&#12398;&#24259;&#26820;&#29289;(R2&#23455;&#32318;)/&#12372;&#12415;&#20966;&#29702;&#12398;&#29366;&#2784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0&#23696;&#38428;&#30476;&#12398;&#24259;&#26820;&#29289;/&#23696;&#38428;&#30476;&#12398;&#24259;&#26820;&#29289;(R3&#23455;&#32318;)/R3&#23455;&#24907;&#35519;&#26619;&#65288;&#23696;&#38428;&#30476;&#65289;/&#20966;&#29702;&#29366;&#27841;&#65288;&#37117;&#36947;&#24220;&#30476;&#65289;/&#20966;&#29702;&#29366;&#27841;&#65288;&#37117;&#36947;&#24220;&#30476;&#65289;/01_&#12372;&#12415;&#20966;&#29702;&#29366;&#2784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2_&#26412;&#35519;&#26619;/&#9733;R5&#30906;&#23450;&#65288;&#20840;&#22269;&#65289;/&#9314;&#20966;&#29702;&#29366;&#27841;/&#9313;&#21508;&#37117;&#36947;&#24220;&#30476;&#21029;&#12487;&#12540;&#12479;/21&#23696;&#38428;&#30476;/1&#23696;&#38428;&#30476;&#38598;&#35336;&#32080;&#26524;&#65288;&#12372;&#12415;&#20966;&#29702;&#29366;&#2784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>
        <row r="7">
          <cell r="D7">
            <v>62715</v>
          </cell>
          <cell r="E7">
            <v>2424</v>
          </cell>
          <cell r="F7">
            <v>21</v>
          </cell>
          <cell r="G7">
            <v>932</v>
          </cell>
          <cell r="H7">
            <v>9640</v>
          </cell>
          <cell r="I7">
            <v>10366</v>
          </cell>
          <cell r="J7">
            <v>2793</v>
          </cell>
          <cell r="K7">
            <v>129</v>
          </cell>
          <cell r="L7">
            <v>2297</v>
          </cell>
          <cell r="M7">
            <v>351</v>
          </cell>
          <cell r="N7">
            <v>443</v>
          </cell>
          <cell r="O7">
            <v>207</v>
          </cell>
          <cell r="P7">
            <v>0</v>
          </cell>
          <cell r="Q7">
            <v>11360</v>
          </cell>
          <cell r="R7">
            <v>7295</v>
          </cell>
          <cell r="S7">
            <v>3880</v>
          </cell>
          <cell r="T7">
            <v>0</v>
          </cell>
          <cell r="U7">
            <v>0</v>
          </cell>
          <cell r="V7">
            <v>2140</v>
          </cell>
          <cell r="W7">
            <v>93</v>
          </cell>
          <cell r="X7">
            <v>8344</v>
          </cell>
        </row>
        <row r="8">
          <cell r="D8">
            <v>6369</v>
          </cell>
          <cell r="E8">
            <v>0</v>
          </cell>
          <cell r="F8">
            <v>0</v>
          </cell>
          <cell r="G8">
            <v>0</v>
          </cell>
          <cell r="H8">
            <v>2420</v>
          </cell>
          <cell r="I8">
            <v>2890</v>
          </cell>
          <cell r="J8">
            <v>943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116</v>
          </cell>
        </row>
        <row r="9">
          <cell r="D9">
            <v>5330</v>
          </cell>
          <cell r="E9">
            <v>0</v>
          </cell>
          <cell r="F9">
            <v>0</v>
          </cell>
          <cell r="G9">
            <v>0</v>
          </cell>
          <cell r="H9">
            <v>536</v>
          </cell>
          <cell r="I9">
            <v>0</v>
          </cell>
          <cell r="J9">
            <v>0</v>
          </cell>
          <cell r="K9">
            <v>0</v>
          </cell>
          <cell r="L9">
            <v>459</v>
          </cell>
          <cell r="M9">
            <v>6</v>
          </cell>
          <cell r="N9">
            <v>0</v>
          </cell>
          <cell r="O9">
            <v>3</v>
          </cell>
          <cell r="P9">
            <v>0</v>
          </cell>
          <cell r="Q9">
            <v>202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14</v>
          </cell>
          <cell r="X9">
            <v>4110</v>
          </cell>
        </row>
        <row r="10">
          <cell r="D10">
            <v>3312</v>
          </cell>
          <cell r="E10">
            <v>0</v>
          </cell>
          <cell r="F10">
            <v>0</v>
          </cell>
          <cell r="G10">
            <v>511</v>
          </cell>
          <cell r="H10">
            <v>596</v>
          </cell>
          <cell r="I10">
            <v>988</v>
          </cell>
          <cell r="J10">
            <v>331</v>
          </cell>
          <cell r="K10">
            <v>11</v>
          </cell>
          <cell r="L10">
            <v>580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295</v>
          </cell>
        </row>
        <row r="11">
          <cell r="D11">
            <v>4563</v>
          </cell>
          <cell r="E11">
            <v>0</v>
          </cell>
          <cell r="F11">
            <v>0</v>
          </cell>
          <cell r="G11">
            <v>0</v>
          </cell>
          <cell r="H11">
            <v>591</v>
          </cell>
          <cell r="I11">
            <v>623</v>
          </cell>
          <cell r="J11">
            <v>124</v>
          </cell>
          <cell r="K11">
            <v>10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2986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40</v>
          </cell>
          <cell r="X11">
            <v>172</v>
          </cell>
        </row>
        <row r="12">
          <cell r="D12">
            <v>3541</v>
          </cell>
          <cell r="E12">
            <v>86</v>
          </cell>
          <cell r="F12">
            <v>0</v>
          </cell>
          <cell r="G12">
            <v>0</v>
          </cell>
          <cell r="H12">
            <v>991</v>
          </cell>
          <cell r="I12">
            <v>499</v>
          </cell>
          <cell r="J12">
            <v>127</v>
          </cell>
          <cell r="K12">
            <v>8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1174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656</v>
          </cell>
          <cell r="W12">
            <v>0</v>
          </cell>
          <cell r="X12">
            <v>0</v>
          </cell>
        </row>
        <row r="13">
          <cell r="D13">
            <v>1853</v>
          </cell>
          <cell r="E13">
            <v>67</v>
          </cell>
          <cell r="F13">
            <v>5</v>
          </cell>
          <cell r="G13">
            <v>0</v>
          </cell>
          <cell r="H13">
            <v>693</v>
          </cell>
          <cell r="I13">
            <v>665</v>
          </cell>
          <cell r="J13">
            <v>144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277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D14">
            <v>803</v>
          </cell>
          <cell r="E14">
            <v>20</v>
          </cell>
          <cell r="F14">
            <v>0</v>
          </cell>
          <cell r="G14">
            <v>0</v>
          </cell>
          <cell r="H14">
            <v>199</v>
          </cell>
          <cell r="I14">
            <v>134</v>
          </cell>
          <cell r="J14">
            <v>33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266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149</v>
          </cell>
          <cell r="W14">
            <v>0</v>
          </cell>
          <cell r="X14">
            <v>0</v>
          </cell>
        </row>
        <row r="15">
          <cell r="D15">
            <v>420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289</v>
          </cell>
          <cell r="J15">
            <v>75</v>
          </cell>
          <cell r="K15">
            <v>7</v>
          </cell>
          <cell r="L15">
            <v>0</v>
          </cell>
          <cell r="M15">
            <v>0</v>
          </cell>
          <cell r="N15">
            <v>49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D16">
            <v>2280</v>
          </cell>
          <cell r="E16">
            <v>0</v>
          </cell>
          <cell r="F16">
            <v>0</v>
          </cell>
          <cell r="G16">
            <v>0</v>
          </cell>
          <cell r="H16">
            <v>104</v>
          </cell>
          <cell r="I16">
            <v>288</v>
          </cell>
          <cell r="J16">
            <v>85</v>
          </cell>
          <cell r="K16">
            <v>0</v>
          </cell>
          <cell r="L16">
            <v>448</v>
          </cell>
          <cell r="M16">
            <v>153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408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2</v>
          </cell>
          <cell r="X16">
            <v>792</v>
          </cell>
        </row>
        <row r="17">
          <cell r="D17">
            <v>7903</v>
          </cell>
          <cell r="E17">
            <v>53</v>
          </cell>
          <cell r="F17">
            <v>0</v>
          </cell>
          <cell r="G17">
            <v>0</v>
          </cell>
          <cell r="H17">
            <v>340</v>
          </cell>
          <cell r="I17">
            <v>429</v>
          </cell>
          <cell r="J17">
            <v>89</v>
          </cell>
          <cell r="K17">
            <v>0</v>
          </cell>
          <cell r="L17">
            <v>0</v>
          </cell>
          <cell r="M17">
            <v>0</v>
          </cell>
          <cell r="N17">
            <v>26</v>
          </cell>
          <cell r="O17">
            <v>0</v>
          </cell>
          <cell r="P17">
            <v>0</v>
          </cell>
          <cell r="Q17">
            <v>0</v>
          </cell>
          <cell r="R17">
            <v>6887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79</v>
          </cell>
        </row>
        <row r="18">
          <cell r="D18">
            <v>652</v>
          </cell>
          <cell r="E18">
            <v>0</v>
          </cell>
          <cell r="F18">
            <v>0</v>
          </cell>
          <cell r="G18">
            <v>0</v>
          </cell>
          <cell r="H18">
            <v>237</v>
          </cell>
          <cell r="I18">
            <v>202</v>
          </cell>
          <cell r="J18">
            <v>19</v>
          </cell>
          <cell r="K18">
            <v>10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33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126</v>
          </cell>
          <cell r="W18">
            <v>21</v>
          </cell>
          <cell r="X18">
            <v>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D20">
            <v>10615</v>
          </cell>
          <cell r="E20">
            <v>0</v>
          </cell>
          <cell r="F20">
            <v>0</v>
          </cell>
          <cell r="G20">
            <v>0</v>
          </cell>
          <cell r="H20">
            <v>271</v>
          </cell>
          <cell r="I20">
            <v>922</v>
          </cell>
          <cell r="J20">
            <v>206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3588</v>
          </cell>
          <cell r="R20">
            <v>0</v>
          </cell>
          <cell r="S20">
            <v>3880</v>
          </cell>
          <cell r="T20">
            <v>0</v>
          </cell>
          <cell r="U20">
            <v>0</v>
          </cell>
          <cell r="V20">
            <v>877</v>
          </cell>
          <cell r="W20">
            <v>0</v>
          </cell>
          <cell r="X20">
            <v>871</v>
          </cell>
        </row>
        <row r="21">
          <cell r="D21">
            <v>1734</v>
          </cell>
          <cell r="E21">
            <v>0</v>
          </cell>
          <cell r="F21">
            <v>0</v>
          </cell>
          <cell r="G21">
            <v>43</v>
          </cell>
          <cell r="H21">
            <v>466</v>
          </cell>
          <cell r="I21">
            <v>276</v>
          </cell>
          <cell r="J21">
            <v>49</v>
          </cell>
          <cell r="K21">
            <v>18</v>
          </cell>
          <cell r="L21">
            <v>0</v>
          </cell>
          <cell r="M21">
            <v>0</v>
          </cell>
          <cell r="N21">
            <v>0</v>
          </cell>
          <cell r="O21">
            <v>10</v>
          </cell>
          <cell r="P21">
            <v>0</v>
          </cell>
          <cell r="Q21">
            <v>638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216</v>
          </cell>
          <cell r="W21">
            <v>5</v>
          </cell>
          <cell r="X21">
            <v>13</v>
          </cell>
        </row>
        <row r="22">
          <cell r="D22">
            <v>71</v>
          </cell>
          <cell r="E22">
            <v>0</v>
          </cell>
          <cell r="F22">
            <v>0</v>
          </cell>
          <cell r="G22">
            <v>0</v>
          </cell>
          <cell r="H22">
            <v>71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D23">
            <v>743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</v>
          </cell>
          <cell r="K23">
            <v>0</v>
          </cell>
          <cell r="L23">
            <v>84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507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148</v>
          </cell>
        </row>
        <row r="24">
          <cell r="D24">
            <v>958</v>
          </cell>
          <cell r="E24">
            <v>140</v>
          </cell>
          <cell r="F24">
            <v>0</v>
          </cell>
          <cell r="G24">
            <v>156</v>
          </cell>
          <cell r="H24">
            <v>215</v>
          </cell>
          <cell r="I24">
            <v>237</v>
          </cell>
          <cell r="J24">
            <v>46</v>
          </cell>
          <cell r="K24">
            <v>0</v>
          </cell>
          <cell r="L24">
            <v>146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18</v>
          </cell>
        </row>
        <row r="25">
          <cell r="D25">
            <v>741</v>
          </cell>
          <cell r="E25">
            <v>0</v>
          </cell>
          <cell r="F25">
            <v>0</v>
          </cell>
          <cell r="G25">
            <v>88</v>
          </cell>
          <cell r="H25">
            <v>180</v>
          </cell>
          <cell r="I25">
            <v>113</v>
          </cell>
          <cell r="J25">
            <v>95</v>
          </cell>
          <cell r="K25">
            <v>6</v>
          </cell>
          <cell r="L25">
            <v>139</v>
          </cell>
          <cell r="M25">
            <v>51</v>
          </cell>
          <cell r="N25">
            <v>54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15</v>
          </cell>
        </row>
        <row r="26">
          <cell r="D26">
            <v>2265</v>
          </cell>
          <cell r="E26">
            <v>773</v>
          </cell>
          <cell r="F26">
            <v>4</v>
          </cell>
          <cell r="G26">
            <v>31</v>
          </cell>
          <cell r="H26">
            <v>338</v>
          </cell>
          <cell r="I26">
            <v>448</v>
          </cell>
          <cell r="J26">
            <v>57</v>
          </cell>
          <cell r="K26">
            <v>14</v>
          </cell>
          <cell r="L26">
            <v>93</v>
          </cell>
          <cell r="M26">
            <v>0</v>
          </cell>
          <cell r="N26">
            <v>146</v>
          </cell>
          <cell r="O26">
            <v>54</v>
          </cell>
          <cell r="P26">
            <v>0</v>
          </cell>
          <cell r="Q26">
            <v>260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47</v>
          </cell>
        </row>
        <row r="27">
          <cell r="D27">
            <v>491</v>
          </cell>
          <cell r="E27">
            <v>0</v>
          </cell>
          <cell r="F27">
            <v>0</v>
          </cell>
          <cell r="G27">
            <v>0</v>
          </cell>
          <cell r="H27">
            <v>151</v>
          </cell>
          <cell r="I27">
            <v>273</v>
          </cell>
          <cell r="J27">
            <v>67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D28">
            <v>990</v>
          </cell>
          <cell r="E28">
            <v>221</v>
          </cell>
          <cell r="F28">
            <v>0</v>
          </cell>
          <cell r="G28">
            <v>0</v>
          </cell>
          <cell r="H28">
            <v>171</v>
          </cell>
          <cell r="I28">
            <v>262</v>
          </cell>
          <cell r="J28">
            <v>64</v>
          </cell>
          <cell r="K28">
            <v>7</v>
          </cell>
          <cell r="L28">
            <v>5</v>
          </cell>
          <cell r="M28">
            <v>0</v>
          </cell>
          <cell r="N28">
            <v>30</v>
          </cell>
          <cell r="O28">
            <v>64</v>
          </cell>
          <cell r="P28">
            <v>0</v>
          </cell>
          <cell r="Q28">
            <v>146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20</v>
          </cell>
        </row>
        <row r="29">
          <cell r="D29">
            <v>778</v>
          </cell>
          <cell r="E29">
            <v>237</v>
          </cell>
          <cell r="F29">
            <v>4</v>
          </cell>
          <cell r="G29">
            <v>30</v>
          </cell>
          <cell r="H29">
            <v>29</v>
          </cell>
          <cell r="I29">
            <v>159</v>
          </cell>
          <cell r="J29">
            <v>25</v>
          </cell>
          <cell r="K29">
            <v>4</v>
          </cell>
          <cell r="L29">
            <v>57</v>
          </cell>
          <cell r="M29">
            <v>0</v>
          </cell>
          <cell r="N29">
            <v>32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</v>
          </cell>
          <cell r="X29">
            <v>200</v>
          </cell>
        </row>
        <row r="30">
          <cell r="D30">
            <v>1518</v>
          </cell>
          <cell r="E30">
            <v>187</v>
          </cell>
          <cell r="F30">
            <v>2</v>
          </cell>
          <cell r="G30">
            <v>35</v>
          </cell>
          <cell r="H30">
            <v>19</v>
          </cell>
          <cell r="I30">
            <v>80</v>
          </cell>
          <cell r="J30">
            <v>15</v>
          </cell>
          <cell r="K30">
            <v>0</v>
          </cell>
          <cell r="L30">
            <v>41</v>
          </cell>
          <cell r="M30">
            <v>0</v>
          </cell>
          <cell r="N30">
            <v>9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1130</v>
          </cell>
        </row>
        <row r="31">
          <cell r="D31">
            <v>336</v>
          </cell>
          <cell r="E31">
            <v>0</v>
          </cell>
          <cell r="F31">
            <v>0</v>
          </cell>
          <cell r="G31">
            <v>0</v>
          </cell>
          <cell r="H31">
            <v>141</v>
          </cell>
          <cell r="I31">
            <v>0</v>
          </cell>
          <cell r="J31">
            <v>0</v>
          </cell>
          <cell r="K31">
            <v>16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148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31</v>
          </cell>
        </row>
        <row r="32">
          <cell r="D32">
            <v>473</v>
          </cell>
          <cell r="E32">
            <v>192</v>
          </cell>
          <cell r="F32">
            <v>2</v>
          </cell>
          <cell r="G32">
            <v>0</v>
          </cell>
          <cell r="H32">
            <v>174</v>
          </cell>
          <cell r="I32">
            <v>0</v>
          </cell>
          <cell r="J32">
            <v>8</v>
          </cell>
          <cell r="K32">
            <v>1</v>
          </cell>
          <cell r="L32">
            <v>4</v>
          </cell>
          <cell r="M32">
            <v>5</v>
          </cell>
          <cell r="N32">
            <v>20</v>
          </cell>
          <cell r="O32">
            <v>31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</v>
          </cell>
          <cell r="X32">
            <v>34</v>
          </cell>
        </row>
        <row r="33">
          <cell r="D33">
            <v>77</v>
          </cell>
          <cell r="E33">
            <v>0</v>
          </cell>
          <cell r="F33">
            <v>0</v>
          </cell>
          <cell r="G33">
            <v>0</v>
          </cell>
          <cell r="H33">
            <v>45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32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D34">
            <v>555</v>
          </cell>
          <cell r="E34">
            <v>0</v>
          </cell>
          <cell r="F34">
            <v>0</v>
          </cell>
          <cell r="G34">
            <v>0</v>
          </cell>
          <cell r="H34">
            <v>103</v>
          </cell>
          <cell r="I34">
            <v>125</v>
          </cell>
          <cell r="J34">
            <v>35</v>
          </cell>
          <cell r="K34">
            <v>0</v>
          </cell>
          <cell r="L34">
            <v>9</v>
          </cell>
          <cell r="M34">
            <v>0</v>
          </cell>
          <cell r="N34">
            <v>11</v>
          </cell>
          <cell r="O34">
            <v>0</v>
          </cell>
          <cell r="P34">
            <v>0</v>
          </cell>
          <cell r="Q34">
            <v>192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80</v>
          </cell>
        </row>
        <row r="35">
          <cell r="D35">
            <v>200</v>
          </cell>
          <cell r="E35">
            <v>0</v>
          </cell>
          <cell r="F35">
            <v>0</v>
          </cell>
          <cell r="G35">
            <v>0</v>
          </cell>
          <cell r="H35">
            <v>13</v>
          </cell>
          <cell r="I35">
            <v>0</v>
          </cell>
          <cell r="J35">
            <v>9</v>
          </cell>
          <cell r="K35">
            <v>0</v>
          </cell>
          <cell r="L35">
            <v>19</v>
          </cell>
          <cell r="M35">
            <v>0</v>
          </cell>
          <cell r="N35">
            <v>0</v>
          </cell>
          <cell r="O35">
            <v>45</v>
          </cell>
          <cell r="P35">
            <v>0</v>
          </cell>
          <cell r="Q35">
            <v>77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37</v>
          </cell>
        </row>
        <row r="36">
          <cell r="D36">
            <v>155</v>
          </cell>
          <cell r="E36">
            <v>0</v>
          </cell>
          <cell r="F36">
            <v>0</v>
          </cell>
          <cell r="G36">
            <v>0</v>
          </cell>
          <cell r="H36">
            <v>22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133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D37">
            <v>892</v>
          </cell>
          <cell r="E37">
            <v>209</v>
          </cell>
          <cell r="F37">
            <v>1</v>
          </cell>
          <cell r="G37">
            <v>31</v>
          </cell>
          <cell r="H37">
            <v>136</v>
          </cell>
          <cell r="I37">
            <v>142</v>
          </cell>
          <cell r="J37">
            <v>45</v>
          </cell>
          <cell r="K37">
            <v>1</v>
          </cell>
          <cell r="L37">
            <v>56</v>
          </cell>
          <cell r="M37">
            <v>43</v>
          </cell>
          <cell r="N37">
            <v>27</v>
          </cell>
          <cell r="O37">
            <v>0</v>
          </cell>
          <cell r="P37">
            <v>0</v>
          </cell>
          <cell r="Q37">
            <v>172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29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D40">
            <v>787</v>
          </cell>
          <cell r="E40">
            <v>190</v>
          </cell>
          <cell r="F40">
            <v>2</v>
          </cell>
          <cell r="G40">
            <v>0</v>
          </cell>
          <cell r="H40">
            <v>110</v>
          </cell>
          <cell r="I40">
            <v>87</v>
          </cell>
          <cell r="J40">
            <v>36</v>
          </cell>
          <cell r="K40">
            <v>3</v>
          </cell>
          <cell r="L40">
            <v>49</v>
          </cell>
          <cell r="M40">
            <v>0</v>
          </cell>
          <cell r="N40">
            <v>33</v>
          </cell>
          <cell r="O40">
            <v>0</v>
          </cell>
          <cell r="P40">
            <v>0</v>
          </cell>
          <cell r="Q40">
            <v>188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89</v>
          </cell>
        </row>
        <row r="41">
          <cell r="D41">
            <v>300</v>
          </cell>
          <cell r="E41">
            <v>0</v>
          </cell>
          <cell r="F41">
            <v>0</v>
          </cell>
          <cell r="G41">
            <v>0</v>
          </cell>
          <cell r="H41">
            <v>30</v>
          </cell>
          <cell r="I41">
            <v>35</v>
          </cell>
          <cell r="J41">
            <v>3</v>
          </cell>
          <cell r="K41">
            <v>0</v>
          </cell>
          <cell r="L41">
            <v>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204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17</v>
          </cell>
          <cell r="W41">
            <v>1</v>
          </cell>
          <cell r="X41">
            <v>6</v>
          </cell>
        </row>
        <row r="42">
          <cell r="D42">
            <v>70</v>
          </cell>
          <cell r="E42">
            <v>0</v>
          </cell>
          <cell r="F42">
            <v>0</v>
          </cell>
          <cell r="G42">
            <v>0</v>
          </cell>
          <cell r="H42">
            <v>19</v>
          </cell>
          <cell r="I42">
            <v>21</v>
          </cell>
          <cell r="J42">
            <v>3</v>
          </cell>
          <cell r="K42">
            <v>1</v>
          </cell>
          <cell r="L42">
            <v>0</v>
          </cell>
          <cell r="M42">
            <v>7</v>
          </cell>
          <cell r="N42">
            <v>0</v>
          </cell>
          <cell r="O42">
            <v>0</v>
          </cell>
          <cell r="P42">
            <v>0</v>
          </cell>
          <cell r="Q42">
            <v>7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11</v>
          </cell>
          <cell r="W42">
            <v>1</v>
          </cell>
          <cell r="X42">
            <v>0</v>
          </cell>
        </row>
        <row r="43">
          <cell r="D43">
            <v>154</v>
          </cell>
          <cell r="E43">
            <v>0</v>
          </cell>
          <cell r="F43">
            <v>0</v>
          </cell>
          <cell r="G43">
            <v>0</v>
          </cell>
          <cell r="H43">
            <v>37</v>
          </cell>
          <cell r="I43">
            <v>47</v>
          </cell>
          <cell r="J43">
            <v>15</v>
          </cell>
          <cell r="K43">
            <v>2</v>
          </cell>
          <cell r="L43">
            <v>0</v>
          </cell>
          <cell r="M43">
            <v>25</v>
          </cell>
          <cell r="N43">
            <v>0</v>
          </cell>
          <cell r="O43">
            <v>0</v>
          </cell>
          <cell r="P43">
            <v>0</v>
          </cell>
          <cell r="Q43">
            <v>9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16</v>
          </cell>
          <cell r="W43">
            <v>1</v>
          </cell>
          <cell r="X43">
            <v>2</v>
          </cell>
        </row>
        <row r="44">
          <cell r="D44">
            <v>103</v>
          </cell>
          <cell r="E44">
            <v>0</v>
          </cell>
          <cell r="F44">
            <v>0</v>
          </cell>
          <cell r="G44">
            <v>0</v>
          </cell>
          <cell r="H44">
            <v>13</v>
          </cell>
          <cell r="I44">
            <v>24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60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6</v>
          </cell>
          <cell r="W44">
            <v>0</v>
          </cell>
          <cell r="X44">
            <v>0</v>
          </cell>
        </row>
        <row r="45">
          <cell r="D45">
            <v>142</v>
          </cell>
          <cell r="E45">
            <v>0</v>
          </cell>
          <cell r="F45">
            <v>0</v>
          </cell>
          <cell r="G45">
            <v>0</v>
          </cell>
          <cell r="H45">
            <v>43</v>
          </cell>
          <cell r="I45">
            <v>20</v>
          </cell>
          <cell r="J45">
            <v>3</v>
          </cell>
          <cell r="K45">
            <v>1</v>
          </cell>
          <cell r="L45">
            <v>0</v>
          </cell>
          <cell r="M45">
            <v>50</v>
          </cell>
          <cell r="N45">
            <v>2</v>
          </cell>
          <cell r="O45">
            <v>0</v>
          </cell>
          <cell r="P45">
            <v>0</v>
          </cell>
          <cell r="Q45">
            <v>4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17</v>
          </cell>
          <cell r="W45">
            <v>0</v>
          </cell>
          <cell r="X45">
            <v>2</v>
          </cell>
        </row>
        <row r="46">
          <cell r="D46">
            <v>127</v>
          </cell>
          <cell r="E46">
            <v>0</v>
          </cell>
          <cell r="F46">
            <v>0</v>
          </cell>
          <cell r="G46">
            <v>0</v>
          </cell>
          <cell r="H46">
            <v>39</v>
          </cell>
          <cell r="I46">
            <v>51</v>
          </cell>
          <cell r="J46">
            <v>18</v>
          </cell>
          <cell r="K46">
            <v>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12</v>
          </cell>
          <cell r="W46">
            <v>1</v>
          </cell>
          <cell r="X46">
            <v>2</v>
          </cell>
        </row>
        <row r="47">
          <cell r="D47">
            <v>48</v>
          </cell>
          <cell r="E47">
            <v>0</v>
          </cell>
          <cell r="F47">
            <v>0</v>
          </cell>
          <cell r="G47">
            <v>0</v>
          </cell>
          <cell r="H47">
            <v>13</v>
          </cell>
          <cell r="I47">
            <v>19</v>
          </cell>
          <cell r="J47">
            <v>5</v>
          </cell>
          <cell r="K47">
            <v>2</v>
          </cell>
          <cell r="L47">
            <v>0</v>
          </cell>
          <cell r="M47">
            <v>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2</v>
          </cell>
          <cell r="W47">
            <v>0</v>
          </cell>
          <cell r="X47">
            <v>0</v>
          </cell>
        </row>
        <row r="48">
          <cell r="D48">
            <v>274</v>
          </cell>
          <cell r="E48">
            <v>0</v>
          </cell>
          <cell r="F48">
            <v>0</v>
          </cell>
          <cell r="G48">
            <v>0</v>
          </cell>
          <cell r="H48">
            <v>81</v>
          </cell>
          <cell r="I48">
            <v>0</v>
          </cell>
          <cell r="J48">
            <v>15</v>
          </cell>
          <cell r="K48">
            <v>0</v>
          </cell>
          <cell r="L48">
            <v>81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56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35</v>
          </cell>
          <cell r="W48">
            <v>4</v>
          </cell>
          <cell r="X48">
            <v>2</v>
          </cell>
        </row>
        <row r="49">
          <cell r="D49">
            <v>92</v>
          </cell>
          <cell r="E49">
            <v>49</v>
          </cell>
          <cell r="F49">
            <v>1</v>
          </cell>
          <cell r="G49">
            <v>7</v>
          </cell>
          <cell r="H49">
            <v>3</v>
          </cell>
          <cell r="I49">
            <v>18</v>
          </cell>
          <cell r="J49">
            <v>0</v>
          </cell>
          <cell r="K49">
            <v>0</v>
          </cell>
          <cell r="L49">
            <v>6</v>
          </cell>
          <cell r="M49">
            <v>4</v>
          </cell>
          <cell r="N49">
            <v>4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>
        <row r="7">
          <cell r="D7">
            <v>62614</v>
          </cell>
          <cell r="E7">
            <v>2120</v>
          </cell>
          <cell r="F7">
            <v>18</v>
          </cell>
          <cell r="G7">
            <v>897</v>
          </cell>
          <cell r="H7">
            <v>10267</v>
          </cell>
          <cell r="I7">
            <v>9867</v>
          </cell>
          <cell r="J7">
            <v>2850</v>
          </cell>
          <cell r="K7">
            <v>127</v>
          </cell>
          <cell r="L7">
            <v>2351</v>
          </cell>
          <cell r="M7">
            <v>344</v>
          </cell>
          <cell r="N7">
            <v>383</v>
          </cell>
          <cell r="O7">
            <v>230</v>
          </cell>
          <cell r="P7">
            <v>0</v>
          </cell>
          <cell r="Q7">
            <v>12500</v>
          </cell>
          <cell r="R7">
            <v>7269</v>
          </cell>
          <cell r="S7">
            <v>3453</v>
          </cell>
          <cell r="T7">
            <v>0</v>
          </cell>
          <cell r="U7">
            <v>0</v>
          </cell>
          <cell r="V7">
            <v>2002</v>
          </cell>
          <cell r="W7">
            <v>80</v>
          </cell>
          <cell r="X7">
            <v>7856</v>
          </cell>
        </row>
        <row r="8">
          <cell r="D8">
            <v>6342</v>
          </cell>
          <cell r="E8">
            <v>0</v>
          </cell>
          <cell r="F8">
            <v>0</v>
          </cell>
          <cell r="G8">
            <v>0</v>
          </cell>
          <cell r="H8">
            <v>2386</v>
          </cell>
          <cell r="I8">
            <v>2788</v>
          </cell>
          <cell r="J8">
            <v>1054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114</v>
          </cell>
        </row>
        <row r="9">
          <cell r="D9">
            <v>5716</v>
          </cell>
          <cell r="E9">
            <v>0</v>
          </cell>
          <cell r="F9">
            <v>0</v>
          </cell>
          <cell r="G9">
            <v>0</v>
          </cell>
          <cell r="H9">
            <v>578</v>
          </cell>
          <cell r="I9">
            <v>0</v>
          </cell>
          <cell r="J9">
            <v>0</v>
          </cell>
          <cell r="K9">
            <v>0</v>
          </cell>
          <cell r="L9">
            <v>460</v>
          </cell>
          <cell r="M9">
            <v>4</v>
          </cell>
          <cell r="N9">
            <v>0</v>
          </cell>
          <cell r="O9">
            <v>3</v>
          </cell>
          <cell r="P9">
            <v>0</v>
          </cell>
          <cell r="Q9">
            <v>310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15</v>
          </cell>
          <cell r="X9">
            <v>4346</v>
          </cell>
        </row>
        <row r="10">
          <cell r="D10">
            <v>3191</v>
          </cell>
          <cell r="E10">
            <v>0</v>
          </cell>
          <cell r="F10">
            <v>0</v>
          </cell>
          <cell r="G10">
            <v>496</v>
          </cell>
          <cell r="H10">
            <v>559</v>
          </cell>
          <cell r="I10">
            <v>1003</v>
          </cell>
          <cell r="J10">
            <v>327</v>
          </cell>
          <cell r="K10">
            <v>12</v>
          </cell>
          <cell r="L10">
            <v>582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212</v>
          </cell>
        </row>
        <row r="11">
          <cell r="D11">
            <v>4494</v>
          </cell>
          <cell r="E11">
            <v>0</v>
          </cell>
          <cell r="F11">
            <v>0</v>
          </cell>
          <cell r="G11">
            <v>0</v>
          </cell>
          <cell r="H11">
            <v>595</v>
          </cell>
          <cell r="I11">
            <v>572</v>
          </cell>
          <cell r="J11">
            <v>107</v>
          </cell>
          <cell r="K11">
            <v>9</v>
          </cell>
          <cell r="L11">
            <v>22</v>
          </cell>
          <cell r="M11">
            <v>0</v>
          </cell>
          <cell r="N11">
            <v>0</v>
          </cell>
          <cell r="O11">
            <v>39</v>
          </cell>
          <cell r="P11">
            <v>0</v>
          </cell>
          <cell r="Q11">
            <v>3113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37</v>
          </cell>
          <cell r="X11">
            <v>0</v>
          </cell>
        </row>
        <row r="12">
          <cell r="D12">
            <v>3579</v>
          </cell>
          <cell r="E12">
            <v>59</v>
          </cell>
          <cell r="F12">
            <v>0</v>
          </cell>
          <cell r="G12">
            <v>0</v>
          </cell>
          <cell r="H12">
            <v>1119</v>
          </cell>
          <cell r="I12">
            <v>479</v>
          </cell>
          <cell r="J12">
            <v>129</v>
          </cell>
          <cell r="K12">
            <v>7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1125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661</v>
          </cell>
          <cell r="W12">
            <v>0</v>
          </cell>
          <cell r="X12">
            <v>0</v>
          </cell>
        </row>
        <row r="13">
          <cell r="D13">
            <v>2116</v>
          </cell>
          <cell r="E13">
            <v>100</v>
          </cell>
          <cell r="F13">
            <v>2</v>
          </cell>
          <cell r="G13">
            <v>0</v>
          </cell>
          <cell r="H13">
            <v>952</v>
          </cell>
          <cell r="I13">
            <v>577</v>
          </cell>
          <cell r="J13">
            <v>134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299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50</v>
          </cell>
        </row>
        <row r="14">
          <cell r="D14">
            <v>643</v>
          </cell>
          <cell r="E14">
            <v>13</v>
          </cell>
          <cell r="F14">
            <v>0</v>
          </cell>
          <cell r="G14">
            <v>0</v>
          </cell>
          <cell r="H14">
            <v>200</v>
          </cell>
          <cell r="I14">
            <v>125</v>
          </cell>
          <cell r="J14">
            <v>34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120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149</v>
          </cell>
          <cell r="W14">
            <v>0</v>
          </cell>
          <cell r="X14">
            <v>0</v>
          </cell>
        </row>
        <row r="15">
          <cell r="D15">
            <v>365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233</v>
          </cell>
          <cell r="J15">
            <v>75</v>
          </cell>
          <cell r="K15">
            <v>6</v>
          </cell>
          <cell r="L15">
            <v>0</v>
          </cell>
          <cell r="M15">
            <v>0</v>
          </cell>
          <cell r="N15">
            <v>51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D16">
            <v>2114</v>
          </cell>
          <cell r="E16">
            <v>0</v>
          </cell>
          <cell r="F16">
            <v>0</v>
          </cell>
          <cell r="G16">
            <v>0</v>
          </cell>
          <cell r="H16">
            <v>99</v>
          </cell>
          <cell r="I16">
            <v>278</v>
          </cell>
          <cell r="J16">
            <v>86</v>
          </cell>
          <cell r="K16">
            <v>0</v>
          </cell>
          <cell r="L16">
            <v>458</v>
          </cell>
          <cell r="M16">
            <v>119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381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2</v>
          </cell>
          <cell r="X16">
            <v>691</v>
          </cell>
        </row>
        <row r="17">
          <cell r="D17">
            <v>7813</v>
          </cell>
          <cell r="E17">
            <v>45</v>
          </cell>
          <cell r="F17">
            <v>0</v>
          </cell>
          <cell r="G17">
            <v>0</v>
          </cell>
          <cell r="H17">
            <v>315</v>
          </cell>
          <cell r="I17">
            <v>379</v>
          </cell>
          <cell r="J17">
            <v>88</v>
          </cell>
          <cell r="K17">
            <v>0</v>
          </cell>
          <cell r="L17">
            <v>0</v>
          </cell>
          <cell r="M17">
            <v>0</v>
          </cell>
          <cell r="N17">
            <v>20</v>
          </cell>
          <cell r="O17">
            <v>0</v>
          </cell>
          <cell r="P17">
            <v>0</v>
          </cell>
          <cell r="Q17">
            <v>0</v>
          </cell>
          <cell r="R17">
            <v>6888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78</v>
          </cell>
        </row>
        <row r="18">
          <cell r="D18">
            <v>632</v>
          </cell>
          <cell r="E18">
            <v>0</v>
          </cell>
          <cell r="F18">
            <v>0</v>
          </cell>
          <cell r="G18">
            <v>0</v>
          </cell>
          <cell r="H18">
            <v>229</v>
          </cell>
          <cell r="I18">
            <v>188</v>
          </cell>
          <cell r="J18">
            <v>24</v>
          </cell>
          <cell r="K18">
            <v>9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53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115</v>
          </cell>
          <cell r="W18">
            <v>10</v>
          </cell>
          <cell r="X18">
            <v>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D20">
            <v>9709</v>
          </cell>
          <cell r="E20">
            <v>0</v>
          </cell>
          <cell r="F20">
            <v>0</v>
          </cell>
          <cell r="G20">
            <v>0</v>
          </cell>
          <cell r="H20">
            <v>276</v>
          </cell>
          <cell r="I20">
            <v>881</v>
          </cell>
          <cell r="J20">
            <v>186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3298</v>
          </cell>
          <cell r="R20">
            <v>0</v>
          </cell>
          <cell r="S20">
            <v>3453</v>
          </cell>
          <cell r="T20">
            <v>0</v>
          </cell>
          <cell r="U20">
            <v>0</v>
          </cell>
          <cell r="V20">
            <v>766</v>
          </cell>
          <cell r="W20">
            <v>0</v>
          </cell>
          <cell r="X20">
            <v>849</v>
          </cell>
        </row>
        <row r="21">
          <cell r="D21">
            <v>1624</v>
          </cell>
          <cell r="E21">
            <v>0</v>
          </cell>
          <cell r="F21">
            <v>0</v>
          </cell>
          <cell r="G21">
            <v>37</v>
          </cell>
          <cell r="H21">
            <v>466</v>
          </cell>
          <cell r="I21">
            <v>251</v>
          </cell>
          <cell r="J21">
            <v>46</v>
          </cell>
          <cell r="K21">
            <v>17</v>
          </cell>
          <cell r="L21">
            <v>0</v>
          </cell>
          <cell r="M21">
            <v>0</v>
          </cell>
          <cell r="N21">
            <v>0</v>
          </cell>
          <cell r="O21">
            <v>11</v>
          </cell>
          <cell r="P21">
            <v>0</v>
          </cell>
          <cell r="Q21">
            <v>578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203</v>
          </cell>
          <cell r="W21">
            <v>4</v>
          </cell>
          <cell r="X21">
            <v>11</v>
          </cell>
        </row>
        <row r="22">
          <cell r="D22">
            <v>89</v>
          </cell>
          <cell r="E22">
            <v>0</v>
          </cell>
          <cell r="F22">
            <v>0</v>
          </cell>
          <cell r="G22">
            <v>0</v>
          </cell>
          <cell r="H22">
            <v>89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D23">
            <v>754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</v>
          </cell>
          <cell r="K23">
            <v>0</v>
          </cell>
          <cell r="L23">
            <v>118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486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146</v>
          </cell>
        </row>
        <row r="24">
          <cell r="D24">
            <v>941</v>
          </cell>
          <cell r="E24">
            <v>144</v>
          </cell>
          <cell r="F24">
            <v>0</v>
          </cell>
          <cell r="G24">
            <v>147</v>
          </cell>
          <cell r="H24">
            <v>206</v>
          </cell>
          <cell r="I24">
            <v>218</v>
          </cell>
          <cell r="J24">
            <v>40</v>
          </cell>
          <cell r="K24">
            <v>0</v>
          </cell>
          <cell r="L24">
            <v>133</v>
          </cell>
          <cell r="M24">
            <v>27</v>
          </cell>
          <cell r="N24">
            <v>4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22</v>
          </cell>
        </row>
        <row r="25">
          <cell r="D25">
            <v>711</v>
          </cell>
          <cell r="E25">
            <v>0</v>
          </cell>
          <cell r="F25">
            <v>0</v>
          </cell>
          <cell r="G25">
            <v>84</v>
          </cell>
          <cell r="H25">
            <v>172</v>
          </cell>
          <cell r="I25">
            <v>100</v>
          </cell>
          <cell r="J25">
            <v>98</v>
          </cell>
          <cell r="K25">
            <v>5</v>
          </cell>
          <cell r="L25">
            <v>143</v>
          </cell>
          <cell r="M25">
            <v>49</v>
          </cell>
          <cell r="N25">
            <v>47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13</v>
          </cell>
        </row>
        <row r="26">
          <cell r="D26">
            <v>2064</v>
          </cell>
          <cell r="E26">
            <v>637</v>
          </cell>
          <cell r="F26">
            <v>4</v>
          </cell>
          <cell r="G26">
            <v>26</v>
          </cell>
          <cell r="H26">
            <v>326</v>
          </cell>
          <cell r="I26">
            <v>424</v>
          </cell>
          <cell r="J26">
            <v>62</v>
          </cell>
          <cell r="K26">
            <v>14</v>
          </cell>
          <cell r="L26">
            <v>83</v>
          </cell>
          <cell r="M26">
            <v>0</v>
          </cell>
          <cell r="N26">
            <v>125</v>
          </cell>
          <cell r="O26">
            <v>58</v>
          </cell>
          <cell r="P26">
            <v>0</v>
          </cell>
          <cell r="Q26">
            <v>242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63</v>
          </cell>
        </row>
        <row r="27">
          <cell r="D27">
            <v>528</v>
          </cell>
          <cell r="E27">
            <v>0</v>
          </cell>
          <cell r="F27">
            <v>0</v>
          </cell>
          <cell r="G27">
            <v>0</v>
          </cell>
          <cell r="H27">
            <v>136</v>
          </cell>
          <cell r="I27">
            <v>324</v>
          </cell>
          <cell r="J27">
            <v>68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D28">
            <v>954</v>
          </cell>
          <cell r="E28">
            <v>186</v>
          </cell>
          <cell r="F28">
            <v>0</v>
          </cell>
          <cell r="G28">
            <v>0</v>
          </cell>
          <cell r="H28">
            <v>199</v>
          </cell>
          <cell r="I28">
            <v>239</v>
          </cell>
          <cell r="J28">
            <v>63</v>
          </cell>
          <cell r="K28">
            <v>8</v>
          </cell>
          <cell r="L28">
            <v>5</v>
          </cell>
          <cell r="M28">
            <v>0</v>
          </cell>
          <cell r="N28">
            <v>24</v>
          </cell>
          <cell r="O28">
            <v>46</v>
          </cell>
          <cell r="P28">
            <v>0</v>
          </cell>
          <cell r="Q28">
            <v>164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20</v>
          </cell>
        </row>
        <row r="29">
          <cell r="D29">
            <v>1978</v>
          </cell>
          <cell r="E29">
            <v>208</v>
          </cell>
          <cell r="F29">
            <v>4</v>
          </cell>
          <cell r="G29">
            <v>22</v>
          </cell>
          <cell r="H29">
            <v>27</v>
          </cell>
          <cell r="I29">
            <v>150</v>
          </cell>
          <cell r="J29">
            <v>25</v>
          </cell>
          <cell r="K29">
            <v>4</v>
          </cell>
          <cell r="L29">
            <v>57</v>
          </cell>
          <cell r="M29">
            <v>0</v>
          </cell>
          <cell r="N29">
            <v>23</v>
          </cell>
          <cell r="O29">
            <v>0</v>
          </cell>
          <cell r="P29">
            <v>0</v>
          </cell>
          <cell r="Q29">
            <v>869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</v>
          </cell>
          <cell r="X29">
            <v>588</v>
          </cell>
        </row>
        <row r="30">
          <cell r="D30">
            <v>1488</v>
          </cell>
          <cell r="E30">
            <v>148</v>
          </cell>
          <cell r="F30">
            <v>3</v>
          </cell>
          <cell r="G30">
            <v>33</v>
          </cell>
          <cell r="H30">
            <v>140</v>
          </cell>
          <cell r="I30">
            <v>77</v>
          </cell>
          <cell r="J30">
            <v>15</v>
          </cell>
          <cell r="K30">
            <v>0</v>
          </cell>
          <cell r="L30">
            <v>43</v>
          </cell>
          <cell r="M30">
            <v>0</v>
          </cell>
          <cell r="N30">
            <v>7</v>
          </cell>
          <cell r="O30">
            <v>0</v>
          </cell>
          <cell r="P30">
            <v>0</v>
          </cell>
          <cell r="Q30">
            <v>698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324</v>
          </cell>
        </row>
        <row r="31">
          <cell r="D31">
            <v>382</v>
          </cell>
          <cell r="E31">
            <v>0</v>
          </cell>
          <cell r="F31">
            <v>0</v>
          </cell>
          <cell r="G31">
            <v>0</v>
          </cell>
          <cell r="H31">
            <v>165</v>
          </cell>
          <cell r="I31">
            <v>0</v>
          </cell>
          <cell r="J31">
            <v>0</v>
          </cell>
          <cell r="K31">
            <v>16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173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28</v>
          </cell>
        </row>
        <row r="32">
          <cell r="D32">
            <v>487</v>
          </cell>
          <cell r="E32">
            <v>186</v>
          </cell>
          <cell r="F32">
            <v>2</v>
          </cell>
          <cell r="G32">
            <v>0</v>
          </cell>
          <cell r="H32">
            <v>182</v>
          </cell>
          <cell r="I32">
            <v>22</v>
          </cell>
          <cell r="J32">
            <v>8</v>
          </cell>
          <cell r="K32">
            <v>1</v>
          </cell>
          <cell r="L32">
            <v>4</v>
          </cell>
          <cell r="M32">
            <v>9</v>
          </cell>
          <cell r="N32">
            <v>20</v>
          </cell>
          <cell r="O32">
            <v>28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</v>
          </cell>
          <cell r="X32">
            <v>23</v>
          </cell>
        </row>
        <row r="33">
          <cell r="D33">
            <v>58</v>
          </cell>
          <cell r="E33">
            <v>0</v>
          </cell>
          <cell r="F33">
            <v>0</v>
          </cell>
          <cell r="G33">
            <v>0</v>
          </cell>
          <cell r="H33">
            <v>22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36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D34">
            <v>573</v>
          </cell>
          <cell r="E34">
            <v>0</v>
          </cell>
          <cell r="F34">
            <v>0</v>
          </cell>
          <cell r="G34">
            <v>0</v>
          </cell>
          <cell r="H34">
            <v>132</v>
          </cell>
          <cell r="I34">
            <v>123</v>
          </cell>
          <cell r="J34">
            <v>34</v>
          </cell>
          <cell r="K34">
            <v>0</v>
          </cell>
          <cell r="L34">
            <v>10</v>
          </cell>
          <cell r="M34">
            <v>0</v>
          </cell>
          <cell r="N34">
            <v>9</v>
          </cell>
          <cell r="O34">
            <v>0</v>
          </cell>
          <cell r="P34">
            <v>0</v>
          </cell>
          <cell r="Q34">
            <v>183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82</v>
          </cell>
        </row>
        <row r="35">
          <cell r="D35">
            <v>205</v>
          </cell>
          <cell r="E35">
            <v>0</v>
          </cell>
          <cell r="F35">
            <v>0</v>
          </cell>
          <cell r="G35">
            <v>0</v>
          </cell>
          <cell r="H35">
            <v>14</v>
          </cell>
          <cell r="I35">
            <v>0</v>
          </cell>
          <cell r="J35">
            <v>9</v>
          </cell>
          <cell r="K35">
            <v>0</v>
          </cell>
          <cell r="L35">
            <v>19</v>
          </cell>
          <cell r="M35">
            <v>0</v>
          </cell>
          <cell r="N35">
            <v>0</v>
          </cell>
          <cell r="O35">
            <v>45</v>
          </cell>
          <cell r="P35">
            <v>0</v>
          </cell>
          <cell r="Q35">
            <v>78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40</v>
          </cell>
        </row>
        <row r="36">
          <cell r="D36">
            <v>152</v>
          </cell>
          <cell r="E36">
            <v>0</v>
          </cell>
          <cell r="F36">
            <v>0</v>
          </cell>
          <cell r="G36">
            <v>0</v>
          </cell>
          <cell r="H36">
            <v>23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129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D37">
            <v>903</v>
          </cell>
          <cell r="E37">
            <v>195</v>
          </cell>
          <cell r="F37">
            <v>1</v>
          </cell>
          <cell r="G37">
            <v>45</v>
          </cell>
          <cell r="H37">
            <v>157</v>
          </cell>
          <cell r="I37">
            <v>136</v>
          </cell>
          <cell r="J37">
            <v>37</v>
          </cell>
          <cell r="K37">
            <v>4</v>
          </cell>
          <cell r="L37">
            <v>71</v>
          </cell>
          <cell r="M37">
            <v>41</v>
          </cell>
          <cell r="N37">
            <v>21</v>
          </cell>
          <cell r="O37">
            <v>0</v>
          </cell>
          <cell r="P37">
            <v>0</v>
          </cell>
          <cell r="Q37">
            <v>165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30</v>
          </cell>
        </row>
        <row r="38">
          <cell r="D38">
            <v>135</v>
          </cell>
          <cell r="E38">
            <v>0</v>
          </cell>
          <cell r="F38">
            <v>0</v>
          </cell>
          <cell r="G38">
            <v>0</v>
          </cell>
          <cell r="H38">
            <v>83</v>
          </cell>
          <cell r="I38">
            <v>14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38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D40">
            <v>725</v>
          </cell>
          <cell r="E40">
            <v>159</v>
          </cell>
          <cell r="F40">
            <v>1</v>
          </cell>
          <cell r="G40">
            <v>0</v>
          </cell>
          <cell r="H40">
            <v>117</v>
          </cell>
          <cell r="I40">
            <v>83</v>
          </cell>
          <cell r="J40">
            <v>36</v>
          </cell>
          <cell r="K40">
            <v>3</v>
          </cell>
          <cell r="L40">
            <v>47</v>
          </cell>
          <cell r="M40">
            <v>0</v>
          </cell>
          <cell r="N40">
            <v>26</v>
          </cell>
          <cell r="O40">
            <v>0</v>
          </cell>
          <cell r="P40">
            <v>0</v>
          </cell>
          <cell r="Q40">
            <v>181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72</v>
          </cell>
        </row>
        <row r="41">
          <cell r="D41">
            <v>195</v>
          </cell>
          <cell r="E41">
            <v>0</v>
          </cell>
          <cell r="F41">
            <v>0</v>
          </cell>
          <cell r="G41">
            <v>0</v>
          </cell>
          <cell r="H41">
            <v>32</v>
          </cell>
          <cell r="I41">
            <v>29</v>
          </cell>
          <cell r="J41">
            <v>3</v>
          </cell>
          <cell r="K41">
            <v>0</v>
          </cell>
          <cell r="L41">
            <v>0</v>
          </cell>
          <cell r="M41">
            <v>4</v>
          </cell>
          <cell r="N41">
            <v>0</v>
          </cell>
          <cell r="O41">
            <v>0</v>
          </cell>
          <cell r="P41">
            <v>0</v>
          </cell>
          <cell r="Q41">
            <v>105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16</v>
          </cell>
          <cell r="W41">
            <v>1</v>
          </cell>
          <cell r="X41">
            <v>5</v>
          </cell>
        </row>
        <row r="42">
          <cell r="D42">
            <v>61</v>
          </cell>
          <cell r="E42">
            <v>0</v>
          </cell>
          <cell r="F42">
            <v>0</v>
          </cell>
          <cell r="G42">
            <v>0</v>
          </cell>
          <cell r="H42">
            <v>20</v>
          </cell>
          <cell r="I42">
            <v>19</v>
          </cell>
          <cell r="J42">
            <v>3</v>
          </cell>
          <cell r="K42">
            <v>1</v>
          </cell>
          <cell r="L42">
            <v>7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10</v>
          </cell>
          <cell r="W42">
            <v>1</v>
          </cell>
          <cell r="X42">
            <v>0</v>
          </cell>
        </row>
        <row r="43">
          <cell r="D43">
            <v>160</v>
          </cell>
          <cell r="E43">
            <v>0</v>
          </cell>
          <cell r="F43">
            <v>0</v>
          </cell>
          <cell r="G43">
            <v>0</v>
          </cell>
          <cell r="H43">
            <v>38</v>
          </cell>
          <cell r="I43">
            <v>39</v>
          </cell>
          <cell r="J43">
            <v>15</v>
          </cell>
          <cell r="K43">
            <v>2</v>
          </cell>
          <cell r="L43">
            <v>0</v>
          </cell>
          <cell r="M43">
            <v>25</v>
          </cell>
          <cell r="N43">
            <v>0</v>
          </cell>
          <cell r="O43">
            <v>0</v>
          </cell>
          <cell r="P43">
            <v>0</v>
          </cell>
          <cell r="Q43">
            <v>23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15</v>
          </cell>
          <cell r="W43">
            <v>1</v>
          </cell>
          <cell r="X43">
            <v>2</v>
          </cell>
        </row>
        <row r="44">
          <cell r="D44">
            <v>99</v>
          </cell>
          <cell r="E44">
            <v>0</v>
          </cell>
          <cell r="F44">
            <v>0</v>
          </cell>
          <cell r="G44">
            <v>0</v>
          </cell>
          <cell r="H44">
            <v>20</v>
          </cell>
          <cell r="I44">
            <v>19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55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5</v>
          </cell>
          <cell r="W44">
            <v>0</v>
          </cell>
          <cell r="X44">
            <v>0</v>
          </cell>
        </row>
        <row r="45">
          <cell r="D45">
            <v>149</v>
          </cell>
          <cell r="E45">
            <v>0</v>
          </cell>
          <cell r="F45">
            <v>0</v>
          </cell>
          <cell r="G45">
            <v>0</v>
          </cell>
          <cell r="H45">
            <v>49</v>
          </cell>
          <cell r="I45">
            <v>18</v>
          </cell>
          <cell r="J45">
            <v>4</v>
          </cell>
          <cell r="K45">
            <v>1</v>
          </cell>
          <cell r="L45">
            <v>0</v>
          </cell>
          <cell r="M45">
            <v>56</v>
          </cell>
          <cell r="N45">
            <v>3</v>
          </cell>
          <cell r="O45">
            <v>0</v>
          </cell>
          <cell r="P45">
            <v>0</v>
          </cell>
          <cell r="Q45">
            <v>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16</v>
          </cell>
          <cell r="W45">
            <v>0</v>
          </cell>
          <cell r="X45">
            <v>1</v>
          </cell>
        </row>
        <row r="46">
          <cell r="D46">
            <v>132</v>
          </cell>
          <cell r="E46">
            <v>0</v>
          </cell>
          <cell r="F46">
            <v>0</v>
          </cell>
          <cell r="G46">
            <v>0</v>
          </cell>
          <cell r="H46">
            <v>49</v>
          </cell>
          <cell r="I46">
            <v>45</v>
          </cell>
          <cell r="J46">
            <v>17</v>
          </cell>
          <cell r="K46">
            <v>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12</v>
          </cell>
          <cell r="W46">
            <v>2</v>
          </cell>
          <cell r="X46">
            <v>2</v>
          </cell>
        </row>
        <row r="47">
          <cell r="D47">
            <v>43</v>
          </cell>
          <cell r="E47">
            <v>0</v>
          </cell>
          <cell r="F47">
            <v>0</v>
          </cell>
          <cell r="G47">
            <v>0</v>
          </cell>
          <cell r="H47">
            <v>13</v>
          </cell>
          <cell r="I47">
            <v>16</v>
          </cell>
          <cell r="J47">
            <v>4</v>
          </cell>
          <cell r="K47">
            <v>1</v>
          </cell>
          <cell r="L47">
            <v>0</v>
          </cell>
          <cell r="M47">
            <v>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2</v>
          </cell>
          <cell r="W47">
            <v>0</v>
          </cell>
          <cell r="X47">
            <v>0</v>
          </cell>
        </row>
        <row r="48">
          <cell r="D48">
            <v>224</v>
          </cell>
          <cell r="E48">
            <v>0</v>
          </cell>
          <cell r="F48">
            <v>0</v>
          </cell>
          <cell r="G48">
            <v>0</v>
          </cell>
          <cell r="H48">
            <v>79</v>
          </cell>
          <cell r="I48">
            <v>0</v>
          </cell>
          <cell r="J48">
            <v>15</v>
          </cell>
          <cell r="K48">
            <v>0</v>
          </cell>
          <cell r="L48">
            <v>78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14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32</v>
          </cell>
          <cell r="W48">
            <v>4</v>
          </cell>
          <cell r="X48">
            <v>2</v>
          </cell>
        </row>
        <row r="49">
          <cell r="D49">
            <v>86</v>
          </cell>
          <cell r="E49">
            <v>40</v>
          </cell>
          <cell r="F49">
            <v>1</v>
          </cell>
          <cell r="G49">
            <v>7</v>
          </cell>
          <cell r="H49">
            <v>3</v>
          </cell>
          <cell r="I49">
            <v>18</v>
          </cell>
          <cell r="J49">
            <v>0</v>
          </cell>
          <cell r="K49">
            <v>0</v>
          </cell>
          <cell r="L49">
            <v>11</v>
          </cell>
          <cell r="M49">
            <v>3</v>
          </cell>
          <cell r="N49">
            <v>3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>
        <row r="7">
          <cell r="E7">
            <v>515953</v>
          </cell>
        </row>
      </sheetData>
      <sheetData sheetId="4">
        <row r="7">
          <cell r="D7">
            <v>121897</v>
          </cell>
        </row>
      </sheetData>
      <sheetData sheetId="5">
        <row r="7">
          <cell r="Y7">
            <v>23228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水洗化人口等"/>
      <sheetName val="し尿処理状況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63263</v>
          </cell>
          <cell r="E7">
            <v>1962</v>
          </cell>
          <cell r="F7">
            <v>19</v>
          </cell>
          <cell r="G7">
            <v>854</v>
          </cell>
          <cell r="H7">
            <v>9801</v>
          </cell>
          <cell r="I7">
            <v>9369</v>
          </cell>
          <cell r="J7">
            <v>2778</v>
          </cell>
          <cell r="K7">
            <v>108</v>
          </cell>
          <cell r="L7">
            <v>2499</v>
          </cell>
          <cell r="M7">
            <v>317</v>
          </cell>
          <cell r="N7">
            <v>422</v>
          </cell>
          <cell r="O7">
            <v>225</v>
          </cell>
          <cell r="P7">
            <v>0</v>
          </cell>
          <cell r="Q7">
            <v>14113</v>
          </cell>
          <cell r="R7">
            <v>7653</v>
          </cell>
          <cell r="S7">
            <v>2973</v>
          </cell>
          <cell r="T7">
            <v>37</v>
          </cell>
          <cell r="U7">
            <v>0</v>
          </cell>
          <cell r="V7">
            <v>2279</v>
          </cell>
          <cell r="W7">
            <v>47</v>
          </cell>
          <cell r="X7">
            <v>7807</v>
          </cell>
        </row>
        <row r="8">
          <cell r="D8">
            <v>6311</v>
          </cell>
          <cell r="E8">
            <v>0</v>
          </cell>
          <cell r="F8">
            <v>0</v>
          </cell>
          <cell r="G8">
            <v>0</v>
          </cell>
          <cell r="H8">
            <v>2411</v>
          </cell>
          <cell r="I8">
            <v>2680</v>
          </cell>
          <cell r="J8">
            <v>1039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181</v>
          </cell>
        </row>
        <row r="9">
          <cell r="D9">
            <v>5592</v>
          </cell>
          <cell r="E9">
            <v>0</v>
          </cell>
          <cell r="F9">
            <v>0</v>
          </cell>
          <cell r="G9">
            <v>0</v>
          </cell>
          <cell r="H9">
            <v>640</v>
          </cell>
          <cell r="I9">
            <v>0</v>
          </cell>
          <cell r="J9">
            <v>0</v>
          </cell>
          <cell r="K9">
            <v>0</v>
          </cell>
          <cell r="L9">
            <v>449</v>
          </cell>
          <cell r="M9">
            <v>4</v>
          </cell>
          <cell r="N9">
            <v>0</v>
          </cell>
          <cell r="O9">
            <v>3</v>
          </cell>
          <cell r="P9">
            <v>0</v>
          </cell>
          <cell r="Q9">
            <v>277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12</v>
          </cell>
          <cell r="X9">
            <v>4207</v>
          </cell>
        </row>
        <row r="10">
          <cell r="D10">
            <v>3102</v>
          </cell>
          <cell r="E10">
            <v>0</v>
          </cell>
          <cell r="F10">
            <v>0</v>
          </cell>
          <cell r="G10">
            <v>449</v>
          </cell>
          <cell r="H10">
            <v>572</v>
          </cell>
          <cell r="I10">
            <v>928</v>
          </cell>
          <cell r="J10">
            <v>331</v>
          </cell>
          <cell r="K10">
            <v>11</v>
          </cell>
          <cell r="L10">
            <v>582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229</v>
          </cell>
        </row>
        <row r="11">
          <cell r="D11">
            <v>5183</v>
          </cell>
          <cell r="E11">
            <v>0</v>
          </cell>
          <cell r="F11">
            <v>0</v>
          </cell>
          <cell r="G11">
            <v>0</v>
          </cell>
          <cell r="H11">
            <v>493</v>
          </cell>
          <cell r="I11">
            <v>519</v>
          </cell>
          <cell r="J11">
            <v>90</v>
          </cell>
          <cell r="K11">
            <v>10</v>
          </cell>
          <cell r="L11">
            <v>18</v>
          </cell>
          <cell r="M11">
            <v>0</v>
          </cell>
          <cell r="N11">
            <v>0</v>
          </cell>
          <cell r="O11">
            <v>35</v>
          </cell>
          <cell r="P11">
            <v>0</v>
          </cell>
          <cell r="Q11">
            <v>3999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19</v>
          </cell>
          <cell r="X11">
            <v>0</v>
          </cell>
        </row>
        <row r="12">
          <cell r="D12">
            <v>3317</v>
          </cell>
          <cell r="E12">
            <v>49</v>
          </cell>
          <cell r="F12">
            <v>0</v>
          </cell>
          <cell r="G12">
            <v>0</v>
          </cell>
          <cell r="H12">
            <v>913</v>
          </cell>
          <cell r="I12">
            <v>465</v>
          </cell>
          <cell r="J12">
            <v>121</v>
          </cell>
          <cell r="K12">
            <v>7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973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789</v>
          </cell>
          <cell r="W12">
            <v>0</v>
          </cell>
          <cell r="X12">
            <v>0</v>
          </cell>
        </row>
        <row r="13">
          <cell r="D13">
            <v>1855</v>
          </cell>
          <cell r="E13">
            <v>3</v>
          </cell>
          <cell r="F13">
            <v>1</v>
          </cell>
          <cell r="G13">
            <v>0</v>
          </cell>
          <cell r="H13">
            <v>744</v>
          </cell>
          <cell r="I13">
            <v>537</v>
          </cell>
          <cell r="J13">
            <v>136</v>
          </cell>
          <cell r="K13">
            <v>2</v>
          </cell>
          <cell r="L13">
            <v>2</v>
          </cell>
          <cell r="M13">
            <v>0</v>
          </cell>
          <cell r="N13">
            <v>35</v>
          </cell>
          <cell r="O13">
            <v>52</v>
          </cell>
          <cell r="P13">
            <v>0</v>
          </cell>
          <cell r="Q13">
            <v>296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47</v>
          </cell>
        </row>
        <row r="14">
          <cell r="D14">
            <v>767</v>
          </cell>
          <cell r="E14">
            <v>12</v>
          </cell>
          <cell r="F14">
            <v>0</v>
          </cell>
          <cell r="G14">
            <v>0</v>
          </cell>
          <cell r="H14">
            <v>190</v>
          </cell>
          <cell r="I14">
            <v>118</v>
          </cell>
          <cell r="J14">
            <v>32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228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185</v>
          </cell>
          <cell r="W14">
            <v>0</v>
          </cell>
          <cell r="X14">
            <v>0</v>
          </cell>
        </row>
        <row r="15">
          <cell r="D15">
            <v>422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288</v>
          </cell>
          <cell r="J15">
            <v>73</v>
          </cell>
          <cell r="K15">
            <v>5</v>
          </cell>
          <cell r="L15">
            <v>0</v>
          </cell>
          <cell r="M15">
            <v>0</v>
          </cell>
          <cell r="N15">
            <v>56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D16">
            <v>2181</v>
          </cell>
          <cell r="E16">
            <v>0</v>
          </cell>
          <cell r="F16">
            <v>0</v>
          </cell>
          <cell r="G16">
            <v>0</v>
          </cell>
          <cell r="H16">
            <v>92</v>
          </cell>
          <cell r="I16">
            <v>275</v>
          </cell>
          <cell r="J16">
            <v>89</v>
          </cell>
          <cell r="K16">
            <v>0</v>
          </cell>
          <cell r="L16">
            <v>451</v>
          </cell>
          <cell r="M16">
            <v>138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402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2</v>
          </cell>
          <cell r="X16">
            <v>732</v>
          </cell>
        </row>
        <row r="17">
          <cell r="D17">
            <v>7861</v>
          </cell>
          <cell r="E17">
            <v>45</v>
          </cell>
          <cell r="F17">
            <v>0</v>
          </cell>
          <cell r="G17">
            <v>0</v>
          </cell>
          <cell r="H17">
            <v>294</v>
          </cell>
          <cell r="I17">
            <v>365</v>
          </cell>
          <cell r="J17">
            <v>78</v>
          </cell>
          <cell r="K17">
            <v>0</v>
          </cell>
          <cell r="L17">
            <v>0</v>
          </cell>
          <cell r="M17">
            <v>0</v>
          </cell>
          <cell r="N17">
            <v>25</v>
          </cell>
          <cell r="O17">
            <v>0</v>
          </cell>
          <cell r="P17">
            <v>0</v>
          </cell>
          <cell r="Q17">
            <v>0</v>
          </cell>
          <cell r="R17">
            <v>6970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84</v>
          </cell>
        </row>
        <row r="18">
          <cell r="D18">
            <v>592</v>
          </cell>
          <cell r="E18">
            <v>0</v>
          </cell>
          <cell r="F18">
            <v>0</v>
          </cell>
          <cell r="G18">
            <v>0</v>
          </cell>
          <cell r="H18">
            <v>225</v>
          </cell>
          <cell r="I18">
            <v>181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50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132</v>
          </cell>
          <cell r="W18">
            <v>0</v>
          </cell>
          <cell r="X18">
            <v>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D20">
            <v>9440</v>
          </cell>
          <cell r="E20">
            <v>0</v>
          </cell>
          <cell r="F20">
            <v>0</v>
          </cell>
          <cell r="G20">
            <v>0</v>
          </cell>
          <cell r="H20">
            <v>264</v>
          </cell>
          <cell r="I20">
            <v>847</v>
          </cell>
          <cell r="J20">
            <v>175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3414</v>
          </cell>
          <cell r="R20">
            <v>0</v>
          </cell>
          <cell r="S20">
            <v>2973</v>
          </cell>
          <cell r="T20">
            <v>0</v>
          </cell>
          <cell r="U20">
            <v>0</v>
          </cell>
          <cell r="V20">
            <v>849</v>
          </cell>
          <cell r="W20">
            <v>0</v>
          </cell>
          <cell r="X20">
            <v>918</v>
          </cell>
        </row>
        <row r="21">
          <cell r="D21">
            <v>1754</v>
          </cell>
          <cell r="E21">
            <v>0</v>
          </cell>
          <cell r="F21">
            <v>0</v>
          </cell>
          <cell r="G21">
            <v>35</v>
          </cell>
          <cell r="H21">
            <v>473</v>
          </cell>
          <cell r="I21">
            <v>233</v>
          </cell>
          <cell r="J21">
            <v>44</v>
          </cell>
          <cell r="K21">
            <v>16</v>
          </cell>
          <cell r="L21">
            <v>0</v>
          </cell>
          <cell r="M21">
            <v>0</v>
          </cell>
          <cell r="N21">
            <v>0</v>
          </cell>
          <cell r="O21">
            <v>37</v>
          </cell>
          <cell r="P21">
            <v>0</v>
          </cell>
          <cell r="Q21">
            <v>666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236</v>
          </cell>
          <cell r="W21">
            <v>4</v>
          </cell>
          <cell r="X21">
            <v>10</v>
          </cell>
        </row>
        <row r="22">
          <cell r="D22">
            <v>87</v>
          </cell>
          <cell r="E22">
            <v>0</v>
          </cell>
          <cell r="F22">
            <v>0</v>
          </cell>
          <cell r="G22">
            <v>0</v>
          </cell>
          <cell r="H22">
            <v>87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D23">
            <v>1306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</v>
          </cell>
          <cell r="K23">
            <v>0</v>
          </cell>
          <cell r="L23">
            <v>108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760</v>
          </cell>
          <cell r="R23">
            <v>281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153</v>
          </cell>
        </row>
        <row r="24">
          <cell r="D24">
            <v>983</v>
          </cell>
          <cell r="E24">
            <v>152</v>
          </cell>
          <cell r="F24">
            <v>0</v>
          </cell>
          <cell r="G24">
            <v>154</v>
          </cell>
          <cell r="H24">
            <v>220</v>
          </cell>
          <cell r="I24">
            <v>212</v>
          </cell>
          <cell r="J24">
            <v>44</v>
          </cell>
          <cell r="K24">
            <v>0</v>
          </cell>
          <cell r="L24">
            <v>135</v>
          </cell>
          <cell r="M24">
            <v>37</v>
          </cell>
          <cell r="N24">
            <v>11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2</v>
          </cell>
          <cell r="X24">
            <v>16</v>
          </cell>
        </row>
        <row r="25">
          <cell r="D25">
            <v>701</v>
          </cell>
          <cell r="E25">
            <v>0</v>
          </cell>
          <cell r="F25">
            <v>0</v>
          </cell>
          <cell r="G25">
            <v>84</v>
          </cell>
          <cell r="H25">
            <v>164</v>
          </cell>
          <cell r="I25">
            <v>94</v>
          </cell>
          <cell r="J25">
            <v>100</v>
          </cell>
          <cell r="K25">
            <v>5</v>
          </cell>
          <cell r="L25">
            <v>140</v>
          </cell>
          <cell r="M25">
            <v>46</v>
          </cell>
          <cell r="N25">
            <v>54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14</v>
          </cell>
        </row>
        <row r="26">
          <cell r="D26">
            <v>1816</v>
          </cell>
          <cell r="E26">
            <v>533</v>
          </cell>
          <cell r="F26">
            <v>4</v>
          </cell>
          <cell r="G26">
            <v>21</v>
          </cell>
          <cell r="H26">
            <v>332</v>
          </cell>
          <cell r="I26">
            <v>400</v>
          </cell>
          <cell r="J26">
            <v>59</v>
          </cell>
          <cell r="K26">
            <v>11</v>
          </cell>
          <cell r="L26">
            <v>83</v>
          </cell>
          <cell r="M26">
            <v>0</v>
          </cell>
          <cell r="N26">
            <v>110</v>
          </cell>
          <cell r="O26">
            <v>22</v>
          </cell>
          <cell r="P26">
            <v>0</v>
          </cell>
          <cell r="Q26">
            <v>204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37</v>
          </cell>
        </row>
        <row r="27">
          <cell r="D27">
            <v>420</v>
          </cell>
          <cell r="E27">
            <v>0</v>
          </cell>
          <cell r="F27">
            <v>0</v>
          </cell>
          <cell r="G27">
            <v>0</v>
          </cell>
          <cell r="H27">
            <v>145</v>
          </cell>
          <cell r="I27">
            <v>216</v>
          </cell>
          <cell r="J27">
            <v>59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D28">
            <v>970</v>
          </cell>
          <cell r="E28">
            <v>179</v>
          </cell>
          <cell r="F28">
            <v>0</v>
          </cell>
          <cell r="G28">
            <v>0</v>
          </cell>
          <cell r="H28">
            <v>176</v>
          </cell>
          <cell r="I28">
            <v>235</v>
          </cell>
          <cell r="J28">
            <v>65</v>
          </cell>
          <cell r="K28">
            <v>7</v>
          </cell>
          <cell r="L28">
            <v>146</v>
          </cell>
          <cell r="M28">
            <v>0</v>
          </cell>
          <cell r="N28">
            <v>21</v>
          </cell>
          <cell r="O28">
            <v>0</v>
          </cell>
          <cell r="P28">
            <v>0</v>
          </cell>
          <cell r="Q28">
            <v>119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22</v>
          </cell>
        </row>
        <row r="29">
          <cell r="D29">
            <v>2022</v>
          </cell>
          <cell r="E29">
            <v>193</v>
          </cell>
          <cell r="F29">
            <v>4</v>
          </cell>
          <cell r="G29">
            <v>21</v>
          </cell>
          <cell r="H29">
            <v>112</v>
          </cell>
          <cell r="I29">
            <v>146</v>
          </cell>
          <cell r="J29">
            <v>25</v>
          </cell>
          <cell r="K29">
            <v>4</v>
          </cell>
          <cell r="L29">
            <v>55</v>
          </cell>
          <cell r="M29">
            <v>0</v>
          </cell>
          <cell r="N29">
            <v>24</v>
          </cell>
          <cell r="O29">
            <v>0</v>
          </cell>
          <cell r="P29">
            <v>0</v>
          </cell>
          <cell r="Q29">
            <v>899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</v>
          </cell>
          <cell r="X29">
            <v>538</v>
          </cell>
        </row>
        <row r="30">
          <cell r="D30">
            <v>1486</v>
          </cell>
          <cell r="E30">
            <v>160</v>
          </cell>
          <cell r="F30">
            <v>3</v>
          </cell>
          <cell r="G30">
            <v>31</v>
          </cell>
          <cell r="H30">
            <v>133</v>
          </cell>
          <cell r="I30">
            <v>80</v>
          </cell>
          <cell r="J30">
            <v>16</v>
          </cell>
          <cell r="K30">
            <v>0</v>
          </cell>
          <cell r="L30">
            <v>41</v>
          </cell>
          <cell r="M30">
            <v>0</v>
          </cell>
          <cell r="N30">
            <v>6</v>
          </cell>
          <cell r="O30">
            <v>0</v>
          </cell>
          <cell r="P30">
            <v>0</v>
          </cell>
          <cell r="Q30">
            <v>700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316</v>
          </cell>
        </row>
        <row r="31">
          <cell r="D31">
            <v>329</v>
          </cell>
          <cell r="E31">
            <v>0</v>
          </cell>
          <cell r="F31">
            <v>0</v>
          </cell>
          <cell r="G31">
            <v>0</v>
          </cell>
          <cell r="H31">
            <v>165</v>
          </cell>
          <cell r="I31">
            <v>0</v>
          </cell>
          <cell r="J31">
            <v>0</v>
          </cell>
          <cell r="K31">
            <v>14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126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24</v>
          </cell>
        </row>
        <row r="32">
          <cell r="D32">
            <v>508</v>
          </cell>
          <cell r="E32">
            <v>171</v>
          </cell>
          <cell r="F32">
            <v>2</v>
          </cell>
          <cell r="G32">
            <v>0</v>
          </cell>
          <cell r="H32">
            <v>207</v>
          </cell>
          <cell r="I32">
            <v>22</v>
          </cell>
          <cell r="J32">
            <v>8</v>
          </cell>
          <cell r="K32">
            <v>1</v>
          </cell>
          <cell r="L32">
            <v>6</v>
          </cell>
          <cell r="M32">
            <v>8</v>
          </cell>
          <cell r="N32">
            <v>21</v>
          </cell>
          <cell r="O32">
            <v>28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3</v>
          </cell>
          <cell r="X32">
            <v>31</v>
          </cell>
        </row>
        <row r="33">
          <cell r="D33">
            <v>67</v>
          </cell>
          <cell r="E33">
            <v>0</v>
          </cell>
          <cell r="F33">
            <v>0</v>
          </cell>
          <cell r="G33">
            <v>0</v>
          </cell>
          <cell r="H33">
            <v>41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26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D34">
            <v>665</v>
          </cell>
          <cell r="E34">
            <v>0</v>
          </cell>
          <cell r="F34">
            <v>0</v>
          </cell>
          <cell r="G34">
            <v>0</v>
          </cell>
          <cell r="H34">
            <v>128</v>
          </cell>
          <cell r="I34">
            <v>120</v>
          </cell>
          <cell r="J34">
            <v>33</v>
          </cell>
          <cell r="K34">
            <v>0</v>
          </cell>
          <cell r="L34">
            <v>10</v>
          </cell>
          <cell r="M34">
            <v>0</v>
          </cell>
          <cell r="N34">
            <v>8</v>
          </cell>
          <cell r="O34">
            <v>0</v>
          </cell>
          <cell r="P34">
            <v>0</v>
          </cell>
          <cell r="Q34">
            <v>289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77</v>
          </cell>
        </row>
        <row r="35">
          <cell r="D35">
            <v>264</v>
          </cell>
          <cell r="E35">
            <v>0</v>
          </cell>
          <cell r="F35">
            <v>0</v>
          </cell>
          <cell r="G35">
            <v>0</v>
          </cell>
          <cell r="H35">
            <v>15</v>
          </cell>
          <cell r="I35">
            <v>0</v>
          </cell>
          <cell r="J35">
            <v>9</v>
          </cell>
          <cell r="K35">
            <v>0</v>
          </cell>
          <cell r="L35">
            <v>18</v>
          </cell>
          <cell r="M35">
            <v>0</v>
          </cell>
          <cell r="N35">
            <v>0</v>
          </cell>
          <cell r="O35">
            <v>48</v>
          </cell>
          <cell r="P35">
            <v>0</v>
          </cell>
          <cell r="Q35">
            <v>123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51</v>
          </cell>
        </row>
        <row r="36">
          <cell r="D36">
            <v>235</v>
          </cell>
          <cell r="E36">
            <v>0</v>
          </cell>
          <cell r="F36">
            <v>0</v>
          </cell>
          <cell r="G36">
            <v>0</v>
          </cell>
          <cell r="H36">
            <v>25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210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D37">
            <v>1021</v>
          </cell>
          <cell r="E37">
            <v>263</v>
          </cell>
          <cell r="F37">
            <v>1</v>
          </cell>
          <cell r="G37">
            <v>48</v>
          </cell>
          <cell r="H37">
            <v>125</v>
          </cell>
          <cell r="I37">
            <v>127</v>
          </cell>
          <cell r="J37">
            <v>45</v>
          </cell>
          <cell r="K37">
            <v>2</v>
          </cell>
          <cell r="L37">
            <v>51</v>
          </cell>
          <cell r="M37">
            <v>44</v>
          </cell>
          <cell r="N37">
            <v>20</v>
          </cell>
          <cell r="O37">
            <v>0</v>
          </cell>
          <cell r="P37">
            <v>0</v>
          </cell>
          <cell r="Q37">
            <v>263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32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D40">
            <v>807</v>
          </cell>
          <cell r="E40">
            <v>148</v>
          </cell>
          <cell r="F40">
            <v>2</v>
          </cell>
          <cell r="G40">
            <v>0</v>
          </cell>
          <cell r="H40">
            <v>100</v>
          </cell>
          <cell r="I40">
            <v>86</v>
          </cell>
          <cell r="J40">
            <v>36</v>
          </cell>
          <cell r="K40">
            <v>3</v>
          </cell>
          <cell r="L40">
            <v>47</v>
          </cell>
          <cell r="M40">
            <v>0</v>
          </cell>
          <cell r="N40">
            <v>26</v>
          </cell>
          <cell r="O40">
            <v>0</v>
          </cell>
          <cell r="P40">
            <v>0</v>
          </cell>
          <cell r="Q40">
            <v>285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74</v>
          </cell>
        </row>
        <row r="41">
          <cell r="D41">
            <v>243</v>
          </cell>
          <cell r="E41">
            <v>0</v>
          </cell>
          <cell r="F41">
            <v>0</v>
          </cell>
          <cell r="G41">
            <v>0</v>
          </cell>
          <cell r="H41">
            <v>33</v>
          </cell>
          <cell r="I41">
            <v>27</v>
          </cell>
          <cell r="J41">
            <v>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157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19</v>
          </cell>
          <cell r="W41">
            <v>1</v>
          </cell>
          <cell r="X41">
            <v>4</v>
          </cell>
        </row>
        <row r="42">
          <cell r="D42">
            <v>86</v>
          </cell>
          <cell r="E42">
            <v>0</v>
          </cell>
          <cell r="F42">
            <v>1</v>
          </cell>
          <cell r="G42">
            <v>4</v>
          </cell>
          <cell r="H42">
            <v>20</v>
          </cell>
          <cell r="I42">
            <v>19</v>
          </cell>
          <cell r="J42">
            <v>2</v>
          </cell>
          <cell r="K42">
            <v>1</v>
          </cell>
          <cell r="L42">
            <v>0</v>
          </cell>
          <cell r="M42">
            <v>6</v>
          </cell>
          <cell r="N42">
            <v>0</v>
          </cell>
          <cell r="O42">
            <v>0</v>
          </cell>
          <cell r="P42">
            <v>0</v>
          </cell>
          <cell r="Q42">
            <v>21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12</v>
          </cell>
          <cell r="W42">
            <v>0</v>
          </cell>
          <cell r="X42">
            <v>0</v>
          </cell>
        </row>
        <row r="43">
          <cell r="D43">
            <v>153</v>
          </cell>
          <cell r="E43">
            <v>0</v>
          </cell>
          <cell r="F43">
            <v>0</v>
          </cell>
          <cell r="G43">
            <v>0</v>
          </cell>
          <cell r="H43">
            <v>45</v>
          </cell>
          <cell r="I43">
            <v>36</v>
          </cell>
          <cell r="J43">
            <v>14</v>
          </cell>
          <cell r="K43">
            <v>2</v>
          </cell>
          <cell r="L43">
            <v>0</v>
          </cell>
          <cell r="M43">
            <v>24</v>
          </cell>
          <cell r="N43">
            <v>0</v>
          </cell>
          <cell r="O43">
            <v>0</v>
          </cell>
          <cell r="P43">
            <v>0</v>
          </cell>
          <cell r="Q43">
            <v>12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18</v>
          </cell>
          <cell r="W43">
            <v>0</v>
          </cell>
          <cell r="X43">
            <v>2</v>
          </cell>
        </row>
        <row r="44">
          <cell r="D44">
            <v>68</v>
          </cell>
          <cell r="E44">
            <v>0</v>
          </cell>
          <cell r="F44">
            <v>0</v>
          </cell>
          <cell r="G44">
            <v>0</v>
          </cell>
          <cell r="H44">
            <v>21</v>
          </cell>
          <cell r="I44">
            <v>21</v>
          </cell>
          <cell r="J44">
            <v>8</v>
          </cell>
          <cell r="K44">
            <v>1</v>
          </cell>
          <cell r="L44">
            <v>11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6</v>
          </cell>
          <cell r="W44">
            <v>0</v>
          </cell>
          <cell r="X44">
            <v>0</v>
          </cell>
        </row>
        <row r="45">
          <cell r="D45">
            <v>149</v>
          </cell>
          <cell r="E45">
            <v>0</v>
          </cell>
          <cell r="F45">
            <v>0</v>
          </cell>
          <cell r="G45">
            <v>0</v>
          </cell>
          <cell r="H45">
            <v>39</v>
          </cell>
          <cell r="I45">
            <v>17</v>
          </cell>
          <cell r="J45">
            <v>4</v>
          </cell>
          <cell r="K45">
            <v>0</v>
          </cell>
          <cell r="L45">
            <v>58</v>
          </cell>
          <cell r="M45">
            <v>0</v>
          </cell>
          <cell r="N45">
            <v>2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18</v>
          </cell>
          <cell r="W45">
            <v>0</v>
          </cell>
          <cell r="X45">
            <v>1</v>
          </cell>
        </row>
        <row r="46">
          <cell r="D46">
            <v>122</v>
          </cell>
          <cell r="E46">
            <v>0</v>
          </cell>
          <cell r="F46">
            <v>0</v>
          </cell>
          <cell r="G46">
            <v>0</v>
          </cell>
          <cell r="H46">
            <v>44</v>
          </cell>
          <cell r="I46">
            <v>42</v>
          </cell>
          <cell r="J46">
            <v>18</v>
          </cell>
          <cell r="K46">
            <v>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13</v>
          </cell>
          <cell r="W46">
            <v>1</v>
          </cell>
          <cell r="X46">
            <v>1</v>
          </cell>
        </row>
        <row r="47">
          <cell r="D47">
            <v>48</v>
          </cell>
          <cell r="E47">
            <v>0</v>
          </cell>
          <cell r="F47">
            <v>0</v>
          </cell>
          <cell r="G47">
            <v>0</v>
          </cell>
          <cell r="H47">
            <v>13</v>
          </cell>
          <cell r="I47">
            <v>15</v>
          </cell>
          <cell r="J47">
            <v>5</v>
          </cell>
          <cell r="K47">
            <v>1</v>
          </cell>
          <cell r="L47">
            <v>0</v>
          </cell>
          <cell r="M47">
            <v>7</v>
          </cell>
          <cell r="N47">
            <v>0</v>
          </cell>
          <cell r="O47">
            <v>0</v>
          </cell>
          <cell r="P47">
            <v>0</v>
          </cell>
          <cell r="Q47">
            <v>5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2</v>
          </cell>
          <cell r="W47">
            <v>0</v>
          </cell>
          <cell r="X47">
            <v>0</v>
          </cell>
        </row>
        <row r="48">
          <cell r="D48">
            <v>217</v>
          </cell>
          <cell r="E48">
            <v>0</v>
          </cell>
          <cell r="F48">
            <v>0</v>
          </cell>
          <cell r="G48">
            <v>0</v>
          </cell>
          <cell r="H48">
            <v>83</v>
          </cell>
          <cell r="I48">
            <v>0</v>
          </cell>
          <cell r="J48">
            <v>14</v>
          </cell>
          <cell r="K48">
            <v>0</v>
          </cell>
          <cell r="L48">
            <v>78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</v>
          </cell>
          <cell r="R48">
            <v>0</v>
          </cell>
          <cell r="S48">
            <v>0</v>
          </cell>
          <cell r="T48">
            <v>37</v>
          </cell>
          <cell r="U48">
            <v>0</v>
          </cell>
          <cell r="V48">
            <v>0</v>
          </cell>
          <cell r="W48">
            <v>2</v>
          </cell>
          <cell r="X48">
            <v>2</v>
          </cell>
        </row>
        <row r="49">
          <cell r="D49">
            <v>113</v>
          </cell>
          <cell r="E49">
            <v>54</v>
          </cell>
          <cell r="F49">
            <v>1</v>
          </cell>
          <cell r="G49">
            <v>7</v>
          </cell>
          <cell r="H49">
            <v>17</v>
          </cell>
          <cell r="I49">
            <v>18</v>
          </cell>
          <cell r="J49">
            <v>0</v>
          </cell>
          <cell r="K49">
            <v>0</v>
          </cell>
          <cell r="L49">
            <v>10</v>
          </cell>
          <cell r="M49">
            <v>3</v>
          </cell>
          <cell r="N49">
            <v>3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>
        <row r="7">
          <cell r="D7">
            <v>64139</v>
          </cell>
          <cell r="E7">
            <v>1775</v>
          </cell>
          <cell r="F7">
            <v>17</v>
          </cell>
          <cell r="G7">
            <v>829</v>
          </cell>
          <cell r="H7">
            <v>10836</v>
          </cell>
          <cell r="I7">
            <v>9100</v>
          </cell>
          <cell r="J7">
            <v>3113</v>
          </cell>
          <cell r="K7">
            <v>101</v>
          </cell>
          <cell r="L7">
            <v>2514</v>
          </cell>
          <cell r="M7">
            <v>399</v>
          </cell>
          <cell r="N7">
            <v>378</v>
          </cell>
          <cell r="O7">
            <v>237</v>
          </cell>
          <cell r="P7">
            <v>0</v>
          </cell>
          <cell r="Q7">
            <v>13663</v>
          </cell>
          <cell r="R7">
            <v>7486</v>
          </cell>
          <cell r="S7">
            <v>2139</v>
          </cell>
          <cell r="T7">
            <v>56</v>
          </cell>
          <cell r="U7">
            <v>0</v>
          </cell>
          <cell r="V7">
            <v>2751</v>
          </cell>
          <cell r="W7">
            <v>64</v>
          </cell>
          <cell r="X7">
            <v>8681</v>
          </cell>
        </row>
        <row r="8">
          <cell r="D8">
            <v>6582</v>
          </cell>
          <cell r="E8">
            <v>0</v>
          </cell>
          <cell r="F8">
            <v>0</v>
          </cell>
          <cell r="G8">
            <v>0</v>
          </cell>
          <cell r="H8">
            <v>2579</v>
          </cell>
          <cell r="I8">
            <v>2619</v>
          </cell>
          <cell r="J8">
            <v>1181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203</v>
          </cell>
        </row>
        <row r="9">
          <cell r="D9">
            <v>5957</v>
          </cell>
          <cell r="E9">
            <v>0</v>
          </cell>
          <cell r="F9">
            <v>0</v>
          </cell>
          <cell r="G9">
            <v>0</v>
          </cell>
          <cell r="H9">
            <v>770</v>
          </cell>
          <cell r="I9">
            <v>0</v>
          </cell>
          <cell r="J9">
            <v>0</v>
          </cell>
          <cell r="K9">
            <v>0</v>
          </cell>
          <cell r="L9">
            <v>457</v>
          </cell>
          <cell r="M9">
            <v>4</v>
          </cell>
          <cell r="N9">
            <v>0</v>
          </cell>
          <cell r="O9">
            <v>3</v>
          </cell>
          <cell r="P9">
            <v>0</v>
          </cell>
          <cell r="Q9">
            <v>318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13</v>
          </cell>
          <cell r="X9">
            <v>4392</v>
          </cell>
        </row>
        <row r="10">
          <cell r="D10">
            <v>3082</v>
          </cell>
          <cell r="E10">
            <v>0</v>
          </cell>
          <cell r="F10">
            <v>0</v>
          </cell>
          <cell r="G10">
            <v>438</v>
          </cell>
          <cell r="H10">
            <v>501</v>
          </cell>
          <cell r="I10">
            <v>893</v>
          </cell>
          <cell r="J10">
            <v>372</v>
          </cell>
          <cell r="K10">
            <v>12</v>
          </cell>
          <cell r="L10">
            <v>594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272</v>
          </cell>
        </row>
        <row r="11">
          <cell r="D11">
            <v>4752</v>
          </cell>
          <cell r="E11">
            <v>0</v>
          </cell>
          <cell r="F11">
            <v>0</v>
          </cell>
          <cell r="G11">
            <v>0</v>
          </cell>
          <cell r="H11">
            <v>566</v>
          </cell>
          <cell r="I11">
            <v>526</v>
          </cell>
          <cell r="J11">
            <v>95</v>
          </cell>
          <cell r="K11">
            <v>9</v>
          </cell>
          <cell r="L11">
            <v>15</v>
          </cell>
          <cell r="M11">
            <v>0</v>
          </cell>
          <cell r="N11">
            <v>0</v>
          </cell>
          <cell r="O11">
            <v>18</v>
          </cell>
          <cell r="P11">
            <v>0</v>
          </cell>
          <cell r="Q11">
            <v>3502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21</v>
          </cell>
          <cell r="X11">
            <v>0</v>
          </cell>
        </row>
        <row r="12">
          <cell r="D12">
            <v>3549</v>
          </cell>
          <cell r="E12">
            <v>47</v>
          </cell>
          <cell r="F12">
            <v>0</v>
          </cell>
          <cell r="G12">
            <v>0</v>
          </cell>
          <cell r="H12">
            <v>1049</v>
          </cell>
          <cell r="I12">
            <v>434</v>
          </cell>
          <cell r="J12">
            <v>131</v>
          </cell>
          <cell r="K12">
            <v>8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937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943</v>
          </cell>
          <cell r="W12">
            <v>0</v>
          </cell>
          <cell r="X12">
            <v>0</v>
          </cell>
        </row>
        <row r="13">
          <cell r="D13">
            <v>1656</v>
          </cell>
          <cell r="E13">
            <v>0</v>
          </cell>
          <cell r="F13">
            <v>0</v>
          </cell>
          <cell r="G13">
            <v>0</v>
          </cell>
          <cell r="H13">
            <v>706</v>
          </cell>
          <cell r="I13">
            <v>537</v>
          </cell>
          <cell r="J13">
            <v>142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53</v>
          </cell>
          <cell r="P13">
            <v>0</v>
          </cell>
          <cell r="Q13">
            <v>205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13</v>
          </cell>
        </row>
        <row r="14">
          <cell r="D14">
            <v>803</v>
          </cell>
          <cell r="E14">
            <v>11</v>
          </cell>
          <cell r="F14">
            <v>0</v>
          </cell>
          <cell r="G14">
            <v>0</v>
          </cell>
          <cell r="H14">
            <v>214</v>
          </cell>
          <cell r="I14">
            <v>110</v>
          </cell>
          <cell r="J14">
            <v>32</v>
          </cell>
          <cell r="K14">
            <v>1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217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218</v>
          </cell>
          <cell r="W14">
            <v>0</v>
          </cell>
          <cell r="X14">
            <v>0</v>
          </cell>
        </row>
        <row r="15">
          <cell r="D15">
            <v>398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250</v>
          </cell>
          <cell r="J15">
            <v>82</v>
          </cell>
          <cell r="K15">
            <v>5</v>
          </cell>
          <cell r="L15">
            <v>0</v>
          </cell>
          <cell r="M15">
            <v>0</v>
          </cell>
          <cell r="N15">
            <v>61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D16">
            <v>2508</v>
          </cell>
          <cell r="E16">
            <v>0</v>
          </cell>
          <cell r="F16">
            <v>0</v>
          </cell>
          <cell r="G16">
            <v>0</v>
          </cell>
          <cell r="H16">
            <v>90</v>
          </cell>
          <cell r="I16">
            <v>270</v>
          </cell>
          <cell r="J16">
            <v>95</v>
          </cell>
          <cell r="K16">
            <v>0</v>
          </cell>
          <cell r="L16">
            <v>443</v>
          </cell>
          <cell r="M16">
            <v>181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533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2</v>
          </cell>
          <cell r="X16">
            <v>894</v>
          </cell>
        </row>
        <row r="17">
          <cell r="D17">
            <v>7868</v>
          </cell>
          <cell r="E17">
            <v>44</v>
          </cell>
          <cell r="F17">
            <v>0</v>
          </cell>
          <cell r="G17">
            <v>0</v>
          </cell>
          <cell r="H17">
            <v>356</v>
          </cell>
          <cell r="I17">
            <v>348</v>
          </cell>
          <cell r="J17">
            <v>84</v>
          </cell>
          <cell r="K17">
            <v>0</v>
          </cell>
          <cell r="L17">
            <v>0</v>
          </cell>
          <cell r="M17">
            <v>0</v>
          </cell>
          <cell r="N17">
            <v>23</v>
          </cell>
          <cell r="O17">
            <v>0</v>
          </cell>
          <cell r="P17">
            <v>0</v>
          </cell>
          <cell r="Q17">
            <v>0</v>
          </cell>
          <cell r="R17">
            <v>6953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60</v>
          </cell>
        </row>
        <row r="18">
          <cell r="D18">
            <v>758</v>
          </cell>
          <cell r="E18">
            <v>0</v>
          </cell>
          <cell r="F18">
            <v>0</v>
          </cell>
          <cell r="G18">
            <v>0</v>
          </cell>
          <cell r="H18">
            <v>264</v>
          </cell>
          <cell r="I18">
            <v>173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119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198</v>
          </cell>
          <cell r="W18">
            <v>0</v>
          </cell>
          <cell r="X18">
            <v>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D20">
            <v>8636</v>
          </cell>
          <cell r="E20">
            <v>0</v>
          </cell>
          <cell r="F20">
            <v>0</v>
          </cell>
          <cell r="G20">
            <v>0</v>
          </cell>
          <cell r="H20">
            <v>254</v>
          </cell>
          <cell r="I20">
            <v>800</v>
          </cell>
          <cell r="J20">
            <v>191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3337</v>
          </cell>
          <cell r="R20">
            <v>0</v>
          </cell>
          <cell r="S20">
            <v>2139</v>
          </cell>
          <cell r="T20">
            <v>0</v>
          </cell>
          <cell r="U20">
            <v>0</v>
          </cell>
          <cell r="V20">
            <v>904</v>
          </cell>
          <cell r="W20">
            <v>0</v>
          </cell>
          <cell r="X20">
            <v>1011</v>
          </cell>
        </row>
        <row r="21">
          <cell r="D21">
            <v>1778</v>
          </cell>
          <cell r="E21">
            <v>0</v>
          </cell>
          <cell r="F21">
            <v>0</v>
          </cell>
          <cell r="G21">
            <v>33</v>
          </cell>
          <cell r="H21">
            <v>555</v>
          </cell>
          <cell r="I21">
            <v>237</v>
          </cell>
          <cell r="J21">
            <v>46</v>
          </cell>
          <cell r="K21">
            <v>13</v>
          </cell>
          <cell r="L21">
            <v>0</v>
          </cell>
          <cell r="M21">
            <v>0</v>
          </cell>
          <cell r="N21">
            <v>0</v>
          </cell>
          <cell r="O21">
            <v>36</v>
          </cell>
          <cell r="P21">
            <v>0</v>
          </cell>
          <cell r="Q21">
            <v>487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355</v>
          </cell>
          <cell r="W21">
            <v>5</v>
          </cell>
          <cell r="X21">
            <v>11</v>
          </cell>
        </row>
        <row r="22">
          <cell r="D22">
            <v>94</v>
          </cell>
          <cell r="E22">
            <v>0</v>
          </cell>
          <cell r="F22">
            <v>0</v>
          </cell>
          <cell r="G22">
            <v>0</v>
          </cell>
          <cell r="H22">
            <v>94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D23">
            <v>1437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</v>
          </cell>
          <cell r="K23">
            <v>0</v>
          </cell>
          <cell r="L23">
            <v>103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906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423</v>
          </cell>
        </row>
        <row r="24">
          <cell r="D24">
            <v>957</v>
          </cell>
          <cell r="E24">
            <v>121</v>
          </cell>
          <cell r="F24">
            <v>0</v>
          </cell>
          <cell r="G24">
            <v>144</v>
          </cell>
          <cell r="H24">
            <v>240</v>
          </cell>
          <cell r="I24">
            <v>201</v>
          </cell>
          <cell r="J24">
            <v>48</v>
          </cell>
          <cell r="K24">
            <v>0</v>
          </cell>
          <cell r="L24">
            <v>132</v>
          </cell>
          <cell r="M24">
            <v>40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18</v>
          </cell>
        </row>
        <row r="25">
          <cell r="D25">
            <v>791</v>
          </cell>
          <cell r="E25">
            <v>0</v>
          </cell>
          <cell r="F25">
            <v>0</v>
          </cell>
          <cell r="G25">
            <v>86</v>
          </cell>
          <cell r="H25">
            <v>196</v>
          </cell>
          <cell r="I25">
            <v>114</v>
          </cell>
          <cell r="J25">
            <v>108</v>
          </cell>
          <cell r="K25">
            <v>5</v>
          </cell>
          <cell r="L25">
            <v>148</v>
          </cell>
          <cell r="M25">
            <v>70</v>
          </cell>
          <cell r="N25">
            <v>51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13</v>
          </cell>
        </row>
        <row r="26">
          <cell r="D26">
            <v>2117</v>
          </cell>
          <cell r="E26">
            <v>516</v>
          </cell>
          <cell r="F26">
            <v>4</v>
          </cell>
          <cell r="G26">
            <v>20</v>
          </cell>
          <cell r="H26">
            <v>621</v>
          </cell>
          <cell r="I26">
            <v>339</v>
          </cell>
          <cell r="J26">
            <v>66</v>
          </cell>
          <cell r="K26">
            <v>12</v>
          </cell>
          <cell r="L26">
            <v>83</v>
          </cell>
          <cell r="M26">
            <v>0</v>
          </cell>
          <cell r="N26">
            <v>107</v>
          </cell>
          <cell r="O26">
            <v>52</v>
          </cell>
          <cell r="P26">
            <v>0</v>
          </cell>
          <cell r="Q26">
            <v>258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13</v>
          </cell>
          <cell r="X26">
            <v>26</v>
          </cell>
        </row>
        <row r="27">
          <cell r="D27">
            <v>506</v>
          </cell>
          <cell r="E27">
            <v>0</v>
          </cell>
          <cell r="F27">
            <v>0</v>
          </cell>
          <cell r="G27">
            <v>0</v>
          </cell>
          <cell r="H27">
            <v>145</v>
          </cell>
          <cell r="I27">
            <v>252</v>
          </cell>
          <cell r="J27">
            <v>109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D28">
            <v>943</v>
          </cell>
          <cell r="E28">
            <v>180</v>
          </cell>
          <cell r="F28">
            <v>0</v>
          </cell>
          <cell r="G28">
            <v>0</v>
          </cell>
          <cell r="H28">
            <v>198</v>
          </cell>
          <cell r="I28">
            <v>230</v>
          </cell>
          <cell r="J28">
            <v>75</v>
          </cell>
          <cell r="K28">
            <v>7</v>
          </cell>
          <cell r="L28">
            <v>119</v>
          </cell>
          <cell r="M28">
            <v>0</v>
          </cell>
          <cell r="N28">
            <v>21</v>
          </cell>
          <cell r="O28">
            <v>0</v>
          </cell>
          <cell r="P28">
            <v>0</v>
          </cell>
          <cell r="Q28">
            <v>69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44</v>
          </cell>
        </row>
        <row r="29">
          <cell r="D29">
            <v>2129</v>
          </cell>
          <cell r="E29">
            <v>173</v>
          </cell>
          <cell r="F29">
            <v>4</v>
          </cell>
          <cell r="G29">
            <v>22</v>
          </cell>
          <cell r="H29">
            <v>151</v>
          </cell>
          <cell r="I29">
            <v>136</v>
          </cell>
          <cell r="J29">
            <v>26</v>
          </cell>
          <cell r="K29">
            <v>3</v>
          </cell>
          <cell r="L29">
            <v>58</v>
          </cell>
          <cell r="M29">
            <v>0</v>
          </cell>
          <cell r="N29">
            <v>20</v>
          </cell>
          <cell r="O29">
            <v>0</v>
          </cell>
          <cell r="P29">
            <v>0</v>
          </cell>
          <cell r="Q29">
            <v>937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</v>
          </cell>
          <cell r="X29">
            <v>598</v>
          </cell>
        </row>
        <row r="30">
          <cell r="D30">
            <v>1524</v>
          </cell>
          <cell r="E30">
            <v>131</v>
          </cell>
          <cell r="F30">
            <v>2</v>
          </cell>
          <cell r="G30">
            <v>30</v>
          </cell>
          <cell r="H30">
            <v>121</v>
          </cell>
          <cell r="I30">
            <v>90</v>
          </cell>
          <cell r="J30">
            <v>36</v>
          </cell>
          <cell r="K30">
            <v>0</v>
          </cell>
          <cell r="L30">
            <v>44</v>
          </cell>
          <cell r="M30">
            <v>0</v>
          </cell>
          <cell r="N30">
            <v>6</v>
          </cell>
          <cell r="O30">
            <v>0</v>
          </cell>
          <cell r="P30">
            <v>0</v>
          </cell>
          <cell r="Q30">
            <v>748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316</v>
          </cell>
        </row>
        <row r="31">
          <cell r="D31">
            <v>310</v>
          </cell>
          <cell r="E31">
            <v>0</v>
          </cell>
          <cell r="F31">
            <v>0</v>
          </cell>
          <cell r="G31">
            <v>0</v>
          </cell>
          <cell r="H31">
            <v>192</v>
          </cell>
          <cell r="I31">
            <v>0</v>
          </cell>
          <cell r="J31">
            <v>0</v>
          </cell>
          <cell r="K31">
            <v>14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72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32</v>
          </cell>
        </row>
        <row r="32">
          <cell r="D32">
            <v>556</v>
          </cell>
          <cell r="E32">
            <v>182</v>
          </cell>
          <cell r="F32">
            <v>2</v>
          </cell>
          <cell r="G32">
            <v>0</v>
          </cell>
          <cell r="H32">
            <v>228</v>
          </cell>
          <cell r="I32">
            <v>26</v>
          </cell>
          <cell r="J32">
            <v>10</v>
          </cell>
          <cell r="K32">
            <v>1</v>
          </cell>
          <cell r="L32">
            <v>8</v>
          </cell>
          <cell r="M32">
            <v>2</v>
          </cell>
          <cell r="N32">
            <v>24</v>
          </cell>
          <cell r="O32">
            <v>28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3</v>
          </cell>
          <cell r="X32">
            <v>42</v>
          </cell>
        </row>
        <row r="33">
          <cell r="D33">
            <v>67</v>
          </cell>
          <cell r="E33">
            <v>0</v>
          </cell>
          <cell r="F33">
            <v>0</v>
          </cell>
          <cell r="G33">
            <v>0</v>
          </cell>
          <cell r="H33">
            <v>52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D34">
            <v>713</v>
          </cell>
          <cell r="E34">
            <v>0</v>
          </cell>
          <cell r="F34">
            <v>0</v>
          </cell>
          <cell r="G34">
            <v>0</v>
          </cell>
          <cell r="H34">
            <v>126</v>
          </cell>
          <cell r="I34">
            <v>112</v>
          </cell>
          <cell r="J34">
            <v>34</v>
          </cell>
          <cell r="K34">
            <v>0</v>
          </cell>
          <cell r="L34">
            <v>6</v>
          </cell>
          <cell r="M34">
            <v>0</v>
          </cell>
          <cell r="N34">
            <v>9</v>
          </cell>
          <cell r="O34">
            <v>0</v>
          </cell>
          <cell r="P34">
            <v>0</v>
          </cell>
          <cell r="Q34">
            <v>331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95</v>
          </cell>
        </row>
        <row r="35">
          <cell r="D35">
            <v>282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9</v>
          </cell>
          <cell r="K35">
            <v>0</v>
          </cell>
          <cell r="L35">
            <v>19</v>
          </cell>
          <cell r="M35">
            <v>0</v>
          </cell>
          <cell r="N35">
            <v>0</v>
          </cell>
          <cell r="O35">
            <v>47</v>
          </cell>
          <cell r="P35">
            <v>0</v>
          </cell>
          <cell r="Q35">
            <v>146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61</v>
          </cell>
        </row>
        <row r="36">
          <cell r="D36">
            <v>283</v>
          </cell>
          <cell r="E36">
            <v>0</v>
          </cell>
          <cell r="F36">
            <v>0</v>
          </cell>
          <cell r="G36">
            <v>0</v>
          </cell>
          <cell r="H36">
            <v>24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259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D37">
            <v>1019</v>
          </cell>
          <cell r="E37">
            <v>235</v>
          </cell>
          <cell r="F37">
            <v>3</v>
          </cell>
          <cell r="G37">
            <v>45</v>
          </cell>
          <cell r="H37">
            <v>88</v>
          </cell>
          <cell r="I37">
            <v>126</v>
          </cell>
          <cell r="J37">
            <v>47</v>
          </cell>
          <cell r="K37">
            <v>2</v>
          </cell>
          <cell r="L37">
            <v>76</v>
          </cell>
          <cell r="M37">
            <v>52</v>
          </cell>
          <cell r="N37">
            <v>18</v>
          </cell>
          <cell r="O37">
            <v>0</v>
          </cell>
          <cell r="P37">
            <v>0</v>
          </cell>
          <cell r="Q37">
            <v>300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27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D40">
            <v>939</v>
          </cell>
          <cell r="E40">
            <v>135</v>
          </cell>
          <cell r="F40">
            <v>1</v>
          </cell>
          <cell r="G40">
            <v>0</v>
          </cell>
          <cell r="H40">
            <v>140</v>
          </cell>
          <cell r="I40">
            <v>105</v>
          </cell>
          <cell r="J40">
            <v>41</v>
          </cell>
          <cell r="K40">
            <v>3</v>
          </cell>
          <cell r="L40">
            <v>47</v>
          </cell>
          <cell r="M40">
            <v>0</v>
          </cell>
          <cell r="N40">
            <v>25</v>
          </cell>
          <cell r="O40">
            <v>0</v>
          </cell>
          <cell r="P40">
            <v>0</v>
          </cell>
          <cell r="Q40">
            <v>345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97</v>
          </cell>
        </row>
        <row r="41">
          <cell r="D41">
            <v>201</v>
          </cell>
          <cell r="E41">
            <v>0</v>
          </cell>
          <cell r="F41">
            <v>0</v>
          </cell>
          <cell r="G41">
            <v>0</v>
          </cell>
          <cell r="H41">
            <v>40</v>
          </cell>
          <cell r="I41">
            <v>30</v>
          </cell>
          <cell r="J41">
            <v>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96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28</v>
          </cell>
          <cell r="W41">
            <v>1</v>
          </cell>
          <cell r="X41">
            <v>4</v>
          </cell>
        </row>
        <row r="42">
          <cell r="D42">
            <v>101</v>
          </cell>
          <cell r="E42">
            <v>0</v>
          </cell>
          <cell r="F42">
            <v>1</v>
          </cell>
          <cell r="G42">
            <v>4</v>
          </cell>
          <cell r="H42">
            <v>24</v>
          </cell>
          <cell r="I42">
            <v>15</v>
          </cell>
          <cell r="J42">
            <v>2</v>
          </cell>
          <cell r="K42">
            <v>1</v>
          </cell>
          <cell r="L42">
            <v>0</v>
          </cell>
          <cell r="M42">
            <v>6</v>
          </cell>
          <cell r="N42">
            <v>0</v>
          </cell>
          <cell r="O42">
            <v>0</v>
          </cell>
          <cell r="P42">
            <v>0</v>
          </cell>
          <cell r="Q42">
            <v>29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19</v>
          </cell>
          <cell r="W42">
            <v>0</v>
          </cell>
          <cell r="X42">
            <v>0</v>
          </cell>
        </row>
        <row r="43">
          <cell r="D43">
            <v>178</v>
          </cell>
          <cell r="E43">
            <v>0</v>
          </cell>
          <cell r="F43">
            <v>0</v>
          </cell>
          <cell r="G43">
            <v>0</v>
          </cell>
          <cell r="H43">
            <v>47</v>
          </cell>
          <cell r="I43">
            <v>37</v>
          </cell>
          <cell r="J43">
            <v>13</v>
          </cell>
          <cell r="K43">
            <v>2</v>
          </cell>
          <cell r="L43">
            <v>0</v>
          </cell>
          <cell r="M43">
            <v>25</v>
          </cell>
          <cell r="N43">
            <v>0</v>
          </cell>
          <cell r="O43">
            <v>0</v>
          </cell>
          <cell r="P43">
            <v>0</v>
          </cell>
          <cell r="Q43">
            <v>26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26</v>
          </cell>
          <cell r="W43">
            <v>0</v>
          </cell>
          <cell r="X43">
            <v>2</v>
          </cell>
        </row>
        <row r="44">
          <cell r="D44">
            <v>70</v>
          </cell>
          <cell r="E44">
            <v>0</v>
          </cell>
          <cell r="F44">
            <v>0</v>
          </cell>
          <cell r="G44">
            <v>0</v>
          </cell>
          <cell r="H44">
            <v>22</v>
          </cell>
          <cell r="I44">
            <v>18</v>
          </cell>
          <cell r="J44">
            <v>7</v>
          </cell>
          <cell r="K44">
            <v>1</v>
          </cell>
          <cell r="L44">
            <v>13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9</v>
          </cell>
          <cell r="W44">
            <v>0</v>
          </cell>
          <cell r="X44">
            <v>0</v>
          </cell>
        </row>
        <row r="45">
          <cell r="D45">
            <v>135</v>
          </cell>
          <cell r="E45">
            <v>0</v>
          </cell>
          <cell r="F45">
            <v>0</v>
          </cell>
          <cell r="G45">
            <v>0</v>
          </cell>
          <cell r="H45">
            <v>28</v>
          </cell>
          <cell r="I45">
            <v>15</v>
          </cell>
          <cell r="J45">
            <v>4</v>
          </cell>
          <cell r="K45">
            <v>0</v>
          </cell>
          <cell r="L45">
            <v>57</v>
          </cell>
          <cell r="M45">
            <v>0</v>
          </cell>
          <cell r="N45">
            <v>1</v>
          </cell>
          <cell r="O45">
            <v>0</v>
          </cell>
          <cell r="P45">
            <v>0</v>
          </cell>
          <cell r="Q45">
            <v>2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27</v>
          </cell>
          <cell r="W45">
            <v>0</v>
          </cell>
          <cell r="X45">
            <v>1</v>
          </cell>
        </row>
        <row r="46">
          <cell r="D46">
            <v>113</v>
          </cell>
          <cell r="E46">
            <v>0</v>
          </cell>
          <cell r="F46">
            <v>0</v>
          </cell>
          <cell r="G46">
            <v>0</v>
          </cell>
          <cell r="H46">
            <v>48</v>
          </cell>
          <cell r="I46">
            <v>42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20</v>
          </cell>
          <cell r="W46">
            <v>1</v>
          </cell>
          <cell r="X46">
            <v>2</v>
          </cell>
        </row>
        <row r="47">
          <cell r="D47">
            <v>46</v>
          </cell>
          <cell r="E47">
            <v>0</v>
          </cell>
          <cell r="F47">
            <v>0</v>
          </cell>
          <cell r="G47">
            <v>0</v>
          </cell>
          <cell r="H47">
            <v>12</v>
          </cell>
          <cell r="I47">
            <v>15</v>
          </cell>
          <cell r="J47">
            <v>5</v>
          </cell>
          <cell r="K47">
            <v>1</v>
          </cell>
          <cell r="L47">
            <v>0</v>
          </cell>
          <cell r="M47">
            <v>9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4</v>
          </cell>
          <cell r="W47">
            <v>0</v>
          </cell>
          <cell r="X47">
            <v>0</v>
          </cell>
        </row>
        <row r="48">
          <cell r="D48">
            <v>256</v>
          </cell>
          <cell r="E48">
            <v>0</v>
          </cell>
          <cell r="F48">
            <v>0</v>
          </cell>
          <cell r="G48">
            <v>0</v>
          </cell>
          <cell r="H48">
            <v>95</v>
          </cell>
          <cell r="I48">
            <v>0</v>
          </cell>
          <cell r="J48">
            <v>15</v>
          </cell>
          <cell r="K48">
            <v>0</v>
          </cell>
          <cell r="L48">
            <v>83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2</v>
          </cell>
          <cell r="R48">
            <v>0</v>
          </cell>
          <cell r="S48">
            <v>0</v>
          </cell>
          <cell r="T48">
            <v>56</v>
          </cell>
          <cell r="U48">
            <v>0</v>
          </cell>
          <cell r="V48">
            <v>0</v>
          </cell>
          <cell r="W48">
            <v>3</v>
          </cell>
          <cell r="X48">
            <v>2</v>
          </cell>
        </row>
        <row r="49">
          <cell r="D49">
            <v>45</v>
          </cell>
          <cell r="E49">
            <v>0</v>
          </cell>
          <cell r="F49">
            <v>0</v>
          </cell>
          <cell r="G49">
            <v>7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9</v>
          </cell>
          <cell r="M49">
            <v>10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18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>
        <row r="7">
          <cell r="D7">
            <v>64721</v>
          </cell>
          <cell r="E7">
            <v>1630</v>
          </cell>
          <cell r="F7">
            <v>20</v>
          </cell>
          <cell r="G7">
            <v>836</v>
          </cell>
          <cell r="H7">
            <v>10868</v>
          </cell>
          <cell r="I7">
            <v>8711</v>
          </cell>
          <cell r="J7">
            <v>3082</v>
          </cell>
          <cell r="K7">
            <v>105</v>
          </cell>
          <cell r="L7">
            <v>2537</v>
          </cell>
          <cell r="M7">
            <v>401</v>
          </cell>
          <cell r="N7">
            <v>399</v>
          </cell>
          <cell r="O7">
            <v>248</v>
          </cell>
          <cell r="P7">
            <v>0</v>
          </cell>
          <cell r="Q7">
            <v>12505</v>
          </cell>
          <cell r="R7">
            <v>7621</v>
          </cell>
          <cell r="S7">
            <v>3903</v>
          </cell>
          <cell r="T7">
            <v>880</v>
          </cell>
          <cell r="U7">
            <v>0</v>
          </cell>
          <cell r="V7">
            <v>1754</v>
          </cell>
          <cell r="W7">
            <v>58</v>
          </cell>
          <cell r="X7">
            <v>9163</v>
          </cell>
        </row>
        <row r="8">
          <cell r="D8">
            <v>6460</v>
          </cell>
          <cell r="E8">
            <v>0</v>
          </cell>
          <cell r="F8">
            <v>0</v>
          </cell>
          <cell r="G8">
            <v>0</v>
          </cell>
          <cell r="H8">
            <v>2582</v>
          </cell>
          <cell r="I8">
            <v>2490</v>
          </cell>
          <cell r="J8">
            <v>1186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202</v>
          </cell>
        </row>
        <row r="9">
          <cell r="D9">
            <v>5991</v>
          </cell>
          <cell r="E9">
            <v>0</v>
          </cell>
          <cell r="F9">
            <v>0</v>
          </cell>
          <cell r="G9">
            <v>0</v>
          </cell>
          <cell r="H9">
            <v>902</v>
          </cell>
          <cell r="I9">
            <v>0</v>
          </cell>
          <cell r="J9">
            <v>0</v>
          </cell>
          <cell r="K9">
            <v>0</v>
          </cell>
          <cell r="L9">
            <v>457</v>
          </cell>
          <cell r="M9">
            <v>5</v>
          </cell>
          <cell r="N9">
            <v>0</v>
          </cell>
          <cell r="O9">
            <v>1</v>
          </cell>
          <cell r="P9">
            <v>0</v>
          </cell>
          <cell r="Q9">
            <v>222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13</v>
          </cell>
          <cell r="X9">
            <v>4391</v>
          </cell>
        </row>
        <row r="10">
          <cell r="D10">
            <v>3189</v>
          </cell>
          <cell r="E10">
            <v>0</v>
          </cell>
          <cell r="F10">
            <v>0</v>
          </cell>
          <cell r="G10">
            <v>465</v>
          </cell>
          <cell r="H10">
            <v>527</v>
          </cell>
          <cell r="I10">
            <v>894</v>
          </cell>
          <cell r="J10">
            <v>383</v>
          </cell>
          <cell r="K10">
            <v>12</v>
          </cell>
          <cell r="L10">
            <v>578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330</v>
          </cell>
        </row>
        <row r="11">
          <cell r="D11">
            <v>3834</v>
          </cell>
          <cell r="E11">
            <v>0</v>
          </cell>
          <cell r="F11">
            <v>0</v>
          </cell>
          <cell r="G11">
            <v>0</v>
          </cell>
          <cell r="H11">
            <v>389</v>
          </cell>
          <cell r="I11">
            <v>434</v>
          </cell>
          <cell r="J11">
            <v>85</v>
          </cell>
          <cell r="K11">
            <v>8</v>
          </cell>
          <cell r="L11">
            <v>15</v>
          </cell>
          <cell r="M11">
            <v>0</v>
          </cell>
          <cell r="N11">
            <v>0</v>
          </cell>
          <cell r="O11">
            <v>30</v>
          </cell>
          <cell r="P11">
            <v>0</v>
          </cell>
          <cell r="Q11">
            <v>2871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</v>
          </cell>
          <cell r="X11">
            <v>0</v>
          </cell>
        </row>
        <row r="12">
          <cell r="D12">
            <v>3305</v>
          </cell>
          <cell r="E12">
            <v>45</v>
          </cell>
          <cell r="F12">
            <v>0</v>
          </cell>
          <cell r="G12">
            <v>0</v>
          </cell>
          <cell r="H12">
            <v>973</v>
          </cell>
          <cell r="I12">
            <v>414</v>
          </cell>
          <cell r="J12">
            <v>120</v>
          </cell>
          <cell r="K12">
            <v>7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912</v>
          </cell>
          <cell r="R12">
            <v>0</v>
          </cell>
          <cell r="S12">
            <v>0</v>
          </cell>
          <cell r="T12">
            <v>834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D13">
            <v>1566</v>
          </cell>
          <cell r="E13">
            <v>0</v>
          </cell>
          <cell r="F13">
            <v>0</v>
          </cell>
          <cell r="G13">
            <v>0</v>
          </cell>
          <cell r="H13">
            <v>687</v>
          </cell>
          <cell r="I13">
            <v>462</v>
          </cell>
          <cell r="J13">
            <v>136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51</v>
          </cell>
          <cell r="P13">
            <v>0</v>
          </cell>
          <cell r="Q13">
            <v>216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14</v>
          </cell>
        </row>
        <row r="14">
          <cell r="D14">
            <v>758</v>
          </cell>
          <cell r="E14">
            <v>10</v>
          </cell>
          <cell r="F14">
            <v>0</v>
          </cell>
          <cell r="G14">
            <v>0</v>
          </cell>
          <cell r="H14">
            <v>198</v>
          </cell>
          <cell r="I14">
            <v>114</v>
          </cell>
          <cell r="J14">
            <v>29</v>
          </cell>
          <cell r="K14">
            <v>1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212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194</v>
          </cell>
          <cell r="W14">
            <v>0</v>
          </cell>
          <cell r="X14">
            <v>0</v>
          </cell>
        </row>
        <row r="15">
          <cell r="D15">
            <v>423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272</v>
          </cell>
          <cell r="J15">
            <v>80</v>
          </cell>
          <cell r="K15">
            <v>3</v>
          </cell>
          <cell r="L15">
            <v>0</v>
          </cell>
          <cell r="M15">
            <v>0</v>
          </cell>
          <cell r="N15">
            <v>68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D16">
            <v>2613</v>
          </cell>
          <cell r="E16">
            <v>0</v>
          </cell>
          <cell r="F16">
            <v>0</v>
          </cell>
          <cell r="G16">
            <v>0</v>
          </cell>
          <cell r="H16">
            <v>93</v>
          </cell>
          <cell r="I16">
            <v>250</v>
          </cell>
          <cell r="J16">
            <v>97</v>
          </cell>
          <cell r="K16">
            <v>0</v>
          </cell>
          <cell r="L16">
            <v>440</v>
          </cell>
          <cell r="M16">
            <v>161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612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3</v>
          </cell>
          <cell r="X16">
            <v>957</v>
          </cell>
        </row>
        <row r="17">
          <cell r="D17">
            <v>7845</v>
          </cell>
          <cell r="E17">
            <v>39</v>
          </cell>
          <cell r="F17">
            <v>0</v>
          </cell>
          <cell r="G17">
            <v>0</v>
          </cell>
          <cell r="H17">
            <v>392</v>
          </cell>
          <cell r="I17">
            <v>322</v>
          </cell>
          <cell r="J17">
            <v>73</v>
          </cell>
          <cell r="K17">
            <v>0</v>
          </cell>
          <cell r="L17">
            <v>0</v>
          </cell>
          <cell r="M17">
            <v>0</v>
          </cell>
          <cell r="N17">
            <v>10</v>
          </cell>
          <cell r="O17">
            <v>0</v>
          </cell>
          <cell r="P17">
            <v>0</v>
          </cell>
          <cell r="Q17">
            <v>0</v>
          </cell>
          <cell r="R17">
            <v>7009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D18">
            <v>734</v>
          </cell>
          <cell r="E18">
            <v>0</v>
          </cell>
          <cell r="F18">
            <v>0</v>
          </cell>
          <cell r="G18">
            <v>0</v>
          </cell>
          <cell r="H18">
            <v>288</v>
          </cell>
          <cell r="I18">
            <v>166</v>
          </cell>
          <cell r="J18">
            <v>12</v>
          </cell>
          <cell r="K18">
            <v>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80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168</v>
          </cell>
          <cell r="W18">
            <v>11</v>
          </cell>
          <cell r="X18">
            <v>3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D20">
            <v>10901</v>
          </cell>
          <cell r="E20">
            <v>0</v>
          </cell>
          <cell r="F20">
            <v>0</v>
          </cell>
          <cell r="G20">
            <v>0</v>
          </cell>
          <cell r="H20">
            <v>268</v>
          </cell>
          <cell r="I20">
            <v>757</v>
          </cell>
          <cell r="J20">
            <v>195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3453</v>
          </cell>
          <cell r="R20">
            <v>0</v>
          </cell>
          <cell r="S20">
            <v>3903</v>
          </cell>
          <cell r="T20">
            <v>0</v>
          </cell>
          <cell r="U20">
            <v>0</v>
          </cell>
          <cell r="V20">
            <v>995</v>
          </cell>
          <cell r="W20">
            <v>0</v>
          </cell>
          <cell r="X20">
            <v>1330</v>
          </cell>
        </row>
        <row r="21">
          <cell r="D21">
            <v>1918</v>
          </cell>
          <cell r="E21">
            <v>0</v>
          </cell>
          <cell r="F21">
            <v>0</v>
          </cell>
          <cell r="G21">
            <v>32</v>
          </cell>
          <cell r="H21">
            <v>586</v>
          </cell>
          <cell r="I21">
            <v>237</v>
          </cell>
          <cell r="J21">
            <v>44</v>
          </cell>
          <cell r="K21">
            <v>13</v>
          </cell>
          <cell r="L21">
            <v>0</v>
          </cell>
          <cell r="M21">
            <v>0</v>
          </cell>
          <cell r="N21">
            <v>0</v>
          </cell>
          <cell r="O21">
            <v>37</v>
          </cell>
          <cell r="P21">
            <v>0</v>
          </cell>
          <cell r="Q21">
            <v>667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288</v>
          </cell>
          <cell r="W21">
            <v>4</v>
          </cell>
          <cell r="X21">
            <v>10</v>
          </cell>
        </row>
        <row r="22">
          <cell r="D22">
            <v>115</v>
          </cell>
          <cell r="E22">
            <v>0</v>
          </cell>
          <cell r="F22">
            <v>0</v>
          </cell>
          <cell r="G22">
            <v>0</v>
          </cell>
          <cell r="H22">
            <v>115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D23">
            <v>1154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</v>
          </cell>
          <cell r="K23">
            <v>0</v>
          </cell>
          <cell r="L23">
            <v>132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661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357</v>
          </cell>
        </row>
        <row r="24">
          <cell r="D24">
            <v>1071</v>
          </cell>
          <cell r="E24">
            <v>153</v>
          </cell>
          <cell r="F24">
            <v>0</v>
          </cell>
          <cell r="G24">
            <v>139</v>
          </cell>
          <cell r="H24">
            <v>298</v>
          </cell>
          <cell r="I24">
            <v>206</v>
          </cell>
          <cell r="J24">
            <v>46</v>
          </cell>
          <cell r="K24">
            <v>0</v>
          </cell>
          <cell r="L24">
            <v>132</v>
          </cell>
          <cell r="M24">
            <v>48</v>
          </cell>
          <cell r="N24">
            <v>33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15</v>
          </cell>
        </row>
        <row r="25">
          <cell r="D25">
            <v>829</v>
          </cell>
          <cell r="E25">
            <v>0</v>
          </cell>
          <cell r="F25">
            <v>0</v>
          </cell>
          <cell r="G25">
            <v>79</v>
          </cell>
          <cell r="H25">
            <v>189</v>
          </cell>
          <cell r="I25">
            <v>126</v>
          </cell>
          <cell r="J25">
            <v>122</v>
          </cell>
          <cell r="K25">
            <v>5</v>
          </cell>
          <cell r="L25">
            <v>147</v>
          </cell>
          <cell r="M25">
            <v>91</v>
          </cell>
          <cell r="N25">
            <v>54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16</v>
          </cell>
        </row>
        <row r="26">
          <cell r="D26">
            <v>2047</v>
          </cell>
          <cell r="E26">
            <v>468</v>
          </cell>
          <cell r="F26">
            <v>5</v>
          </cell>
          <cell r="G26">
            <v>20</v>
          </cell>
          <cell r="H26">
            <v>564</v>
          </cell>
          <cell r="I26">
            <v>345</v>
          </cell>
          <cell r="J26">
            <v>66</v>
          </cell>
          <cell r="K26">
            <v>12</v>
          </cell>
          <cell r="L26">
            <v>82</v>
          </cell>
          <cell r="M26">
            <v>8</v>
          </cell>
          <cell r="N26">
            <v>98</v>
          </cell>
          <cell r="O26">
            <v>54</v>
          </cell>
          <cell r="P26">
            <v>0</v>
          </cell>
          <cell r="Q26">
            <v>270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16</v>
          </cell>
          <cell r="X26">
            <v>39</v>
          </cell>
        </row>
        <row r="27">
          <cell r="D27">
            <v>475</v>
          </cell>
          <cell r="E27">
            <v>0</v>
          </cell>
          <cell r="F27">
            <v>0</v>
          </cell>
          <cell r="G27">
            <v>0</v>
          </cell>
          <cell r="H27">
            <v>157</v>
          </cell>
          <cell r="I27">
            <v>242</v>
          </cell>
          <cell r="J27">
            <v>76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D28">
            <v>1069</v>
          </cell>
          <cell r="E28">
            <v>190</v>
          </cell>
          <cell r="F28">
            <v>0</v>
          </cell>
          <cell r="G28">
            <v>0</v>
          </cell>
          <cell r="H28">
            <v>213</v>
          </cell>
          <cell r="I28">
            <v>221</v>
          </cell>
          <cell r="J28">
            <v>84</v>
          </cell>
          <cell r="K28">
            <v>8</v>
          </cell>
          <cell r="L28">
            <v>107</v>
          </cell>
          <cell r="M28">
            <v>0</v>
          </cell>
          <cell r="N28">
            <v>26</v>
          </cell>
          <cell r="O28">
            <v>0</v>
          </cell>
          <cell r="P28">
            <v>0</v>
          </cell>
          <cell r="Q28">
            <v>144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76</v>
          </cell>
        </row>
        <row r="29">
          <cell r="D29">
            <v>2113</v>
          </cell>
          <cell r="E29">
            <v>157</v>
          </cell>
          <cell r="F29">
            <v>4</v>
          </cell>
          <cell r="G29">
            <v>22</v>
          </cell>
          <cell r="H29">
            <v>162</v>
          </cell>
          <cell r="I29">
            <v>133</v>
          </cell>
          <cell r="J29">
            <v>27</v>
          </cell>
          <cell r="K29">
            <v>4</v>
          </cell>
          <cell r="L29">
            <v>61</v>
          </cell>
          <cell r="M29">
            <v>0</v>
          </cell>
          <cell r="N29">
            <v>21</v>
          </cell>
          <cell r="O29">
            <v>0</v>
          </cell>
          <cell r="P29">
            <v>0</v>
          </cell>
          <cell r="Q29">
            <v>892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</v>
          </cell>
          <cell r="X29">
            <v>629</v>
          </cell>
        </row>
        <row r="30">
          <cell r="D30">
            <v>1496</v>
          </cell>
          <cell r="E30">
            <v>103</v>
          </cell>
          <cell r="F30">
            <v>2</v>
          </cell>
          <cell r="G30">
            <v>29</v>
          </cell>
          <cell r="H30">
            <v>130</v>
          </cell>
          <cell r="I30">
            <v>80</v>
          </cell>
          <cell r="J30">
            <v>31</v>
          </cell>
          <cell r="K30">
            <v>0</v>
          </cell>
          <cell r="L30">
            <v>50</v>
          </cell>
          <cell r="M30">
            <v>0</v>
          </cell>
          <cell r="N30">
            <v>18</v>
          </cell>
          <cell r="O30">
            <v>0</v>
          </cell>
          <cell r="P30">
            <v>0</v>
          </cell>
          <cell r="Q30">
            <v>660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393</v>
          </cell>
        </row>
        <row r="31">
          <cell r="D31">
            <v>400</v>
          </cell>
          <cell r="E31">
            <v>0</v>
          </cell>
          <cell r="F31">
            <v>0</v>
          </cell>
          <cell r="G31">
            <v>0</v>
          </cell>
          <cell r="H31">
            <v>195</v>
          </cell>
          <cell r="I31">
            <v>0</v>
          </cell>
          <cell r="J31">
            <v>0</v>
          </cell>
          <cell r="K31">
            <v>14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147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44</v>
          </cell>
        </row>
        <row r="32">
          <cell r="D32">
            <v>557</v>
          </cell>
          <cell r="E32">
            <v>181</v>
          </cell>
          <cell r="F32">
            <v>2</v>
          </cell>
          <cell r="G32">
            <v>0</v>
          </cell>
          <cell r="H32">
            <v>234</v>
          </cell>
          <cell r="I32">
            <v>27</v>
          </cell>
          <cell r="J32">
            <v>10</v>
          </cell>
          <cell r="K32">
            <v>1</v>
          </cell>
          <cell r="L32">
            <v>3</v>
          </cell>
          <cell r="M32">
            <v>6</v>
          </cell>
          <cell r="N32">
            <v>27</v>
          </cell>
          <cell r="O32">
            <v>28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</v>
          </cell>
          <cell r="X32">
            <v>36</v>
          </cell>
        </row>
        <row r="33">
          <cell r="D33">
            <v>85</v>
          </cell>
          <cell r="E33">
            <v>0</v>
          </cell>
          <cell r="F33">
            <v>0</v>
          </cell>
          <cell r="G33">
            <v>0</v>
          </cell>
          <cell r="H33">
            <v>55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30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D34">
            <v>602</v>
          </cell>
          <cell r="E34">
            <v>0</v>
          </cell>
          <cell r="F34">
            <v>0</v>
          </cell>
          <cell r="G34">
            <v>0</v>
          </cell>
          <cell r="H34">
            <v>115</v>
          </cell>
          <cell r="I34">
            <v>100</v>
          </cell>
          <cell r="J34">
            <v>31</v>
          </cell>
          <cell r="K34">
            <v>0</v>
          </cell>
          <cell r="L34">
            <v>11</v>
          </cell>
          <cell r="M34">
            <v>0</v>
          </cell>
          <cell r="N34">
            <v>7</v>
          </cell>
          <cell r="O34">
            <v>0</v>
          </cell>
          <cell r="P34">
            <v>0</v>
          </cell>
          <cell r="Q34">
            <v>238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100</v>
          </cell>
        </row>
        <row r="35">
          <cell r="D35">
            <v>238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10</v>
          </cell>
          <cell r="K35">
            <v>0</v>
          </cell>
          <cell r="L35">
            <v>16</v>
          </cell>
          <cell r="M35">
            <v>0</v>
          </cell>
          <cell r="N35">
            <v>0</v>
          </cell>
          <cell r="O35">
            <v>47</v>
          </cell>
          <cell r="P35">
            <v>0</v>
          </cell>
          <cell r="Q35">
            <v>107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58</v>
          </cell>
        </row>
        <row r="36">
          <cell r="D36">
            <v>227</v>
          </cell>
          <cell r="E36">
            <v>0</v>
          </cell>
          <cell r="F36">
            <v>0</v>
          </cell>
          <cell r="G36">
            <v>0</v>
          </cell>
          <cell r="H36">
            <v>27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200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D37">
            <v>795</v>
          </cell>
          <cell r="E37">
            <v>153</v>
          </cell>
          <cell r="F37">
            <v>4</v>
          </cell>
          <cell r="G37">
            <v>39</v>
          </cell>
          <cell r="H37">
            <v>40</v>
          </cell>
          <cell r="I37">
            <v>116</v>
          </cell>
          <cell r="J37">
            <v>46</v>
          </cell>
          <cell r="K37">
            <v>2</v>
          </cell>
          <cell r="L37">
            <v>77</v>
          </cell>
          <cell r="M37">
            <v>58</v>
          </cell>
          <cell r="N37">
            <v>14</v>
          </cell>
          <cell r="O37">
            <v>0</v>
          </cell>
          <cell r="P37">
            <v>0</v>
          </cell>
          <cell r="Q37">
            <v>216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D40">
            <v>850</v>
          </cell>
          <cell r="E40">
            <v>131</v>
          </cell>
          <cell r="F40">
            <v>2</v>
          </cell>
          <cell r="G40">
            <v>0</v>
          </cell>
          <cell r="H40">
            <v>151</v>
          </cell>
          <cell r="I40">
            <v>98</v>
          </cell>
          <cell r="J40">
            <v>43</v>
          </cell>
          <cell r="K40">
            <v>3</v>
          </cell>
          <cell r="L40">
            <v>49</v>
          </cell>
          <cell r="M40">
            <v>0</v>
          </cell>
          <cell r="N40">
            <v>22</v>
          </cell>
          <cell r="O40">
            <v>0</v>
          </cell>
          <cell r="P40">
            <v>0</v>
          </cell>
          <cell r="Q40">
            <v>260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91</v>
          </cell>
        </row>
        <row r="41">
          <cell r="D41">
            <v>121</v>
          </cell>
          <cell r="E41">
            <v>0</v>
          </cell>
          <cell r="F41">
            <v>0</v>
          </cell>
          <cell r="G41">
            <v>0</v>
          </cell>
          <cell r="H41">
            <v>45</v>
          </cell>
          <cell r="I41">
            <v>29</v>
          </cell>
          <cell r="J41">
            <v>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15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23</v>
          </cell>
          <cell r="W41">
            <v>1</v>
          </cell>
          <cell r="X41">
            <v>6</v>
          </cell>
        </row>
        <row r="42">
          <cell r="D42">
            <v>77</v>
          </cell>
          <cell r="E42">
            <v>0</v>
          </cell>
          <cell r="F42">
            <v>1</v>
          </cell>
          <cell r="G42">
            <v>4</v>
          </cell>
          <cell r="H42">
            <v>26</v>
          </cell>
          <cell r="I42">
            <v>14</v>
          </cell>
          <cell r="J42">
            <v>2</v>
          </cell>
          <cell r="K42">
            <v>1</v>
          </cell>
          <cell r="L42">
            <v>0</v>
          </cell>
          <cell r="M42">
            <v>7</v>
          </cell>
          <cell r="N42">
            <v>0</v>
          </cell>
          <cell r="O42">
            <v>0</v>
          </cell>
          <cell r="P42">
            <v>0</v>
          </cell>
          <cell r="Q42">
            <v>5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16</v>
          </cell>
          <cell r="W42">
            <v>1</v>
          </cell>
          <cell r="X42">
            <v>0</v>
          </cell>
        </row>
        <row r="43">
          <cell r="D43">
            <v>212</v>
          </cell>
          <cell r="E43">
            <v>0</v>
          </cell>
          <cell r="F43">
            <v>0</v>
          </cell>
          <cell r="G43">
            <v>0</v>
          </cell>
          <cell r="H43">
            <v>55</v>
          </cell>
          <cell r="I43">
            <v>67</v>
          </cell>
          <cell r="J43">
            <v>18</v>
          </cell>
          <cell r="K43">
            <v>1</v>
          </cell>
          <cell r="L43">
            <v>26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23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21</v>
          </cell>
          <cell r="W43">
            <v>0</v>
          </cell>
          <cell r="X43">
            <v>1</v>
          </cell>
        </row>
        <row r="44">
          <cell r="D44">
            <v>69</v>
          </cell>
          <cell r="E44">
            <v>0</v>
          </cell>
          <cell r="F44">
            <v>0</v>
          </cell>
          <cell r="G44">
            <v>0</v>
          </cell>
          <cell r="H44">
            <v>23</v>
          </cell>
          <cell r="I44">
            <v>19</v>
          </cell>
          <cell r="J44">
            <v>7</v>
          </cell>
          <cell r="K44">
            <v>1</v>
          </cell>
          <cell r="L44">
            <v>11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7</v>
          </cell>
          <cell r="W44">
            <v>0</v>
          </cell>
          <cell r="X44">
            <v>1</v>
          </cell>
        </row>
        <row r="45">
          <cell r="D45">
            <v>135</v>
          </cell>
          <cell r="E45">
            <v>0</v>
          </cell>
          <cell r="F45">
            <v>0</v>
          </cell>
          <cell r="G45">
            <v>0</v>
          </cell>
          <cell r="H45">
            <v>34</v>
          </cell>
          <cell r="I45">
            <v>15</v>
          </cell>
          <cell r="J45">
            <v>2</v>
          </cell>
          <cell r="K45">
            <v>0</v>
          </cell>
          <cell r="L45">
            <v>59</v>
          </cell>
          <cell r="M45">
            <v>0</v>
          </cell>
          <cell r="N45">
            <v>1</v>
          </cell>
          <cell r="O45">
            <v>0</v>
          </cell>
          <cell r="P45">
            <v>0</v>
          </cell>
          <cell r="Q45">
            <v>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22</v>
          </cell>
          <cell r="W45">
            <v>0</v>
          </cell>
          <cell r="X45">
            <v>1</v>
          </cell>
        </row>
        <row r="46">
          <cell r="D46">
            <v>123</v>
          </cell>
          <cell r="E46">
            <v>0</v>
          </cell>
          <cell r="F46">
            <v>0</v>
          </cell>
          <cell r="G46">
            <v>0</v>
          </cell>
          <cell r="H46">
            <v>43</v>
          </cell>
          <cell r="I46">
            <v>45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17</v>
          </cell>
          <cell r="W46">
            <v>1</v>
          </cell>
          <cell r="X46">
            <v>17</v>
          </cell>
        </row>
        <row r="47">
          <cell r="D47">
            <v>44</v>
          </cell>
          <cell r="E47">
            <v>0</v>
          </cell>
          <cell r="F47">
            <v>0</v>
          </cell>
          <cell r="G47">
            <v>0</v>
          </cell>
          <cell r="H47">
            <v>12</v>
          </cell>
          <cell r="I47">
            <v>16</v>
          </cell>
          <cell r="J47">
            <v>5</v>
          </cell>
          <cell r="K47">
            <v>1</v>
          </cell>
          <cell r="L47">
            <v>0</v>
          </cell>
          <cell r="M47">
            <v>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3</v>
          </cell>
          <cell r="W47">
            <v>0</v>
          </cell>
          <cell r="X47">
            <v>0</v>
          </cell>
        </row>
        <row r="48">
          <cell r="D48">
            <v>238</v>
          </cell>
          <cell r="E48">
            <v>0</v>
          </cell>
          <cell r="F48">
            <v>0</v>
          </cell>
          <cell r="G48">
            <v>0</v>
          </cell>
          <cell r="H48">
            <v>100</v>
          </cell>
          <cell r="I48">
            <v>0</v>
          </cell>
          <cell r="J48">
            <v>10</v>
          </cell>
          <cell r="K48">
            <v>0</v>
          </cell>
          <cell r="L48">
            <v>75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3</v>
          </cell>
          <cell r="R48">
            <v>0</v>
          </cell>
          <cell r="S48">
            <v>0</v>
          </cell>
          <cell r="T48">
            <v>46</v>
          </cell>
          <cell r="U48">
            <v>0</v>
          </cell>
          <cell r="V48">
            <v>0</v>
          </cell>
          <cell r="W48">
            <v>2</v>
          </cell>
          <cell r="X48">
            <v>2</v>
          </cell>
        </row>
        <row r="49">
          <cell r="D49">
            <v>42</v>
          </cell>
          <cell r="E49">
            <v>0</v>
          </cell>
          <cell r="F49">
            <v>0</v>
          </cell>
          <cell r="G49">
            <v>7</v>
          </cell>
          <cell r="H49">
            <v>0</v>
          </cell>
          <cell r="I49">
            <v>0</v>
          </cell>
          <cell r="J49">
            <v>0</v>
          </cell>
          <cell r="K49">
            <v>2</v>
          </cell>
          <cell r="L49">
            <v>9</v>
          </cell>
          <cell r="M49">
            <v>10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14</v>
          </cell>
        </row>
      </sheetData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>
        <row r="7">
          <cell r="D7">
            <v>68952</v>
          </cell>
          <cell r="E7">
            <v>1981</v>
          </cell>
          <cell r="F7">
            <v>26</v>
          </cell>
          <cell r="G7">
            <v>813</v>
          </cell>
          <cell r="H7">
            <v>11532</v>
          </cell>
          <cell r="I7">
            <v>8194</v>
          </cell>
          <cell r="J7">
            <v>2904</v>
          </cell>
          <cell r="K7">
            <v>96</v>
          </cell>
          <cell r="L7">
            <v>2543</v>
          </cell>
          <cell r="M7">
            <v>479</v>
          </cell>
          <cell r="N7">
            <v>538</v>
          </cell>
          <cell r="O7">
            <v>185</v>
          </cell>
          <cell r="P7">
            <v>0</v>
          </cell>
          <cell r="Q7">
            <v>12522</v>
          </cell>
          <cell r="R7">
            <v>8113</v>
          </cell>
          <cell r="S7">
            <v>3328</v>
          </cell>
          <cell r="T7">
            <v>5365</v>
          </cell>
          <cell r="U7">
            <v>0</v>
          </cell>
          <cell r="V7">
            <v>971</v>
          </cell>
          <cell r="W7">
            <v>56</v>
          </cell>
          <cell r="X7">
            <v>9306</v>
          </cell>
        </row>
        <row r="8">
          <cell r="D8">
            <v>6714</v>
          </cell>
          <cell r="E8">
            <v>0</v>
          </cell>
          <cell r="F8">
            <v>0</v>
          </cell>
          <cell r="G8">
            <v>0</v>
          </cell>
          <cell r="H8">
            <v>2847</v>
          </cell>
          <cell r="I8">
            <v>2420</v>
          </cell>
          <cell r="J8">
            <v>1190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257</v>
          </cell>
        </row>
        <row r="9">
          <cell r="D9">
            <v>6111</v>
          </cell>
          <cell r="E9">
            <v>0</v>
          </cell>
          <cell r="F9">
            <v>0</v>
          </cell>
          <cell r="G9">
            <v>0</v>
          </cell>
          <cell r="H9">
            <v>987</v>
          </cell>
          <cell r="I9">
            <v>0</v>
          </cell>
          <cell r="J9">
            <v>0</v>
          </cell>
          <cell r="K9">
            <v>0</v>
          </cell>
          <cell r="L9">
            <v>497</v>
          </cell>
          <cell r="M9">
            <v>7</v>
          </cell>
          <cell r="N9">
            <v>0</v>
          </cell>
          <cell r="O9">
            <v>1</v>
          </cell>
          <cell r="P9">
            <v>0</v>
          </cell>
          <cell r="Q9">
            <v>262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12</v>
          </cell>
          <cell r="X9">
            <v>4345</v>
          </cell>
        </row>
        <row r="10">
          <cell r="D10">
            <v>3119</v>
          </cell>
          <cell r="E10">
            <v>0</v>
          </cell>
          <cell r="F10">
            <v>0</v>
          </cell>
          <cell r="G10">
            <v>446</v>
          </cell>
          <cell r="H10">
            <v>596</v>
          </cell>
          <cell r="I10">
            <v>756</v>
          </cell>
          <cell r="J10">
            <v>323</v>
          </cell>
          <cell r="K10">
            <v>12</v>
          </cell>
          <cell r="L10">
            <v>623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363</v>
          </cell>
        </row>
        <row r="11">
          <cell r="D11">
            <v>3673</v>
          </cell>
          <cell r="E11">
            <v>0</v>
          </cell>
          <cell r="F11">
            <v>0</v>
          </cell>
          <cell r="G11">
            <v>0</v>
          </cell>
          <cell r="H11">
            <v>385</v>
          </cell>
          <cell r="I11">
            <v>514</v>
          </cell>
          <cell r="J11">
            <v>90</v>
          </cell>
          <cell r="K11">
            <v>6</v>
          </cell>
          <cell r="L11">
            <v>15</v>
          </cell>
          <cell r="M11">
            <v>0</v>
          </cell>
          <cell r="N11">
            <v>0</v>
          </cell>
          <cell r="O11">
            <v>35</v>
          </cell>
          <cell r="P11">
            <v>0</v>
          </cell>
          <cell r="Q11">
            <v>2626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</v>
          </cell>
          <cell r="X11">
            <v>0</v>
          </cell>
        </row>
        <row r="12">
          <cell r="D12">
            <v>2697</v>
          </cell>
          <cell r="E12">
            <v>37</v>
          </cell>
          <cell r="F12">
            <v>0</v>
          </cell>
          <cell r="G12">
            <v>0</v>
          </cell>
          <cell r="H12">
            <v>963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886</v>
          </cell>
          <cell r="R12">
            <v>0</v>
          </cell>
          <cell r="S12">
            <v>0</v>
          </cell>
          <cell r="T12">
            <v>806</v>
          </cell>
          <cell r="U12">
            <v>0</v>
          </cell>
          <cell r="V12">
            <v>0</v>
          </cell>
          <cell r="W12">
            <v>0</v>
          </cell>
          <cell r="X12">
            <v>5</v>
          </cell>
        </row>
        <row r="13">
          <cell r="D13">
            <v>1689</v>
          </cell>
          <cell r="E13">
            <v>0</v>
          </cell>
          <cell r="F13">
            <v>0</v>
          </cell>
          <cell r="G13">
            <v>0</v>
          </cell>
          <cell r="H13">
            <v>816</v>
          </cell>
          <cell r="I13">
            <v>475</v>
          </cell>
          <cell r="J13">
            <v>123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259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16</v>
          </cell>
        </row>
        <row r="14">
          <cell r="D14">
            <v>725</v>
          </cell>
          <cell r="E14">
            <v>8</v>
          </cell>
          <cell r="F14">
            <v>0</v>
          </cell>
          <cell r="G14">
            <v>0</v>
          </cell>
          <cell r="H14">
            <v>194</v>
          </cell>
          <cell r="I14">
            <v>107</v>
          </cell>
          <cell r="J14">
            <v>31</v>
          </cell>
          <cell r="K14">
            <v>1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199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181</v>
          </cell>
          <cell r="W14">
            <v>0</v>
          </cell>
          <cell r="X14">
            <v>4</v>
          </cell>
        </row>
        <row r="15">
          <cell r="D15">
            <v>1083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264</v>
          </cell>
          <cell r="J15">
            <v>81</v>
          </cell>
          <cell r="K15">
            <v>6</v>
          </cell>
          <cell r="L15">
            <v>0</v>
          </cell>
          <cell r="M15">
            <v>0</v>
          </cell>
          <cell r="N15">
            <v>105</v>
          </cell>
          <cell r="O15">
            <v>0</v>
          </cell>
          <cell r="P15">
            <v>0</v>
          </cell>
          <cell r="Q15">
            <v>627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D16">
            <v>2939</v>
          </cell>
          <cell r="E16">
            <v>0</v>
          </cell>
          <cell r="F16">
            <v>0</v>
          </cell>
          <cell r="G16">
            <v>0</v>
          </cell>
          <cell r="H16">
            <v>104</v>
          </cell>
          <cell r="I16">
            <v>252</v>
          </cell>
          <cell r="J16">
            <v>106</v>
          </cell>
          <cell r="K16">
            <v>0</v>
          </cell>
          <cell r="L16">
            <v>475</v>
          </cell>
          <cell r="M16">
            <v>194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801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3</v>
          </cell>
          <cell r="X16">
            <v>1004</v>
          </cell>
        </row>
        <row r="17">
          <cell r="D17">
            <v>8195</v>
          </cell>
          <cell r="E17">
            <v>43</v>
          </cell>
          <cell r="F17">
            <v>0</v>
          </cell>
          <cell r="G17">
            <v>0</v>
          </cell>
          <cell r="H17">
            <v>417</v>
          </cell>
          <cell r="I17">
            <v>335</v>
          </cell>
          <cell r="J17">
            <v>81</v>
          </cell>
          <cell r="K17">
            <v>0</v>
          </cell>
          <cell r="L17">
            <v>0</v>
          </cell>
          <cell r="M17">
            <v>0</v>
          </cell>
          <cell r="N17">
            <v>7</v>
          </cell>
          <cell r="O17">
            <v>0</v>
          </cell>
          <cell r="P17">
            <v>0</v>
          </cell>
          <cell r="Q17">
            <v>0</v>
          </cell>
          <cell r="R17">
            <v>7312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D18">
            <v>598</v>
          </cell>
          <cell r="E18">
            <v>0</v>
          </cell>
          <cell r="F18">
            <v>0</v>
          </cell>
          <cell r="G18">
            <v>0</v>
          </cell>
          <cell r="H18">
            <v>220</v>
          </cell>
          <cell r="I18">
            <v>165</v>
          </cell>
          <cell r="J18">
            <v>10</v>
          </cell>
          <cell r="K18">
            <v>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182</v>
          </cell>
          <cell r="W18">
            <v>13</v>
          </cell>
          <cell r="X18">
            <v>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D20">
            <v>10805</v>
          </cell>
          <cell r="E20">
            <v>0</v>
          </cell>
          <cell r="F20">
            <v>0</v>
          </cell>
          <cell r="G20">
            <v>0</v>
          </cell>
          <cell r="H20">
            <v>267</v>
          </cell>
          <cell r="I20">
            <v>740</v>
          </cell>
          <cell r="J20">
            <v>182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3784</v>
          </cell>
          <cell r="R20">
            <v>0</v>
          </cell>
          <cell r="S20">
            <v>3328</v>
          </cell>
          <cell r="T20">
            <v>1058</v>
          </cell>
          <cell r="U20">
            <v>0</v>
          </cell>
          <cell r="V20">
            <v>0</v>
          </cell>
          <cell r="W20">
            <v>0</v>
          </cell>
          <cell r="X20">
            <v>1446</v>
          </cell>
        </row>
        <row r="21">
          <cell r="D21">
            <v>4334</v>
          </cell>
          <cell r="E21">
            <v>0</v>
          </cell>
          <cell r="F21">
            <v>0</v>
          </cell>
          <cell r="G21">
            <v>31</v>
          </cell>
          <cell r="H21">
            <v>499</v>
          </cell>
          <cell r="I21">
            <v>418</v>
          </cell>
          <cell r="J21">
            <v>43</v>
          </cell>
          <cell r="K21">
            <v>13</v>
          </cell>
          <cell r="L21">
            <v>0</v>
          </cell>
          <cell r="M21">
            <v>0</v>
          </cell>
          <cell r="N21">
            <v>0</v>
          </cell>
          <cell r="O21">
            <v>36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2967</v>
          </cell>
          <cell r="U21">
            <v>0</v>
          </cell>
          <cell r="V21">
            <v>312</v>
          </cell>
          <cell r="W21">
            <v>4</v>
          </cell>
          <cell r="X21">
            <v>11</v>
          </cell>
        </row>
        <row r="22">
          <cell r="D22">
            <v>137</v>
          </cell>
          <cell r="E22">
            <v>0</v>
          </cell>
          <cell r="F22">
            <v>0</v>
          </cell>
          <cell r="G22">
            <v>0</v>
          </cell>
          <cell r="H22">
            <v>137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D23">
            <v>1263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</v>
          </cell>
          <cell r="K23">
            <v>0</v>
          </cell>
          <cell r="L23">
            <v>144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813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302</v>
          </cell>
        </row>
        <row r="24">
          <cell r="D24">
            <v>1130</v>
          </cell>
          <cell r="E24">
            <v>244</v>
          </cell>
          <cell r="F24">
            <v>1</v>
          </cell>
          <cell r="G24">
            <v>134</v>
          </cell>
          <cell r="H24">
            <v>274</v>
          </cell>
          <cell r="I24">
            <v>185</v>
          </cell>
          <cell r="J24">
            <v>43</v>
          </cell>
          <cell r="K24">
            <v>0</v>
          </cell>
          <cell r="L24">
            <v>135</v>
          </cell>
          <cell r="M24">
            <v>40</v>
          </cell>
          <cell r="N24">
            <v>58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15</v>
          </cell>
        </row>
        <row r="25">
          <cell r="D25">
            <v>851</v>
          </cell>
          <cell r="E25">
            <v>0</v>
          </cell>
          <cell r="F25">
            <v>0</v>
          </cell>
          <cell r="G25">
            <v>80</v>
          </cell>
          <cell r="H25">
            <v>189</v>
          </cell>
          <cell r="I25">
            <v>129</v>
          </cell>
          <cell r="J25">
            <v>117</v>
          </cell>
          <cell r="K25">
            <v>6</v>
          </cell>
          <cell r="L25">
            <v>147</v>
          </cell>
          <cell r="M25">
            <v>103</v>
          </cell>
          <cell r="N25">
            <v>63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17</v>
          </cell>
        </row>
        <row r="26">
          <cell r="D26">
            <v>1761</v>
          </cell>
          <cell r="E26">
            <v>470</v>
          </cell>
          <cell r="F26">
            <v>5</v>
          </cell>
          <cell r="G26">
            <v>14</v>
          </cell>
          <cell r="H26">
            <v>697</v>
          </cell>
          <cell r="I26">
            <v>313</v>
          </cell>
          <cell r="J26">
            <v>58</v>
          </cell>
          <cell r="K26">
            <v>12</v>
          </cell>
          <cell r="L26">
            <v>1</v>
          </cell>
          <cell r="M26">
            <v>1</v>
          </cell>
          <cell r="N26">
            <v>104</v>
          </cell>
          <cell r="O26">
            <v>43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13</v>
          </cell>
          <cell r="X26">
            <v>30</v>
          </cell>
        </row>
        <row r="27">
          <cell r="D27">
            <v>358</v>
          </cell>
          <cell r="E27">
            <v>0</v>
          </cell>
          <cell r="F27">
            <v>0</v>
          </cell>
          <cell r="G27">
            <v>0</v>
          </cell>
          <cell r="H27">
            <v>48</v>
          </cell>
          <cell r="I27">
            <v>208</v>
          </cell>
          <cell r="J27">
            <v>102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D28">
            <v>1086</v>
          </cell>
          <cell r="E28">
            <v>261</v>
          </cell>
          <cell r="F28">
            <v>0</v>
          </cell>
          <cell r="G28">
            <v>0</v>
          </cell>
          <cell r="H28">
            <v>254</v>
          </cell>
          <cell r="I28">
            <v>189</v>
          </cell>
          <cell r="J28">
            <v>79</v>
          </cell>
          <cell r="K28">
            <v>5</v>
          </cell>
          <cell r="L28">
            <v>62</v>
          </cell>
          <cell r="M28">
            <v>0</v>
          </cell>
          <cell r="N28">
            <v>34</v>
          </cell>
          <cell r="O28">
            <v>0</v>
          </cell>
          <cell r="P28">
            <v>0</v>
          </cell>
          <cell r="Q28">
            <v>144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58</v>
          </cell>
        </row>
        <row r="29">
          <cell r="D29">
            <v>2070</v>
          </cell>
          <cell r="E29">
            <v>171</v>
          </cell>
          <cell r="F29">
            <v>6</v>
          </cell>
          <cell r="G29">
            <v>20</v>
          </cell>
          <cell r="H29">
            <v>189</v>
          </cell>
          <cell r="I29">
            <v>122</v>
          </cell>
          <cell r="J29">
            <v>29</v>
          </cell>
          <cell r="K29">
            <v>4</v>
          </cell>
          <cell r="L29">
            <v>65</v>
          </cell>
          <cell r="M29">
            <v>0</v>
          </cell>
          <cell r="N29">
            <v>31</v>
          </cell>
          <cell r="O29">
            <v>0</v>
          </cell>
          <cell r="P29">
            <v>0</v>
          </cell>
          <cell r="Q29">
            <v>844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</v>
          </cell>
          <cell r="X29">
            <v>588</v>
          </cell>
        </row>
        <row r="30">
          <cell r="D30">
            <v>1535</v>
          </cell>
          <cell r="E30">
            <v>120</v>
          </cell>
          <cell r="F30">
            <v>3</v>
          </cell>
          <cell r="G30">
            <v>28</v>
          </cell>
          <cell r="H30">
            <v>149</v>
          </cell>
          <cell r="I30">
            <v>77</v>
          </cell>
          <cell r="J30">
            <v>33</v>
          </cell>
          <cell r="K30">
            <v>0</v>
          </cell>
          <cell r="L30">
            <v>52</v>
          </cell>
          <cell r="M30">
            <v>0</v>
          </cell>
          <cell r="N30">
            <v>14</v>
          </cell>
          <cell r="O30">
            <v>0</v>
          </cell>
          <cell r="P30">
            <v>0</v>
          </cell>
          <cell r="Q30">
            <v>649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410</v>
          </cell>
        </row>
        <row r="31">
          <cell r="D31">
            <v>452</v>
          </cell>
          <cell r="E31">
            <v>0</v>
          </cell>
          <cell r="F31">
            <v>0</v>
          </cell>
          <cell r="G31">
            <v>0</v>
          </cell>
          <cell r="H31">
            <v>249</v>
          </cell>
          <cell r="I31">
            <v>0</v>
          </cell>
          <cell r="J31">
            <v>0</v>
          </cell>
          <cell r="K31">
            <v>15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148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40</v>
          </cell>
        </row>
        <row r="32">
          <cell r="D32">
            <v>670</v>
          </cell>
          <cell r="E32">
            <v>274</v>
          </cell>
          <cell r="F32">
            <v>4</v>
          </cell>
          <cell r="G32">
            <v>0</v>
          </cell>
          <cell r="H32">
            <v>255</v>
          </cell>
          <cell r="I32">
            <v>0</v>
          </cell>
          <cell r="J32">
            <v>11</v>
          </cell>
          <cell r="K32">
            <v>2</v>
          </cell>
          <cell r="L32">
            <v>5</v>
          </cell>
          <cell r="M32">
            <v>4</v>
          </cell>
          <cell r="N32">
            <v>44</v>
          </cell>
          <cell r="O32">
            <v>28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3</v>
          </cell>
          <cell r="X32">
            <v>40</v>
          </cell>
        </row>
        <row r="33">
          <cell r="D33">
            <v>101</v>
          </cell>
          <cell r="E33">
            <v>0</v>
          </cell>
          <cell r="F33">
            <v>0</v>
          </cell>
          <cell r="G33">
            <v>0</v>
          </cell>
          <cell r="H33">
            <v>72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29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D34">
            <v>698</v>
          </cell>
          <cell r="E34">
            <v>0</v>
          </cell>
          <cell r="F34">
            <v>0</v>
          </cell>
          <cell r="G34">
            <v>0</v>
          </cell>
          <cell r="H34">
            <v>135</v>
          </cell>
          <cell r="I34">
            <v>100</v>
          </cell>
          <cell r="J34">
            <v>30</v>
          </cell>
          <cell r="K34">
            <v>0</v>
          </cell>
          <cell r="L34">
            <v>11</v>
          </cell>
          <cell r="M34">
            <v>0</v>
          </cell>
          <cell r="N34">
            <v>13</v>
          </cell>
          <cell r="O34">
            <v>0</v>
          </cell>
          <cell r="P34">
            <v>0</v>
          </cell>
          <cell r="Q34">
            <v>293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116</v>
          </cell>
        </row>
        <row r="35">
          <cell r="D35">
            <v>272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10</v>
          </cell>
          <cell r="K35">
            <v>0</v>
          </cell>
          <cell r="L35">
            <v>19</v>
          </cell>
          <cell r="M35">
            <v>0</v>
          </cell>
          <cell r="N35">
            <v>0</v>
          </cell>
          <cell r="O35">
            <v>42</v>
          </cell>
          <cell r="P35">
            <v>0</v>
          </cell>
          <cell r="Q35">
            <v>134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67</v>
          </cell>
        </row>
        <row r="36">
          <cell r="D36">
            <v>291</v>
          </cell>
          <cell r="E36">
            <v>0</v>
          </cell>
          <cell r="F36">
            <v>0</v>
          </cell>
          <cell r="G36">
            <v>0</v>
          </cell>
          <cell r="H36">
            <v>31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260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D37">
            <v>882</v>
          </cell>
          <cell r="E37">
            <v>163</v>
          </cell>
          <cell r="F37">
            <v>4</v>
          </cell>
          <cell r="G37">
            <v>49</v>
          </cell>
          <cell r="H37">
            <v>45</v>
          </cell>
          <cell r="I37">
            <v>115</v>
          </cell>
          <cell r="J37">
            <v>43</v>
          </cell>
          <cell r="K37">
            <v>2</v>
          </cell>
          <cell r="L37">
            <v>78</v>
          </cell>
          <cell r="M37">
            <v>70</v>
          </cell>
          <cell r="N37">
            <v>23</v>
          </cell>
          <cell r="O37">
            <v>0</v>
          </cell>
          <cell r="P37">
            <v>0</v>
          </cell>
          <cell r="Q37">
            <v>259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31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D40">
            <v>942</v>
          </cell>
          <cell r="E40">
            <v>126</v>
          </cell>
          <cell r="F40">
            <v>2</v>
          </cell>
          <cell r="G40">
            <v>0</v>
          </cell>
          <cell r="H40">
            <v>159</v>
          </cell>
          <cell r="I40">
            <v>99</v>
          </cell>
          <cell r="J40">
            <v>42</v>
          </cell>
          <cell r="K40">
            <v>3</v>
          </cell>
          <cell r="L40">
            <v>56</v>
          </cell>
          <cell r="M40">
            <v>0</v>
          </cell>
          <cell r="N40">
            <v>42</v>
          </cell>
          <cell r="O40">
            <v>0</v>
          </cell>
          <cell r="P40">
            <v>0</v>
          </cell>
          <cell r="Q40">
            <v>306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107</v>
          </cell>
        </row>
        <row r="41">
          <cell r="D41">
            <v>332</v>
          </cell>
          <cell r="E41">
            <v>0</v>
          </cell>
          <cell r="F41">
            <v>0</v>
          </cell>
          <cell r="G41">
            <v>0</v>
          </cell>
          <cell r="H41">
            <v>38</v>
          </cell>
          <cell r="I41">
            <v>31</v>
          </cell>
          <cell r="J41">
            <v>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227</v>
          </cell>
          <cell r="U41">
            <v>0</v>
          </cell>
          <cell r="V41">
            <v>24</v>
          </cell>
          <cell r="W41">
            <v>1</v>
          </cell>
          <cell r="X41">
            <v>9</v>
          </cell>
        </row>
        <row r="42">
          <cell r="D42">
            <v>69</v>
          </cell>
          <cell r="E42">
            <v>0</v>
          </cell>
          <cell r="F42">
            <v>1</v>
          </cell>
          <cell r="G42">
            <v>4</v>
          </cell>
          <cell r="H42">
            <v>21</v>
          </cell>
          <cell r="I42">
            <v>14</v>
          </cell>
          <cell r="J42">
            <v>2</v>
          </cell>
          <cell r="K42">
            <v>1</v>
          </cell>
          <cell r="L42">
            <v>0</v>
          </cell>
          <cell r="M42">
            <v>7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18</v>
          </cell>
          <cell r="W42">
            <v>1</v>
          </cell>
          <cell r="X42">
            <v>0</v>
          </cell>
        </row>
        <row r="43">
          <cell r="D43">
            <v>420</v>
          </cell>
          <cell r="E43">
            <v>0</v>
          </cell>
          <cell r="F43">
            <v>0</v>
          </cell>
          <cell r="G43">
            <v>0</v>
          </cell>
          <cell r="H43">
            <v>55</v>
          </cell>
          <cell r="I43">
            <v>69</v>
          </cell>
          <cell r="J43">
            <v>18</v>
          </cell>
          <cell r="K43">
            <v>2</v>
          </cell>
          <cell r="L43">
            <v>0</v>
          </cell>
          <cell r="M43">
            <v>26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224</v>
          </cell>
          <cell r="U43">
            <v>0</v>
          </cell>
          <cell r="V43">
            <v>24</v>
          </cell>
          <cell r="W43">
            <v>0</v>
          </cell>
          <cell r="X43">
            <v>2</v>
          </cell>
        </row>
        <row r="44">
          <cell r="D44">
            <v>71</v>
          </cell>
          <cell r="E44">
            <v>0</v>
          </cell>
          <cell r="F44">
            <v>0</v>
          </cell>
          <cell r="G44">
            <v>0</v>
          </cell>
          <cell r="H44">
            <v>23</v>
          </cell>
          <cell r="I44">
            <v>19</v>
          </cell>
          <cell r="J44">
            <v>7</v>
          </cell>
          <cell r="K44">
            <v>1</v>
          </cell>
          <cell r="L44">
            <v>12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8</v>
          </cell>
          <cell r="W44">
            <v>0</v>
          </cell>
          <cell r="X44">
            <v>1</v>
          </cell>
        </row>
        <row r="45">
          <cell r="D45">
            <v>148</v>
          </cell>
          <cell r="E45">
            <v>0</v>
          </cell>
          <cell r="F45">
            <v>0</v>
          </cell>
          <cell r="G45">
            <v>0</v>
          </cell>
          <cell r="H45">
            <v>45</v>
          </cell>
          <cell r="I45">
            <v>13</v>
          </cell>
          <cell r="J45">
            <v>2</v>
          </cell>
          <cell r="K45">
            <v>0</v>
          </cell>
          <cell r="L45">
            <v>62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25</v>
          </cell>
          <cell r="W45">
            <v>0</v>
          </cell>
          <cell r="X45">
            <v>1</v>
          </cell>
        </row>
        <row r="46">
          <cell r="D46">
            <v>282</v>
          </cell>
          <cell r="E46">
            <v>0</v>
          </cell>
          <cell r="F46">
            <v>0</v>
          </cell>
          <cell r="G46">
            <v>0</v>
          </cell>
          <cell r="H46">
            <v>47</v>
          </cell>
          <cell r="I46">
            <v>41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194</v>
          </cell>
          <cell r="W46">
            <v>0</v>
          </cell>
          <cell r="X46">
            <v>0</v>
          </cell>
        </row>
        <row r="47">
          <cell r="D47">
            <v>91</v>
          </cell>
          <cell r="E47">
            <v>0</v>
          </cell>
          <cell r="F47">
            <v>0</v>
          </cell>
          <cell r="G47">
            <v>1</v>
          </cell>
          <cell r="H47">
            <v>14</v>
          </cell>
          <cell r="I47">
            <v>24</v>
          </cell>
          <cell r="J47">
            <v>5</v>
          </cell>
          <cell r="K47">
            <v>1</v>
          </cell>
          <cell r="L47">
            <v>0</v>
          </cell>
          <cell r="M47">
            <v>9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34</v>
          </cell>
          <cell r="U47">
            <v>0</v>
          </cell>
          <cell r="V47">
            <v>3</v>
          </cell>
          <cell r="W47">
            <v>0</v>
          </cell>
          <cell r="X47">
            <v>0</v>
          </cell>
        </row>
        <row r="48">
          <cell r="D48">
            <v>225</v>
          </cell>
          <cell r="E48">
            <v>0</v>
          </cell>
          <cell r="F48">
            <v>0</v>
          </cell>
          <cell r="G48">
            <v>0</v>
          </cell>
          <cell r="H48">
            <v>89</v>
          </cell>
          <cell r="I48">
            <v>0</v>
          </cell>
          <cell r="J48">
            <v>7</v>
          </cell>
          <cell r="K48">
            <v>0</v>
          </cell>
          <cell r="L48">
            <v>76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49</v>
          </cell>
          <cell r="U48">
            <v>0</v>
          </cell>
          <cell r="V48">
            <v>0</v>
          </cell>
          <cell r="W48">
            <v>2</v>
          </cell>
          <cell r="X48">
            <v>2</v>
          </cell>
        </row>
        <row r="49">
          <cell r="D49">
            <v>133</v>
          </cell>
          <cell r="E49">
            <v>64</v>
          </cell>
          <cell r="F49">
            <v>0</v>
          </cell>
          <cell r="G49">
            <v>6</v>
          </cell>
          <cell r="H49">
            <v>22</v>
          </cell>
          <cell r="I49">
            <v>0</v>
          </cell>
          <cell r="J49">
            <v>0</v>
          </cell>
          <cell r="K49">
            <v>0</v>
          </cell>
          <cell r="L49">
            <v>8</v>
          </cell>
          <cell r="M49">
            <v>18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</v>
          </cell>
        </row>
      </sheetData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>
        <row r="7">
          <cell r="D7">
            <v>68697</v>
          </cell>
          <cell r="E7">
            <v>1916</v>
          </cell>
          <cell r="F7">
            <v>30</v>
          </cell>
          <cell r="G7">
            <v>796</v>
          </cell>
          <cell r="H7">
            <v>10699</v>
          </cell>
          <cell r="I7">
            <v>7095</v>
          </cell>
          <cell r="J7">
            <v>2634</v>
          </cell>
          <cell r="K7">
            <v>93</v>
          </cell>
          <cell r="L7">
            <v>2793</v>
          </cell>
          <cell r="M7">
            <v>611</v>
          </cell>
          <cell r="N7">
            <v>478</v>
          </cell>
          <cell r="O7">
            <v>209</v>
          </cell>
          <cell r="P7">
            <v>0</v>
          </cell>
          <cell r="Q7">
            <v>11465</v>
          </cell>
          <cell r="R7">
            <v>8434</v>
          </cell>
          <cell r="S7">
            <v>3943</v>
          </cell>
          <cell r="T7">
            <v>6517</v>
          </cell>
          <cell r="U7">
            <v>0</v>
          </cell>
          <cell r="V7">
            <v>1655</v>
          </cell>
          <cell r="W7">
            <v>43</v>
          </cell>
          <cell r="X7">
            <v>9286</v>
          </cell>
        </row>
        <row r="8">
          <cell r="D8">
            <v>6869</v>
          </cell>
          <cell r="E8">
            <v>0</v>
          </cell>
          <cell r="F8">
            <v>0</v>
          </cell>
          <cell r="G8">
            <v>0</v>
          </cell>
          <cell r="H8">
            <v>2884</v>
          </cell>
          <cell r="I8">
            <v>2294</v>
          </cell>
          <cell r="J8">
            <v>1116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575</v>
          </cell>
        </row>
        <row r="9">
          <cell r="D9">
            <v>6046</v>
          </cell>
          <cell r="E9">
            <v>0</v>
          </cell>
          <cell r="F9">
            <v>0</v>
          </cell>
          <cell r="G9">
            <v>0</v>
          </cell>
          <cell r="H9">
            <v>845</v>
          </cell>
          <cell r="I9">
            <v>0</v>
          </cell>
          <cell r="J9">
            <v>0</v>
          </cell>
          <cell r="K9">
            <v>0</v>
          </cell>
          <cell r="L9">
            <v>510</v>
          </cell>
          <cell r="M9">
            <v>4</v>
          </cell>
          <cell r="N9">
            <v>0</v>
          </cell>
          <cell r="O9">
            <v>1</v>
          </cell>
          <cell r="P9">
            <v>0</v>
          </cell>
          <cell r="Q9">
            <v>237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13</v>
          </cell>
          <cell r="X9">
            <v>4436</v>
          </cell>
        </row>
        <row r="10">
          <cell r="D10">
            <v>3075</v>
          </cell>
          <cell r="E10">
            <v>0</v>
          </cell>
          <cell r="F10">
            <v>0</v>
          </cell>
          <cell r="G10">
            <v>441</v>
          </cell>
          <cell r="H10">
            <v>540</v>
          </cell>
          <cell r="I10">
            <v>722</v>
          </cell>
          <cell r="J10">
            <v>357</v>
          </cell>
          <cell r="K10">
            <v>11</v>
          </cell>
          <cell r="L10">
            <v>636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368</v>
          </cell>
        </row>
        <row r="11">
          <cell r="D11">
            <v>3891</v>
          </cell>
          <cell r="E11">
            <v>0</v>
          </cell>
          <cell r="F11">
            <v>0</v>
          </cell>
          <cell r="G11">
            <v>0</v>
          </cell>
          <cell r="H11">
            <v>653</v>
          </cell>
          <cell r="I11">
            <v>412</v>
          </cell>
          <cell r="J11">
            <v>92</v>
          </cell>
          <cell r="K11">
            <v>9</v>
          </cell>
          <cell r="L11">
            <v>14</v>
          </cell>
          <cell r="M11">
            <v>0</v>
          </cell>
          <cell r="N11">
            <v>0</v>
          </cell>
          <cell r="O11">
            <v>30</v>
          </cell>
          <cell r="P11">
            <v>0</v>
          </cell>
          <cell r="Q11">
            <v>2680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1</v>
          </cell>
          <cell r="X11">
            <v>0</v>
          </cell>
        </row>
        <row r="12">
          <cell r="D12">
            <v>2402</v>
          </cell>
          <cell r="E12">
            <v>29</v>
          </cell>
          <cell r="F12">
            <v>0</v>
          </cell>
          <cell r="G12">
            <v>0</v>
          </cell>
          <cell r="H12">
            <v>794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836</v>
          </cell>
          <cell r="R12">
            <v>0</v>
          </cell>
          <cell r="S12">
            <v>0</v>
          </cell>
          <cell r="T12">
            <v>738</v>
          </cell>
          <cell r="U12">
            <v>0</v>
          </cell>
          <cell r="V12">
            <v>0</v>
          </cell>
          <cell r="W12">
            <v>0</v>
          </cell>
          <cell r="X12">
            <v>5</v>
          </cell>
        </row>
        <row r="13">
          <cell r="D13">
            <v>1504</v>
          </cell>
          <cell r="E13">
            <v>0</v>
          </cell>
          <cell r="F13">
            <v>0</v>
          </cell>
          <cell r="G13">
            <v>0</v>
          </cell>
          <cell r="H13">
            <v>731</v>
          </cell>
          <cell r="I13">
            <v>423</v>
          </cell>
          <cell r="J13">
            <v>111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228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11</v>
          </cell>
        </row>
        <row r="14">
          <cell r="D14">
            <v>684</v>
          </cell>
          <cell r="E14">
            <v>7</v>
          </cell>
          <cell r="F14">
            <v>0</v>
          </cell>
          <cell r="G14">
            <v>0</v>
          </cell>
          <cell r="H14">
            <v>182</v>
          </cell>
          <cell r="I14">
            <v>102</v>
          </cell>
          <cell r="J14">
            <v>25</v>
          </cell>
          <cell r="K14">
            <v>1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193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170</v>
          </cell>
          <cell r="W14">
            <v>0</v>
          </cell>
          <cell r="X14">
            <v>4</v>
          </cell>
        </row>
        <row r="15">
          <cell r="D15">
            <v>988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224</v>
          </cell>
          <cell r="J15">
            <v>72</v>
          </cell>
          <cell r="K15">
            <v>5</v>
          </cell>
          <cell r="L15">
            <v>0</v>
          </cell>
          <cell r="M15">
            <v>0</v>
          </cell>
          <cell r="N15">
            <v>101</v>
          </cell>
          <cell r="O15">
            <v>0</v>
          </cell>
          <cell r="P15">
            <v>0</v>
          </cell>
          <cell r="Q15">
            <v>586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D16">
            <v>3530</v>
          </cell>
          <cell r="E16">
            <v>0</v>
          </cell>
          <cell r="F16">
            <v>0</v>
          </cell>
          <cell r="G16">
            <v>0</v>
          </cell>
          <cell r="H16">
            <v>102</v>
          </cell>
          <cell r="I16">
            <v>244</v>
          </cell>
          <cell r="J16">
            <v>106</v>
          </cell>
          <cell r="K16">
            <v>0</v>
          </cell>
          <cell r="L16">
            <v>736</v>
          </cell>
          <cell r="M16">
            <v>262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1100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2</v>
          </cell>
          <cell r="X16">
            <v>978</v>
          </cell>
        </row>
        <row r="17">
          <cell r="D17">
            <v>8139</v>
          </cell>
          <cell r="E17">
            <v>33</v>
          </cell>
          <cell r="F17">
            <v>0</v>
          </cell>
          <cell r="G17">
            <v>0</v>
          </cell>
          <cell r="H17">
            <v>375</v>
          </cell>
          <cell r="I17">
            <v>306</v>
          </cell>
          <cell r="J17">
            <v>88</v>
          </cell>
          <cell r="K17">
            <v>0</v>
          </cell>
          <cell r="L17">
            <v>0</v>
          </cell>
          <cell r="M17">
            <v>0</v>
          </cell>
          <cell r="N17">
            <v>3</v>
          </cell>
          <cell r="O17">
            <v>0</v>
          </cell>
          <cell r="P17">
            <v>0</v>
          </cell>
          <cell r="Q17">
            <v>0</v>
          </cell>
          <cell r="R17">
            <v>7334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D18">
            <v>2037</v>
          </cell>
          <cell r="E18">
            <v>0</v>
          </cell>
          <cell r="F18">
            <v>0</v>
          </cell>
          <cell r="G18">
            <v>0</v>
          </cell>
          <cell r="H18">
            <v>140</v>
          </cell>
          <cell r="I18">
            <v>149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1628</v>
          </cell>
          <cell r="U18">
            <v>0</v>
          </cell>
          <cell r="V18">
            <v>117</v>
          </cell>
          <cell r="W18">
            <v>0</v>
          </cell>
          <cell r="X18">
            <v>3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D20">
            <v>9668</v>
          </cell>
          <cell r="E20">
            <v>0</v>
          </cell>
          <cell r="F20">
            <v>0</v>
          </cell>
          <cell r="G20">
            <v>0</v>
          </cell>
          <cell r="H20">
            <v>252</v>
          </cell>
          <cell r="I20">
            <v>179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3222</v>
          </cell>
          <cell r="R20">
            <v>0</v>
          </cell>
          <cell r="S20">
            <v>3943</v>
          </cell>
          <cell r="T20">
            <v>0</v>
          </cell>
          <cell r="U20">
            <v>0</v>
          </cell>
          <cell r="V20">
            <v>1059</v>
          </cell>
          <cell r="W20">
            <v>0</v>
          </cell>
          <cell r="X20">
            <v>1013</v>
          </cell>
        </row>
        <row r="21">
          <cell r="D21">
            <v>3879</v>
          </cell>
          <cell r="E21">
            <v>0</v>
          </cell>
          <cell r="F21">
            <v>0</v>
          </cell>
          <cell r="G21">
            <v>27</v>
          </cell>
          <cell r="H21">
            <v>374</v>
          </cell>
          <cell r="I21">
            <v>383</v>
          </cell>
          <cell r="J21">
            <v>37</v>
          </cell>
          <cell r="K21">
            <v>12</v>
          </cell>
          <cell r="L21">
            <v>0</v>
          </cell>
          <cell r="M21">
            <v>0</v>
          </cell>
          <cell r="N21">
            <v>0</v>
          </cell>
          <cell r="O21">
            <v>35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2799</v>
          </cell>
          <cell r="U21">
            <v>0</v>
          </cell>
          <cell r="V21">
            <v>200</v>
          </cell>
          <cell r="W21">
            <v>3</v>
          </cell>
          <cell r="X21">
            <v>9</v>
          </cell>
        </row>
        <row r="22">
          <cell r="D22">
            <v>111</v>
          </cell>
          <cell r="E22">
            <v>0</v>
          </cell>
          <cell r="F22">
            <v>0</v>
          </cell>
          <cell r="G22">
            <v>0</v>
          </cell>
          <cell r="H22">
            <v>111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D23">
            <v>1082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</v>
          </cell>
          <cell r="K23">
            <v>0</v>
          </cell>
          <cell r="L23">
            <v>160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615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303</v>
          </cell>
        </row>
        <row r="24">
          <cell r="D24">
            <v>1086</v>
          </cell>
          <cell r="E24">
            <v>224</v>
          </cell>
          <cell r="F24">
            <v>1</v>
          </cell>
          <cell r="G24">
            <v>130</v>
          </cell>
          <cell r="H24">
            <v>266</v>
          </cell>
          <cell r="I24">
            <v>172</v>
          </cell>
          <cell r="J24">
            <v>44</v>
          </cell>
          <cell r="K24">
            <v>0</v>
          </cell>
          <cell r="L24">
            <v>137</v>
          </cell>
          <cell r="M24">
            <v>34</v>
          </cell>
          <cell r="N24">
            <v>63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14</v>
          </cell>
        </row>
        <row r="25">
          <cell r="D25">
            <v>823</v>
          </cell>
          <cell r="E25">
            <v>0</v>
          </cell>
          <cell r="F25">
            <v>0</v>
          </cell>
          <cell r="G25">
            <v>84</v>
          </cell>
          <cell r="H25">
            <v>191</v>
          </cell>
          <cell r="I25">
            <v>112</v>
          </cell>
          <cell r="J25">
            <v>121</v>
          </cell>
          <cell r="K25">
            <v>6</v>
          </cell>
          <cell r="L25">
            <v>154</v>
          </cell>
          <cell r="M25">
            <v>85</v>
          </cell>
          <cell r="N25">
            <v>57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13</v>
          </cell>
        </row>
        <row r="26">
          <cell r="D26">
            <v>1731</v>
          </cell>
          <cell r="E26">
            <v>474</v>
          </cell>
          <cell r="F26">
            <v>6</v>
          </cell>
          <cell r="G26">
            <v>17</v>
          </cell>
          <cell r="H26">
            <v>464</v>
          </cell>
          <cell r="I26">
            <v>286</v>
          </cell>
          <cell r="J26">
            <v>54</v>
          </cell>
          <cell r="K26">
            <v>11</v>
          </cell>
          <cell r="L26">
            <v>1</v>
          </cell>
          <cell r="M26">
            <v>0</v>
          </cell>
          <cell r="N26">
            <v>89</v>
          </cell>
          <cell r="O26">
            <v>46</v>
          </cell>
          <cell r="P26">
            <v>0</v>
          </cell>
          <cell r="Q26">
            <v>240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14</v>
          </cell>
          <cell r="X26">
            <v>29</v>
          </cell>
        </row>
        <row r="27">
          <cell r="D27">
            <v>403</v>
          </cell>
          <cell r="E27">
            <v>0</v>
          </cell>
          <cell r="F27">
            <v>0</v>
          </cell>
          <cell r="G27">
            <v>0</v>
          </cell>
          <cell r="H27">
            <v>131</v>
          </cell>
          <cell r="I27">
            <v>197</v>
          </cell>
          <cell r="J27">
            <v>75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D28">
            <v>995</v>
          </cell>
          <cell r="E28">
            <v>250</v>
          </cell>
          <cell r="F28">
            <v>0</v>
          </cell>
          <cell r="G28">
            <v>0</v>
          </cell>
          <cell r="H28">
            <v>214</v>
          </cell>
          <cell r="I28">
            <v>177</v>
          </cell>
          <cell r="J28">
            <v>80</v>
          </cell>
          <cell r="K28">
            <v>6</v>
          </cell>
          <cell r="L28">
            <v>64</v>
          </cell>
          <cell r="M28">
            <v>0</v>
          </cell>
          <cell r="N28">
            <v>28</v>
          </cell>
          <cell r="O28">
            <v>0</v>
          </cell>
          <cell r="P28">
            <v>0</v>
          </cell>
          <cell r="Q28">
            <v>99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77</v>
          </cell>
        </row>
        <row r="29">
          <cell r="D29">
            <v>2087</v>
          </cell>
          <cell r="E29">
            <v>191</v>
          </cell>
          <cell r="F29">
            <v>7</v>
          </cell>
          <cell r="G29">
            <v>21</v>
          </cell>
          <cell r="H29">
            <v>169</v>
          </cell>
          <cell r="I29">
            <v>119</v>
          </cell>
          <cell r="J29">
            <v>31</v>
          </cell>
          <cell r="K29">
            <v>3</v>
          </cell>
          <cell r="L29">
            <v>66</v>
          </cell>
          <cell r="M29">
            <v>0</v>
          </cell>
          <cell r="N29">
            <v>31</v>
          </cell>
          <cell r="O29">
            <v>0</v>
          </cell>
          <cell r="P29">
            <v>0</v>
          </cell>
          <cell r="Q29">
            <v>833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</v>
          </cell>
          <cell r="X29">
            <v>615</v>
          </cell>
        </row>
        <row r="30">
          <cell r="D30">
            <v>1649</v>
          </cell>
          <cell r="E30">
            <v>143</v>
          </cell>
          <cell r="F30">
            <v>4</v>
          </cell>
          <cell r="G30">
            <v>27</v>
          </cell>
          <cell r="H30">
            <v>162</v>
          </cell>
          <cell r="I30">
            <v>83</v>
          </cell>
          <cell r="J30">
            <v>45</v>
          </cell>
          <cell r="K30">
            <v>0</v>
          </cell>
          <cell r="L30">
            <v>74</v>
          </cell>
          <cell r="M30">
            <v>0</v>
          </cell>
          <cell r="N30">
            <v>16</v>
          </cell>
          <cell r="O30">
            <v>0</v>
          </cell>
          <cell r="P30">
            <v>0</v>
          </cell>
          <cell r="Q30">
            <v>613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482</v>
          </cell>
        </row>
        <row r="31">
          <cell r="D31">
            <v>334</v>
          </cell>
          <cell r="E31">
            <v>0</v>
          </cell>
          <cell r="F31">
            <v>0</v>
          </cell>
          <cell r="G31">
            <v>0</v>
          </cell>
          <cell r="H31">
            <v>181</v>
          </cell>
          <cell r="I31">
            <v>0</v>
          </cell>
          <cell r="J31">
            <v>0</v>
          </cell>
          <cell r="K31">
            <v>15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102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36</v>
          </cell>
        </row>
        <row r="32">
          <cell r="D32">
            <v>589</v>
          </cell>
          <cell r="E32">
            <v>247</v>
          </cell>
          <cell r="F32">
            <v>4</v>
          </cell>
          <cell r="G32">
            <v>0</v>
          </cell>
          <cell r="H32">
            <v>186</v>
          </cell>
          <cell r="I32">
            <v>0</v>
          </cell>
          <cell r="J32">
            <v>8</v>
          </cell>
          <cell r="K32">
            <v>2</v>
          </cell>
          <cell r="L32">
            <v>4</v>
          </cell>
          <cell r="M32">
            <v>4</v>
          </cell>
          <cell r="N32">
            <v>34</v>
          </cell>
          <cell r="O32">
            <v>34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3</v>
          </cell>
          <cell r="X32">
            <v>63</v>
          </cell>
        </row>
        <row r="33">
          <cell r="D33">
            <v>78</v>
          </cell>
          <cell r="E33">
            <v>0</v>
          </cell>
          <cell r="F33">
            <v>0</v>
          </cell>
          <cell r="G33">
            <v>0</v>
          </cell>
          <cell r="H33">
            <v>58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20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D34">
            <v>587</v>
          </cell>
          <cell r="E34">
            <v>0</v>
          </cell>
          <cell r="F34">
            <v>0</v>
          </cell>
          <cell r="G34">
            <v>0</v>
          </cell>
          <cell r="H34">
            <v>111</v>
          </cell>
          <cell r="I34">
            <v>99</v>
          </cell>
          <cell r="J34">
            <v>31</v>
          </cell>
          <cell r="K34">
            <v>0</v>
          </cell>
          <cell r="L34">
            <v>10</v>
          </cell>
          <cell r="M34">
            <v>0</v>
          </cell>
          <cell r="N34">
            <v>9</v>
          </cell>
          <cell r="O34">
            <v>0</v>
          </cell>
          <cell r="P34">
            <v>0</v>
          </cell>
          <cell r="Q34">
            <v>221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106</v>
          </cell>
        </row>
        <row r="35">
          <cell r="D35">
            <v>273</v>
          </cell>
          <cell r="E35">
            <v>0</v>
          </cell>
          <cell r="F35">
            <v>0</v>
          </cell>
          <cell r="G35">
            <v>0</v>
          </cell>
          <cell r="H35">
            <v>76</v>
          </cell>
          <cell r="I35">
            <v>0</v>
          </cell>
          <cell r="J35">
            <v>11</v>
          </cell>
          <cell r="K35">
            <v>1</v>
          </cell>
          <cell r="L35">
            <v>20</v>
          </cell>
          <cell r="M35">
            <v>1</v>
          </cell>
          <cell r="N35">
            <v>0</v>
          </cell>
          <cell r="O35">
            <v>63</v>
          </cell>
          <cell r="P35">
            <v>0</v>
          </cell>
          <cell r="Q35">
            <v>101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D36">
            <v>237</v>
          </cell>
          <cell r="E36">
            <v>0</v>
          </cell>
          <cell r="F36">
            <v>0</v>
          </cell>
          <cell r="G36">
            <v>0</v>
          </cell>
          <cell r="H36">
            <v>28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209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D37">
            <v>767</v>
          </cell>
          <cell r="E37">
            <v>143</v>
          </cell>
          <cell r="F37">
            <v>4</v>
          </cell>
          <cell r="G37">
            <v>39</v>
          </cell>
          <cell r="H37">
            <v>40</v>
          </cell>
          <cell r="I37">
            <v>113</v>
          </cell>
          <cell r="J37">
            <v>42</v>
          </cell>
          <cell r="K37">
            <v>2</v>
          </cell>
          <cell r="L37">
            <v>82</v>
          </cell>
          <cell r="M37">
            <v>68</v>
          </cell>
          <cell r="N37">
            <v>13</v>
          </cell>
          <cell r="O37">
            <v>0</v>
          </cell>
          <cell r="P37">
            <v>0</v>
          </cell>
          <cell r="Q37">
            <v>195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26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D40">
            <v>840</v>
          </cell>
          <cell r="E40">
            <v>121</v>
          </cell>
          <cell r="F40">
            <v>2</v>
          </cell>
          <cell r="G40">
            <v>0</v>
          </cell>
          <cell r="H40">
            <v>159</v>
          </cell>
          <cell r="I40">
            <v>91</v>
          </cell>
          <cell r="J40">
            <v>44</v>
          </cell>
          <cell r="K40">
            <v>3</v>
          </cell>
          <cell r="L40">
            <v>58</v>
          </cell>
          <cell r="M40">
            <v>0</v>
          </cell>
          <cell r="N40">
            <v>31</v>
          </cell>
          <cell r="O40">
            <v>0</v>
          </cell>
          <cell r="P40">
            <v>0</v>
          </cell>
          <cell r="Q40">
            <v>235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96</v>
          </cell>
        </row>
        <row r="41">
          <cell r="D41">
            <v>302</v>
          </cell>
          <cell r="E41">
            <v>0</v>
          </cell>
          <cell r="F41">
            <v>0</v>
          </cell>
          <cell r="G41">
            <v>0</v>
          </cell>
          <cell r="H41">
            <v>30</v>
          </cell>
          <cell r="I41">
            <v>28</v>
          </cell>
          <cell r="J41">
            <v>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216</v>
          </cell>
          <cell r="U41">
            <v>0</v>
          </cell>
          <cell r="V41">
            <v>16</v>
          </cell>
          <cell r="W41">
            <v>1</v>
          </cell>
          <cell r="X41">
            <v>9</v>
          </cell>
        </row>
        <row r="42">
          <cell r="D42">
            <v>58</v>
          </cell>
          <cell r="E42">
            <v>0</v>
          </cell>
          <cell r="F42">
            <v>1</v>
          </cell>
          <cell r="G42">
            <v>4</v>
          </cell>
          <cell r="H42">
            <v>17</v>
          </cell>
          <cell r="I42">
            <v>12</v>
          </cell>
          <cell r="J42">
            <v>2</v>
          </cell>
          <cell r="K42">
            <v>1</v>
          </cell>
          <cell r="L42">
            <v>0</v>
          </cell>
          <cell r="M42">
            <v>8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12</v>
          </cell>
          <cell r="W42">
            <v>1</v>
          </cell>
          <cell r="X42">
            <v>0</v>
          </cell>
        </row>
        <row r="43">
          <cell r="D43">
            <v>380</v>
          </cell>
          <cell r="E43">
            <v>0</v>
          </cell>
          <cell r="F43">
            <v>0</v>
          </cell>
          <cell r="G43">
            <v>0</v>
          </cell>
          <cell r="H43">
            <v>45</v>
          </cell>
          <cell r="I43">
            <v>60</v>
          </cell>
          <cell r="J43">
            <v>16</v>
          </cell>
          <cell r="K43">
            <v>2</v>
          </cell>
          <cell r="L43">
            <v>0</v>
          </cell>
          <cell r="M43">
            <v>28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213</v>
          </cell>
          <cell r="U43">
            <v>0</v>
          </cell>
          <cell r="V43">
            <v>15</v>
          </cell>
          <cell r="W43">
            <v>0</v>
          </cell>
          <cell r="X43">
            <v>1</v>
          </cell>
        </row>
        <row r="44">
          <cell r="D44">
            <v>121</v>
          </cell>
          <cell r="E44">
            <v>0</v>
          </cell>
          <cell r="F44">
            <v>0</v>
          </cell>
          <cell r="G44">
            <v>0</v>
          </cell>
          <cell r="H44">
            <v>16</v>
          </cell>
          <cell r="I44">
            <v>16</v>
          </cell>
          <cell r="J44">
            <v>6</v>
          </cell>
          <cell r="K44">
            <v>1</v>
          </cell>
          <cell r="L44">
            <v>0</v>
          </cell>
          <cell r="M44">
            <v>11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65</v>
          </cell>
          <cell r="U44">
            <v>0</v>
          </cell>
          <cell r="V44">
            <v>5</v>
          </cell>
          <cell r="W44">
            <v>0</v>
          </cell>
          <cell r="X44">
            <v>1</v>
          </cell>
        </row>
        <row r="45">
          <cell r="D45">
            <v>346</v>
          </cell>
          <cell r="E45">
            <v>0</v>
          </cell>
          <cell r="F45">
            <v>0</v>
          </cell>
          <cell r="G45">
            <v>0</v>
          </cell>
          <cell r="H45">
            <v>37</v>
          </cell>
          <cell r="I45">
            <v>12</v>
          </cell>
          <cell r="J45">
            <v>1</v>
          </cell>
          <cell r="K45">
            <v>0</v>
          </cell>
          <cell r="L45">
            <v>59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220</v>
          </cell>
          <cell r="U45">
            <v>0</v>
          </cell>
          <cell r="V45">
            <v>16</v>
          </cell>
          <cell r="W45">
            <v>0</v>
          </cell>
          <cell r="X45">
            <v>1</v>
          </cell>
        </row>
        <row r="46">
          <cell r="D46">
            <v>248</v>
          </cell>
          <cell r="E46">
            <v>0</v>
          </cell>
          <cell r="F46">
            <v>0</v>
          </cell>
          <cell r="G46">
            <v>0</v>
          </cell>
          <cell r="H46">
            <v>30</v>
          </cell>
          <cell r="I46">
            <v>41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165</v>
          </cell>
          <cell r="U46">
            <v>0</v>
          </cell>
          <cell r="V46">
            <v>12</v>
          </cell>
          <cell r="W46">
            <v>0</v>
          </cell>
          <cell r="X46">
            <v>0</v>
          </cell>
        </row>
        <row r="47">
          <cell r="D47">
            <v>89</v>
          </cell>
          <cell r="E47">
            <v>0</v>
          </cell>
          <cell r="F47">
            <v>0</v>
          </cell>
          <cell r="G47">
            <v>1</v>
          </cell>
          <cell r="H47">
            <v>13</v>
          </cell>
          <cell r="I47">
            <v>26</v>
          </cell>
          <cell r="J47">
            <v>5</v>
          </cell>
          <cell r="K47">
            <v>1</v>
          </cell>
          <cell r="L47">
            <v>0</v>
          </cell>
          <cell r="M47">
            <v>9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32</v>
          </cell>
          <cell r="U47">
            <v>0</v>
          </cell>
          <cell r="V47">
            <v>2</v>
          </cell>
          <cell r="W47">
            <v>0</v>
          </cell>
          <cell r="X47">
            <v>0</v>
          </cell>
        </row>
        <row r="48">
          <cell r="D48">
            <v>628</v>
          </cell>
          <cell r="E48">
            <v>0</v>
          </cell>
          <cell r="F48">
            <v>0</v>
          </cell>
          <cell r="G48">
            <v>0</v>
          </cell>
          <cell r="H48">
            <v>71</v>
          </cell>
          <cell r="I48">
            <v>0</v>
          </cell>
          <cell r="J48">
            <v>3</v>
          </cell>
          <cell r="K48">
            <v>0</v>
          </cell>
          <cell r="L48">
            <v>0</v>
          </cell>
          <cell r="M48">
            <v>77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441</v>
          </cell>
          <cell r="U48">
            <v>0</v>
          </cell>
          <cell r="V48">
            <v>31</v>
          </cell>
          <cell r="W48">
            <v>3</v>
          </cell>
          <cell r="X48">
            <v>2</v>
          </cell>
        </row>
        <row r="49">
          <cell r="D49">
            <v>141</v>
          </cell>
          <cell r="E49">
            <v>54</v>
          </cell>
          <cell r="F49">
            <v>1</v>
          </cell>
          <cell r="G49">
            <v>5</v>
          </cell>
          <cell r="H49">
            <v>21</v>
          </cell>
          <cell r="I49">
            <v>13</v>
          </cell>
          <cell r="J49">
            <v>5</v>
          </cell>
          <cell r="K49">
            <v>1</v>
          </cell>
          <cell r="L49">
            <v>8</v>
          </cell>
          <cell r="M49">
            <v>20</v>
          </cell>
          <cell r="N49">
            <v>3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10</v>
          </cell>
        </row>
      </sheetData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>
        <row r="7">
          <cell r="D7">
            <v>69019</v>
          </cell>
          <cell r="E7">
            <v>1834</v>
          </cell>
          <cell r="F7">
            <v>33</v>
          </cell>
          <cell r="G7">
            <v>807</v>
          </cell>
          <cell r="H7">
            <v>9838</v>
          </cell>
          <cell r="I7">
            <v>7015</v>
          </cell>
          <cell r="J7">
            <v>2849</v>
          </cell>
          <cell r="K7">
            <v>183</v>
          </cell>
          <cell r="L7">
            <v>6376</v>
          </cell>
          <cell r="M7">
            <v>110</v>
          </cell>
          <cell r="N7">
            <v>156</v>
          </cell>
          <cell r="O7">
            <v>419</v>
          </cell>
          <cell r="P7">
            <v>180</v>
          </cell>
          <cell r="Q7">
            <v>0</v>
          </cell>
          <cell r="R7">
            <v>11014</v>
          </cell>
          <cell r="S7">
            <v>7103</v>
          </cell>
          <cell r="T7">
            <v>3575</v>
          </cell>
          <cell r="U7">
            <v>5484</v>
          </cell>
          <cell r="V7">
            <v>0</v>
          </cell>
          <cell r="W7">
            <v>2502</v>
          </cell>
          <cell r="X7">
            <v>44</v>
          </cell>
          <cell r="Y7">
            <v>9497</v>
          </cell>
        </row>
        <row r="8">
          <cell r="D8">
            <v>10040</v>
          </cell>
          <cell r="E8">
            <v>0</v>
          </cell>
          <cell r="F8">
            <v>0</v>
          </cell>
          <cell r="G8">
            <v>0</v>
          </cell>
          <cell r="H8">
            <v>2645</v>
          </cell>
          <cell r="I8">
            <v>1867</v>
          </cell>
          <cell r="J8">
            <v>1174</v>
          </cell>
          <cell r="K8">
            <v>0</v>
          </cell>
          <cell r="L8">
            <v>3815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539</v>
          </cell>
        </row>
        <row r="9">
          <cell r="D9">
            <v>6495</v>
          </cell>
          <cell r="E9">
            <v>0</v>
          </cell>
          <cell r="F9">
            <v>0</v>
          </cell>
          <cell r="G9">
            <v>0</v>
          </cell>
          <cell r="H9">
            <v>1034</v>
          </cell>
          <cell r="I9">
            <v>0</v>
          </cell>
          <cell r="J9">
            <v>0</v>
          </cell>
          <cell r="K9">
            <v>0</v>
          </cell>
          <cell r="L9">
            <v>503</v>
          </cell>
          <cell r="M9">
            <v>4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225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12</v>
          </cell>
          <cell r="Y9">
            <v>4715</v>
          </cell>
        </row>
        <row r="10">
          <cell r="D10">
            <v>3141</v>
          </cell>
          <cell r="E10">
            <v>0</v>
          </cell>
          <cell r="F10">
            <v>0</v>
          </cell>
          <cell r="G10">
            <v>450</v>
          </cell>
          <cell r="H10">
            <v>498</v>
          </cell>
          <cell r="I10">
            <v>793</v>
          </cell>
          <cell r="J10">
            <v>374</v>
          </cell>
          <cell r="K10">
            <v>11</v>
          </cell>
          <cell r="L10">
            <v>631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384</v>
          </cell>
        </row>
        <row r="11">
          <cell r="D11">
            <v>3815</v>
          </cell>
          <cell r="E11">
            <v>0</v>
          </cell>
          <cell r="F11">
            <v>0</v>
          </cell>
          <cell r="G11">
            <v>0</v>
          </cell>
          <cell r="H11">
            <v>715</v>
          </cell>
          <cell r="I11">
            <v>427</v>
          </cell>
          <cell r="J11">
            <v>92</v>
          </cell>
          <cell r="K11">
            <v>8</v>
          </cell>
          <cell r="L11">
            <v>12</v>
          </cell>
          <cell r="M11">
            <v>0</v>
          </cell>
          <cell r="N11">
            <v>0</v>
          </cell>
          <cell r="O11">
            <v>0</v>
          </cell>
          <cell r="P11">
            <v>38</v>
          </cell>
          <cell r="Q11">
            <v>0</v>
          </cell>
          <cell r="R11">
            <v>2522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1</v>
          </cell>
          <cell r="Y11">
            <v>0</v>
          </cell>
        </row>
        <row r="12">
          <cell r="D12">
            <v>2159</v>
          </cell>
          <cell r="E12">
            <v>27</v>
          </cell>
          <cell r="F12">
            <v>0</v>
          </cell>
          <cell r="G12">
            <v>0</v>
          </cell>
          <cell r="H12">
            <v>700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692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732</v>
          </cell>
          <cell r="X12">
            <v>0</v>
          </cell>
          <cell r="Y12">
            <v>8</v>
          </cell>
        </row>
        <row r="13">
          <cell r="D13">
            <v>1262</v>
          </cell>
          <cell r="E13">
            <v>0</v>
          </cell>
          <cell r="F13">
            <v>0</v>
          </cell>
          <cell r="G13">
            <v>0</v>
          </cell>
          <cell r="H13">
            <v>611</v>
          </cell>
          <cell r="I13">
            <v>419</v>
          </cell>
          <cell r="J13">
            <v>107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117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8</v>
          </cell>
        </row>
        <row r="14">
          <cell r="D14">
            <v>637</v>
          </cell>
          <cell r="E14">
            <v>6</v>
          </cell>
          <cell r="F14">
            <v>0</v>
          </cell>
          <cell r="G14">
            <v>0</v>
          </cell>
          <cell r="H14">
            <v>160</v>
          </cell>
          <cell r="I14">
            <v>94</v>
          </cell>
          <cell r="J14">
            <v>29</v>
          </cell>
          <cell r="K14">
            <v>1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166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176</v>
          </cell>
          <cell r="X14">
            <v>0</v>
          </cell>
          <cell r="Y14">
            <v>5</v>
          </cell>
        </row>
        <row r="15">
          <cell r="D15">
            <v>993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235</v>
          </cell>
          <cell r="J15">
            <v>76</v>
          </cell>
          <cell r="K15">
            <v>5</v>
          </cell>
          <cell r="L15">
            <v>0</v>
          </cell>
          <cell r="M15">
            <v>0</v>
          </cell>
          <cell r="N15">
            <v>0</v>
          </cell>
          <cell r="O15">
            <v>87</v>
          </cell>
          <cell r="P15">
            <v>0</v>
          </cell>
          <cell r="Q15">
            <v>0</v>
          </cell>
          <cell r="R15">
            <v>590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D16">
            <v>2269</v>
          </cell>
          <cell r="E16">
            <v>0</v>
          </cell>
          <cell r="F16">
            <v>0</v>
          </cell>
          <cell r="G16">
            <v>0</v>
          </cell>
          <cell r="H16">
            <v>70</v>
          </cell>
          <cell r="I16">
            <v>215</v>
          </cell>
          <cell r="J16">
            <v>97</v>
          </cell>
          <cell r="K16">
            <v>0</v>
          </cell>
          <cell r="L16">
            <v>488</v>
          </cell>
          <cell r="M16">
            <v>72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226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1101</v>
          </cell>
        </row>
        <row r="17">
          <cell r="D17">
            <v>7637</v>
          </cell>
          <cell r="E17">
            <v>23</v>
          </cell>
          <cell r="F17">
            <v>0</v>
          </cell>
          <cell r="G17">
            <v>0</v>
          </cell>
          <cell r="H17">
            <v>334</v>
          </cell>
          <cell r="I17">
            <v>316</v>
          </cell>
          <cell r="J17">
            <v>80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7</v>
          </cell>
          <cell r="P17">
            <v>0</v>
          </cell>
          <cell r="Q17">
            <v>0</v>
          </cell>
          <cell r="R17">
            <v>0</v>
          </cell>
          <cell r="S17">
            <v>6877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D18">
            <v>2074</v>
          </cell>
          <cell r="E18">
            <v>0</v>
          </cell>
          <cell r="F18">
            <v>0</v>
          </cell>
          <cell r="G18">
            <v>0</v>
          </cell>
          <cell r="H18">
            <v>137</v>
          </cell>
          <cell r="I18">
            <v>151</v>
          </cell>
          <cell r="J18">
            <v>8</v>
          </cell>
          <cell r="K18">
            <v>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1614</v>
          </cell>
          <cell r="V18">
            <v>0</v>
          </cell>
          <cell r="W18">
            <v>131</v>
          </cell>
          <cell r="X18">
            <v>10</v>
          </cell>
          <cell r="Y18">
            <v>18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D20">
            <v>9754</v>
          </cell>
          <cell r="E20">
            <v>0</v>
          </cell>
          <cell r="F20">
            <v>0</v>
          </cell>
          <cell r="G20">
            <v>0</v>
          </cell>
          <cell r="H20">
            <v>238</v>
          </cell>
          <cell r="I20">
            <v>688</v>
          </cell>
          <cell r="J20">
            <v>188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3167</v>
          </cell>
          <cell r="S20">
            <v>0</v>
          </cell>
          <cell r="T20">
            <v>3575</v>
          </cell>
          <cell r="U20">
            <v>0</v>
          </cell>
          <cell r="V20">
            <v>0</v>
          </cell>
          <cell r="W20">
            <v>959</v>
          </cell>
          <cell r="X20">
            <v>0</v>
          </cell>
          <cell r="Y20">
            <v>939</v>
          </cell>
        </row>
        <row r="21">
          <cell r="D21">
            <v>3811</v>
          </cell>
          <cell r="E21">
            <v>0</v>
          </cell>
          <cell r="F21">
            <v>0</v>
          </cell>
          <cell r="G21">
            <v>26</v>
          </cell>
          <cell r="H21">
            <v>299</v>
          </cell>
          <cell r="I21">
            <v>383</v>
          </cell>
          <cell r="J21">
            <v>37</v>
          </cell>
          <cell r="K21">
            <v>10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36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2786</v>
          </cell>
          <cell r="V21">
            <v>0</v>
          </cell>
          <cell r="W21">
            <v>226</v>
          </cell>
          <cell r="X21">
            <v>0</v>
          </cell>
          <cell r="Y21">
            <v>8</v>
          </cell>
        </row>
        <row r="22">
          <cell r="D22">
            <v>125</v>
          </cell>
          <cell r="E22">
            <v>0</v>
          </cell>
          <cell r="F22">
            <v>0</v>
          </cell>
          <cell r="G22">
            <v>0</v>
          </cell>
          <cell r="H22">
            <v>125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D23">
            <v>1091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</v>
          </cell>
          <cell r="K23">
            <v>0</v>
          </cell>
          <cell r="L23">
            <v>157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642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288</v>
          </cell>
        </row>
        <row r="24">
          <cell r="D24">
            <v>1109</v>
          </cell>
          <cell r="E24">
            <v>278</v>
          </cell>
          <cell r="F24">
            <v>1</v>
          </cell>
          <cell r="G24">
            <v>132</v>
          </cell>
          <cell r="H24">
            <v>249</v>
          </cell>
          <cell r="I24">
            <v>166</v>
          </cell>
          <cell r="J24">
            <v>44</v>
          </cell>
          <cell r="K24">
            <v>0</v>
          </cell>
          <cell r="L24">
            <v>137</v>
          </cell>
          <cell r="M24">
            <v>32</v>
          </cell>
          <cell r="N24">
            <v>0</v>
          </cell>
          <cell r="O24">
            <v>56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</v>
          </cell>
          <cell r="Y24">
            <v>13</v>
          </cell>
        </row>
        <row r="25">
          <cell r="D25">
            <v>846</v>
          </cell>
          <cell r="E25">
            <v>0</v>
          </cell>
          <cell r="F25">
            <v>0</v>
          </cell>
          <cell r="G25">
            <v>91</v>
          </cell>
          <cell r="H25">
            <v>193</v>
          </cell>
          <cell r="I25">
            <v>117</v>
          </cell>
          <cell r="J25">
            <v>127</v>
          </cell>
          <cell r="K25">
            <v>5</v>
          </cell>
          <cell r="L25">
            <v>163</v>
          </cell>
          <cell r="M25">
            <v>0</v>
          </cell>
          <cell r="N25">
            <v>85</v>
          </cell>
          <cell r="O25">
            <v>50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15</v>
          </cell>
        </row>
        <row r="26">
          <cell r="D26">
            <v>1588</v>
          </cell>
          <cell r="E26">
            <v>434</v>
          </cell>
          <cell r="F26">
            <v>5</v>
          </cell>
          <cell r="G26">
            <v>18</v>
          </cell>
          <cell r="H26">
            <v>384</v>
          </cell>
          <cell r="I26">
            <v>293</v>
          </cell>
          <cell r="J26">
            <v>63</v>
          </cell>
          <cell r="K26">
            <v>13</v>
          </cell>
          <cell r="L26">
            <v>1</v>
          </cell>
          <cell r="M26">
            <v>0</v>
          </cell>
          <cell r="N26">
            <v>0</v>
          </cell>
          <cell r="O26">
            <v>80</v>
          </cell>
          <cell r="P26">
            <v>36</v>
          </cell>
          <cell r="Q26">
            <v>0</v>
          </cell>
          <cell r="R26">
            <v>247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14</v>
          </cell>
          <cell r="Y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D28">
            <v>929</v>
          </cell>
          <cell r="E28">
            <v>232</v>
          </cell>
          <cell r="F28">
            <v>0</v>
          </cell>
          <cell r="G28">
            <v>0</v>
          </cell>
          <cell r="H28">
            <v>206</v>
          </cell>
          <cell r="I28">
            <v>168</v>
          </cell>
          <cell r="J28">
            <v>75</v>
          </cell>
          <cell r="K28">
            <v>4</v>
          </cell>
          <cell r="L28">
            <v>66</v>
          </cell>
          <cell r="M28">
            <v>0</v>
          </cell>
          <cell r="N28">
            <v>0</v>
          </cell>
          <cell r="O28">
            <v>25</v>
          </cell>
          <cell r="P28">
            <v>0</v>
          </cell>
          <cell r="Q28">
            <v>0</v>
          </cell>
          <cell r="R28">
            <v>104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49</v>
          </cell>
        </row>
        <row r="29">
          <cell r="D29">
            <v>2063</v>
          </cell>
          <cell r="E29">
            <v>180</v>
          </cell>
          <cell r="F29">
            <v>6</v>
          </cell>
          <cell r="G29">
            <v>21</v>
          </cell>
          <cell r="H29">
            <v>142</v>
          </cell>
          <cell r="I29">
            <v>117</v>
          </cell>
          <cell r="J29">
            <v>33</v>
          </cell>
          <cell r="K29">
            <v>3</v>
          </cell>
          <cell r="L29">
            <v>67</v>
          </cell>
          <cell r="M29">
            <v>0</v>
          </cell>
          <cell r="N29">
            <v>0</v>
          </cell>
          <cell r="O29">
            <v>27</v>
          </cell>
          <cell r="P29">
            <v>0</v>
          </cell>
          <cell r="Q29">
            <v>0</v>
          </cell>
          <cell r="R29">
            <v>813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653</v>
          </cell>
        </row>
        <row r="30">
          <cell r="D30">
            <v>1432</v>
          </cell>
          <cell r="E30">
            <v>98</v>
          </cell>
          <cell r="F30">
            <v>3</v>
          </cell>
          <cell r="G30">
            <v>25</v>
          </cell>
          <cell r="H30">
            <v>95</v>
          </cell>
          <cell r="I30">
            <v>88</v>
          </cell>
          <cell r="J30">
            <v>57</v>
          </cell>
          <cell r="K30">
            <v>0</v>
          </cell>
          <cell r="L30">
            <v>90</v>
          </cell>
          <cell r="M30">
            <v>0</v>
          </cell>
          <cell r="N30">
            <v>0</v>
          </cell>
          <cell r="O30">
            <v>8</v>
          </cell>
          <cell r="P30">
            <v>0</v>
          </cell>
          <cell r="Q30">
            <v>0</v>
          </cell>
          <cell r="R30">
            <v>587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381</v>
          </cell>
        </row>
        <row r="31">
          <cell r="D31">
            <v>341</v>
          </cell>
          <cell r="E31">
            <v>0</v>
          </cell>
          <cell r="F31">
            <v>0</v>
          </cell>
          <cell r="G31">
            <v>0</v>
          </cell>
          <cell r="H31">
            <v>187</v>
          </cell>
          <cell r="I31">
            <v>0</v>
          </cell>
          <cell r="J31">
            <v>0</v>
          </cell>
          <cell r="K31">
            <v>13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112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29</v>
          </cell>
        </row>
        <row r="32">
          <cell r="D32">
            <v>604</v>
          </cell>
          <cell r="E32">
            <v>255</v>
          </cell>
          <cell r="F32">
            <v>5</v>
          </cell>
          <cell r="G32">
            <v>0</v>
          </cell>
          <cell r="H32">
            <v>158</v>
          </cell>
          <cell r="I32">
            <v>0</v>
          </cell>
          <cell r="J32">
            <v>8</v>
          </cell>
          <cell r="K32">
            <v>2</v>
          </cell>
          <cell r="L32">
            <v>1</v>
          </cell>
          <cell r="M32">
            <v>0</v>
          </cell>
          <cell r="N32">
            <v>12</v>
          </cell>
          <cell r="O32">
            <v>33</v>
          </cell>
          <cell r="P32">
            <v>36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</v>
          </cell>
          <cell r="Y32">
            <v>91</v>
          </cell>
        </row>
        <row r="33">
          <cell r="D33">
            <v>78</v>
          </cell>
          <cell r="E33">
            <v>0</v>
          </cell>
          <cell r="F33">
            <v>0</v>
          </cell>
          <cell r="G33">
            <v>0</v>
          </cell>
          <cell r="H33">
            <v>56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22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D34">
            <v>577</v>
          </cell>
          <cell r="E34">
            <v>0</v>
          </cell>
          <cell r="F34">
            <v>0</v>
          </cell>
          <cell r="G34">
            <v>0</v>
          </cell>
          <cell r="H34">
            <v>100</v>
          </cell>
          <cell r="I34">
            <v>97</v>
          </cell>
          <cell r="J34">
            <v>32</v>
          </cell>
          <cell r="K34">
            <v>0</v>
          </cell>
          <cell r="L34">
            <v>10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0</v>
          </cell>
          <cell r="R34">
            <v>232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98</v>
          </cell>
        </row>
        <row r="35">
          <cell r="D35">
            <v>244</v>
          </cell>
          <cell r="E35">
            <v>0</v>
          </cell>
          <cell r="F35">
            <v>0</v>
          </cell>
          <cell r="G35">
            <v>0</v>
          </cell>
          <cell r="H35">
            <v>68</v>
          </cell>
          <cell r="I35">
            <v>0</v>
          </cell>
          <cell r="J35">
            <v>12</v>
          </cell>
          <cell r="K35">
            <v>1</v>
          </cell>
          <cell r="L35">
            <v>22</v>
          </cell>
          <cell r="M35">
            <v>2</v>
          </cell>
          <cell r="N35">
            <v>1</v>
          </cell>
          <cell r="O35">
            <v>0</v>
          </cell>
          <cell r="P35">
            <v>32</v>
          </cell>
          <cell r="Q35">
            <v>0</v>
          </cell>
          <cell r="R35">
            <v>106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D36">
            <v>254</v>
          </cell>
          <cell r="E36">
            <v>0</v>
          </cell>
          <cell r="F36">
            <v>0</v>
          </cell>
          <cell r="G36">
            <v>0</v>
          </cell>
          <cell r="H36">
            <v>28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226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D37">
            <v>713</v>
          </cell>
          <cell r="E37">
            <v>124</v>
          </cell>
          <cell r="F37">
            <v>9</v>
          </cell>
          <cell r="G37">
            <v>32</v>
          </cell>
          <cell r="H37">
            <v>37</v>
          </cell>
          <cell r="I37">
            <v>107</v>
          </cell>
          <cell r="J37">
            <v>43</v>
          </cell>
          <cell r="K37">
            <v>2</v>
          </cell>
          <cell r="L37">
            <v>82</v>
          </cell>
          <cell r="M37">
            <v>0</v>
          </cell>
          <cell r="N37">
            <v>40</v>
          </cell>
          <cell r="O37">
            <v>10</v>
          </cell>
          <cell r="P37">
            <v>0</v>
          </cell>
          <cell r="Q37">
            <v>0</v>
          </cell>
          <cell r="R37">
            <v>202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25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D40">
            <v>803</v>
          </cell>
          <cell r="E40">
            <v>121</v>
          </cell>
          <cell r="F40">
            <v>2</v>
          </cell>
          <cell r="G40">
            <v>0</v>
          </cell>
          <cell r="H40">
            <v>141</v>
          </cell>
          <cell r="I40">
            <v>85</v>
          </cell>
          <cell r="J40">
            <v>45</v>
          </cell>
          <cell r="K40">
            <v>3</v>
          </cell>
          <cell r="L40">
            <v>56</v>
          </cell>
          <cell r="M40">
            <v>0</v>
          </cell>
          <cell r="N40">
            <v>0</v>
          </cell>
          <cell r="O40">
            <v>26</v>
          </cell>
          <cell r="P40">
            <v>0</v>
          </cell>
          <cell r="Q40">
            <v>0</v>
          </cell>
          <cell r="R40">
            <v>242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82</v>
          </cell>
        </row>
        <row r="41">
          <cell r="D41">
            <v>291</v>
          </cell>
          <cell r="E41">
            <v>0</v>
          </cell>
          <cell r="F41">
            <v>0</v>
          </cell>
          <cell r="G41">
            <v>0</v>
          </cell>
          <cell r="H41">
            <v>24</v>
          </cell>
          <cell r="I41">
            <v>27</v>
          </cell>
          <cell r="J41">
            <v>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212</v>
          </cell>
          <cell r="V41">
            <v>0</v>
          </cell>
          <cell r="W41">
            <v>17</v>
          </cell>
          <cell r="X41">
            <v>1</v>
          </cell>
          <cell r="Y41">
            <v>8</v>
          </cell>
        </row>
        <row r="42">
          <cell r="D42">
            <v>56</v>
          </cell>
          <cell r="E42">
            <v>0</v>
          </cell>
          <cell r="F42">
            <v>1</v>
          </cell>
          <cell r="G42">
            <v>4</v>
          </cell>
          <cell r="H42">
            <v>17</v>
          </cell>
          <cell r="I42">
            <v>10</v>
          </cell>
          <cell r="J42">
            <v>2</v>
          </cell>
          <cell r="K42">
            <v>1</v>
          </cell>
          <cell r="L42">
            <v>0</v>
          </cell>
          <cell r="M42">
            <v>0</v>
          </cell>
          <cell r="N42">
            <v>7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14</v>
          </cell>
          <cell r="X42">
            <v>0</v>
          </cell>
          <cell r="Y42">
            <v>0</v>
          </cell>
        </row>
        <row r="43">
          <cell r="D43">
            <v>342</v>
          </cell>
          <cell r="E43">
            <v>0</v>
          </cell>
          <cell r="F43">
            <v>0</v>
          </cell>
          <cell r="G43">
            <v>0</v>
          </cell>
          <cell r="H43">
            <v>37</v>
          </cell>
          <cell r="I43">
            <v>58</v>
          </cell>
          <cell r="J43">
            <v>16</v>
          </cell>
          <cell r="K43">
            <v>2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207</v>
          </cell>
          <cell r="V43">
            <v>0</v>
          </cell>
          <cell r="W43">
            <v>17</v>
          </cell>
          <cell r="X43">
            <v>1</v>
          </cell>
          <cell r="Y43">
            <v>4</v>
          </cell>
        </row>
        <row r="44">
          <cell r="D44">
            <v>107</v>
          </cell>
          <cell r="E44">
            <v>0</v>
          </cell>
          <cell r="F44">
            <v>0</v>
          </cell>
          <cell r="G44">
            <v>0</v>
          </cell>
          <cell r="H44">
            <v>13</v>
          </cell>
          <cell r="I44">
            <v>16</v>
          </cell>
          <cell r="J44">
            <v>7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65</v>
          </cell>
          <cell r="V44">
            <v>0</v>
          </cell>
          <cell r="W44">
            <v>5</v>
          </cell>
          <cell r="X44">
            <v>0</v>
          </cell>
          <cell r="Y44">
            <v>0</v>
          </cell>
        </row>
        <row r="45">
          <cell r="D45">
            <v>330</v>
          </cell>
          <cell r="E45">
            <v>0</v>
          </cell>
          <cell r="F45">
            <v>0</v>
          </cell>
          <cell r="G45">
            <v>0</v>
          </cell>
          <cell r="H45">
            <v>25</v>
          </cell>
          <cell r="I45">
            <v>11</v>
          </cell>
          <cell r="J45">
            <v>2</v>
          </cell>
          <cell r="K45">
            <v>0</v>
          </cell>
          <cell r="L45">
            <v>58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212</v>
          </cell>
          <cell r="V45">
            <v>0</v>
          </cell>
          <cell r="W45">
            <v>17</v>
          </cell>
          <cell r="X45">
            <v>0</v>
          </cell>
          <cell r="Y45">
            <v>5</v>
          </cell>
        </row>
        <row r="46">
          <cell r="D46">
            <v>233</v>
          </cell>
          <cell r="E46">
            <v>0</v>
          </cell>
          <cell r="F46">
            <v>0</v>
          </cell>
          <cell r="G46">
            <v>0</v>
          </cell>
          <cell r="H46">
            <v>26</v>
          </cell>
          <cell r="I46">
            <v>38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169</v>
          </cell>
          <cell r="X46">
            <v>0</v>
          </cell>
          <cell r="Y46">
            <v>0</v>
          </cell>
        </row>
        <row r="47">
          <cell r="D47">
            <v>79</v>
          </cell>
          <cell r="E47">
            <v>0</v>
          </cell>
          <cell r="F47">
            <v>0</v>
          </cell>
          <cell r="G47">
            <v>2</v>
          </cell>
          <cell r="H47">
            <v>11</v>
          </cell>
          <cell r="I47">
            <v>14</v>
          </cell>
          <cell r="J47">
            <v>5</v>
          </cell>
          <cell r="K47">
            <v>1</v>
          </cell>
          <cell r="L47">
            <v>9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32</v>
          </cell>
          <cell r="V47">
            <v>0</v>
          </cell>
          <cell r="W47">
            <v>3</v>
          </cell>
          <cell r="X47">
            <v>0</v>
          </cell>
          <cell r="Y47">
            <v>2</v>
          </cell>
        </row>
        <row r="48">
          <cell r="D48">
            <v>539</v>
          </cell>
          <cell r="E48">
            <v>0</v>
          </cell>
          <cell r="F48">
            <v>0</v>
          </cell>
          <cell r="G48">
            <v>0</v>
          </cell>
          <cell r="H48">
            <v>53</v>
          </cell>
          <cell r="I48">
            <v>0</v>
          </cell>
          <cell r="J48">
            <v>4</v>
          </cell>
          <cell r="K48">
            <v>90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356</v>
          </cell>
          <cell r="V48">
            <v>0</v>
          </cell>
          <cell r="W48">
            <v>36</v>
          </cell>
          <cell r="X48">
            <v>0</v>
          </cell>
          <cell r="Y48">
            <v>0</v>
          </cell>
        </row>
        <row r="49">
          <cell r="D49">
            <v>158</v>
          </cell>
          <cell r="E49">
            <v>56</v>
          </cell>
          <cell r="F49">
            <v>1</v>
          </cell>
          <cell r="G49">
            <v>6</v>
          </cell>
          <cell r="H49">
            <v>22</v>
          </cell>
          <cell r="I49">
            <v>15</v>
          </cell>
          <cell r="J49">
            <v>6</v>
          </cell>
          <cell r="K49">
            <v>2</v>
          </cell>
          <cell r="L49">
            <v>8</v>
          </cell>
          <cell r="M49">
            <v>0</v>
          </cell>
          <cell r="N49">
            <v>11</v>
          </cell>
          <cell r="O49">
            <v>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29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 customHeight="1" x14ac:dyDescent="0.15"/>
  <cols>
    <col min="1" max="1" width="10.77734375" style="4" customWidth="1"/>
    <col min="2" max="2" width="8.77734375" style="28" customWidth="1"/>
    <col min="3" max="3" width="12.6640625" style="4" customWidth="1"/>
    <col min="4" max="34" width="10.6640625" style="29" customWidth="1"/>
    <col min="35" max="43" width="10.6640625" style="30" customWidth="1"/>
    <col min="44" max="77" width="10.6640625" style="29" customWidth="1"/>
    <col min="78" max="85" width="10.6640625" style="30" customWidth="1"/>
    <col min="86" max="87" width="10.6640625" style="29" customWidth="1"/>
    <col min="88" max="88" width="9" style="6"/>
    <col min="89" max="256" width="9" style="4"/>
    <col min="257" max="257" width="10.77734375" style="4" customWidth="1"/>
    <col min="258" max="258" width="8.77734375" style="4" customWidth="1"/>
    <col min="259" max="259" width="12.6640625" style="4" customWidth="1"/>
    <col min="260" max="343" width="10.6640625" style="4" customWidth="1"/>
    <col min="344" max="512" width="9" style="4"/>
    <col min="513" max="513" width="10.77734375" style="4" customWidth="1"/>
    <col min="514" max="514" width="8.77734375" style="4" customWidth="1"/>
    <col min="515" max="515" width="12.6640625" style="4" customWidth="1"/>
    <col min="516" max="599" width="10.6640625" style="4" customWidth="1"/>
    <col min="600" max="768" width="9" style="4"/>
    <col min="769" max="769" width="10.77734375" style="4" customWidth="1"/>
    <col min="770" max="770" width="8.77734375" style="4" customWidth="1"/>
    <col min="771" max="771" width="12.6640625" style="4" customWidth="1"/>
    <col min="772" max="855" width="10.6640625" style="4" customWidth="1"/>
    <col min="856" max="1024" width="9" style="4"/>
    <col min="1025" max="1025" width="10.77734375" style="4" customWidth="1"/>
    <col min="1026" max="1026" width="8.77734375" style="4" customWidth="1"/>
    <col min="1027" max="1027" width="12.6640625" style="4" customWidth="1"/>
    <col min="1028" max="1111" width="10.6640625" style="4" customWidth="1"/>
    <col min="1112" max="1280" width="9" style="4"/>
    <col min="1281" max="1281" width="10.77734375" style="4" customWidth="1"/>
    <col min="1282" max="1282" width="8.77734375" style="4" customWidth="1"/>
    <col min="1283" max="1283" width="12.6640625" style="4" customWidth="1"/>
    <col min="1284" max="1367" width="10.6640625" style="4" customWidth="1"/>
    <col min="1368" max="1536" width="9" style="4"/>
    <col min="1537" max="1537" width="10.77734375" style="4" customWidth="1"/>
    <col min="1538" max="1538" width="8.77734375" style="4" customWidth="1"/>
    <col min="1539" max="1539" width="12.6640625" style="4" customWidth="1"/>
    <col min="1540" max="1623" width="10.6640625" style="4" customWidth="1"/>
    <col min="1624" max="1792" width="9" style="4"/>
    <col min="1793" max="1793" width="10.77734375" style="4" customWidth="1"/>
    <col min="1794" max="1794" width="8.77734375" style="4" customWidth="1"/>
    <col min="1795" max="1795" width="12.6640625" style="4" customWidth="1"/>
    <col min="1796" max="1879" width="10.6640625" style="4" customWidth="1"/>
    <col min="1880" max="2048" width="9" style="4"/>
    <col min="2049" max="2049" width="10.77734375" style="4" customWidth="1"/>
    <col min="2050" max="2050" width="8.77734375" style="4" customWidth="1"/>
    <col min="2051" max="2051" width="12.6640625" style="4" customWidth="1"/>
    <col min="2052" max="2135" width="10.6640625" style="4" customWidth="1"/>
    <col min="2136" max="2304" width="9" style="4"/>
    <col min="2305" max="2305" width="10.77734375" style="4" customWidth="1"/>
    <col min="2306" max="2306" width="8.77734375" style="4" customWidth="1"/>
    <col min="2307" max="2307" width="12.6640625" style="4" customWidth="1"/>
    <col min="2308" max="2391" width="10.6640625" style="4" customWidth="1"/>
    <col min="2392" max="2560" width="9" style="4"/>
    <col min="2561" max="2561" width="10.77734375" style="4" customWidth="1"/>
    <col min="2562" max="2562" width="8.77734375" style="4" customWidth="1"/>
    <col min="2563" max="2563" width="12.6640625" style="4" customWidth="1"/>
    <col min="2564" max="2647" width="10.6640625" style="4" customWidth="1"/>
    <col min="2648" max="2816" width="9" style="4"/>
    <col min="2817" max="2817" width="10.77734375" style="4" customWidth="1"/>
    <col min="2818" max="2818" width="8.77734375" style="4" customWidth="1"/>
    <col min="2819" max="2819" width="12.6640625" style="4" customWidth="1"/>
    <col min="2820" max="2903" width="10.6640625" style="4" customWidth="1"/>
    <col min="2904" max="3072" width="9" style="4"/>
    <col min="3073" max="3073" width="10.77734375" style="4" customWidth="1"/>
    <col min="3074" max="3074" width="8.77734375" style="4" customWidth="1"/>
    <col min="3075" max="3075" width="12.6640625" style="4" customWidth="1"/>
    <col min="3076" max="3159" width="10.6640625" style="4" customWidth="1"/>
    <col min="3160" max="3328" width="9" style="4"/>
    <col min="3329" max="3329" width="10.77734375" style="4" customWidth="1"/>
    <col min="3330" max="3330" width="8.77734375" style="4" customWidth="1"/>
    <col min="3331" max="3331" width="12.6640625" style="4" customWidth="1"/>
    <col min="3332" max="3415" width="10.6640625" style="4" customWidth="1"/>
    <col min="3416" max="3584" width="9" style="4"/>
    <col min="3585" max="3585" width="10.77734375" style="4" customWidth="1"/>
    <col min="3586" max="3586" width="8.77734375" style="4" customWidth="1"/>
    <col min="3587" max="3587" width="12.6640625" style="4" customWidth="1"/>
    <col min="3588" max="3671" width="10.6640625" style="4" customWidth="1"/>
    <col min="3672" max="3840" width="9" style="4"/>
    <col min="3841" max="3841" width="10.77734375" style="4" customWidth="1"/>
    <col min="3842" max="3842" width="8.77734375" style="4" customWidth="1"/>
    <col min="3843" max="3843" width="12.6640625" style="4" customWidth="1"/>
    <col min="3844" max="3927" width="10.6640625" style="4" customWidth="1"/>
    <col min="3928" max="4096" width="9" style="4"/>
    <col min="4097" max="4097" width="10.77734375" style="4" customWidth="1"/>
    <col min="4098" max="4098" width="8.77734375" style="4" customWidth="1"/>
    <col min="4099" max="4099" width="12.6640625" style="4" customWidth="1"/>
    <col min="4100" max="4183" width="10.6640625" style="4" customWidth="1"/>
    <col min="4184" max="4352" width="9" style="4"/>
    <col min="4353" max="4353" width="10.77734375" style="4" customWidth="1"/>
    <col min="4354" max="4354" width="8.77734375" style="4" customWidth="1"/>
    <col min="4355" max="4355" width="12.6640625" style="4" customWidth="1"/>
    <col min="4356" max="4439" width="10.6640625" style="4" customWidth="1"/>
    <col min="4440" max="4608" width="9" style="4"/>
    <col min="4609" max="4609" width="10.77734375" style="4" customWidth="1"/>
    <col min="4610" max="4610" width="8.77734375" style="4" customWidth="1"/>
    <col min="4611" max="4611" width="12.6640625" style="4" customWidth="1"/>
    <col min="4612" max="4695" width="10.6640625" style="4" customWidth="1"/>
    <col min="4696" max="4864" width="9" style="4"/>
    <col min="4865" max="4865" width="10.77734375" style="4" customWidth="1"/>
    <col min="4866" max="4866" width="8.77734375" style="4" customWidth="1"/>
    <col min="4867" max="4867" width="12.6640625" style="4" customWidth="1"/>
    <col min="4868" max="4951" width="10.6640625" style="4" customWidth="1"/>
    <col min="4952" max="5120" width="9" style="4"/>
    <col min="5121" max="5121" width="10.77734375" style="4" customWidth="1"/>
    <col min="5122" max="5122" width="8.77734375" style="4" customWidth="1"/>
    <col min="5123" max="5123" width="12.6640625" style="4" customWidth="1"/>
    <col min="5124" max="5207" width="10.6640625" style="4" customWidth="1"/>
    <col min="5208" max="5376" width="9" style="4"/>
    <col min="5377" max="5377" width="10.77734375" style="4" customWidth="1"/>
    <col min="5378" max="5378" width="8.77734375" style="4" customWidth="1"/>
    <col min="5379" max="5379" width="12.6640625" style="4" customWidth="1"/>
    <col min="5380" max="5463" width="10.6640625" style="4" customWidth="1"/>
    <col min="5464" max="5632" width="9" style="4"/>
    <col min="5633" max="5633" width="10.77734375" style="4" customWidth="1"/>
    <col min="5634" max="5634" width="8.77734375" style="4" customWidth="1"/>
    <col min="5635" max="5635" width="12.6640625" style="4" customWidth="1"/>
    <col min="5636" max="5719" width="10.6640625" style="4" customWidth="1"/>
    <col min="5720" max="5888" width="9" style="4"/>
    <col min="5889" max="5889" width="10.77734375" style="4" customWidth="1"/>
    <col min="5890" max="5890" width="8.77734375" style="4" customWidth="1"/>
    <col min="5891" max="5891" width="12.6640625" style="4" customWidth="1"/>
    <col min="5892" max="5975" width="10.6640625" style="4" customWidth="1"/>
    <col min="5976" max="6144" width="9" style="4"/>
    <col min="6145" max="6145" width="10.77734375" style="4" customWidth="1"/>
    <col min="6146" max="6146" width="8.77734375" style="4" customWidth="1"/>
    <col min="6147" max="6147" width="12.6640625" style="4" customWidth="1"/>
    <col min="6148" max="6231" width="10.6640625" style="4" customWidth="1"/>
    <col min="6232" max="6400" width="9" style="4"/>
    <col min="6401" max="6401" width="10.77734375" style="4" customWidth="1"/>
    <col min="6402" max="6402" width="8.77734375" style="4" customWidth="1"/>
    <col min="6403" max="6403" width="12.6640625" style="4" customWidth="1"/>
    <col min="6404" max="6487" width="10.6640625" style="4" customWidth="1"/>
    <col min="6488" max="6656" width="9" style="4"/>
    <col min="6657" max="6657" width="10.77734375" style="4" customWidth="1"/>
    <col min="6658" max="6658" width="8.77734375" style="4" customWidth="1"/>
    <col min="6659" max="6659" width="12.6640625" style="4" customWidth="1"/>
    <col min="6660" max="6743" width="10.6640625" style="4" customWidth="1"/>
    <col min="6744" max="6912" width="9" style="4"/>
    <col min="6913" max="6913" width="10.77734375" style="4" customWidth="1"/>
    <col min="6914" max="6914" width="8.77734375" style="4" customWidth="1"/>
    <col min="6915" max="6915" width="12.6640625" style="4" customWidth="1"/>
    <col min="6916" max="6999" width="10.6640625" style="4" customWidth="1"/>
    <col min="7000" max="7168" width="9" style="4"/>
    <col min="7169" max="7169" width="10.77734375" style="4" customWidth="1"/>
    <col min="7170" max="7170" width="8.77734375" style="4" customWidth="1"/>
    <col min="7171" max="7171" width="12.6640625" style="4" customWidth="1"/>
    <col min="7172" max="7255" width="10.6640625" style="4" customWidth="1"/>
    <col min="7256" max="7424" width="9" style="4"/>
    <col min="7425" max="7425" width="10.77734375" style="4" customWidth="1"/>
    <col min="7426" max="7426" width="8.77734375" style="4" customWidth="1"/>
    <col min="7427" max="7427" width="12.6640625" style="4" customWidth="1"/>
    <col min="7428" max="7511" width="10.6640625" style="4" customWidth="1"/>
    <col min="7512" max="7680" width="9" style="4"/>
    <col min="7681" max="7681" width="10.77734375" style="4" customWidth="1"/>
    <col min="7682" max="7682" width="8.77734375" style="4" customWidth="1"/>
    <col min="7683" max="7683" width="12.6640625" style="4" customWidth="1"/>
    <col min="7684" max="7767" width="10.6640625" style="4" customWidth="1"/>
    <col min="7768" max="7936" width="9" style="4"/>
    <col min="7937" max="7937" width="10.77734375" style="4" customWidth="1"/>
    <col min="7938" max="7938" width="8.77734375" style="4" customWidth="1"/>
    <col min="7939" max="7939" width="12.6640625" style="4" customWidth="1"/>
    <col min="7940" max="8023" width="10.6640625" style="4" customWidth="1"/>
    <col min="8024" max="8192" width="9" style="4"/>
    <col min="8193" max="8193" width="10.77734375" style="4" customWidth="1"/>
    <col min="8194" max="8194" width="8.77734375" style="4" customWidth="1"/>
    <col min="8195" max="8195" width="12.6640625" style="4" customWidth="1"/>
    <col min="8196" max="8279" width="10.6640625" style="4" customWidth="1"/>
    <col min="8280" max="8448" width="9" style="4"/>
    <col min="8449" max="8449" width="10.77734375" style="4" customWidth="1"/>
    <col min="8450" max="8450" width="8.77734375" style="4" customWidth="1"/>
    <col min="8451" max="8451" width="12.6640625" style="4" customWidth="1"/>
    <col min="8452" max="8535" width="10.6640625" style="4" customWidth="1"/>
    <col min="8536" max="8704" width="9" style="4"/>
    <col min="8705" max="8705" width="10.77734375" style="4" customWidth="1"/>
    <col min="8706" max="8706" width="8.77734375" style="4" customWidth="1"/>
    <col min="8707" max="8707" width="12.6640625" style="4" customWidth="1"/>
    <col min="8708" max="8791" width="10.6640625" style="4" customWidth="1"/>
    <col min="8792" max="8960" width="9" style="4"/>
    <col min="8961" max="8961" width="10.77734375" style="4" customWidth="1"/>
    <col min="8962" max="8962" width="8.77734375" style="4" customWidth="1"/>
    <col min="8963" max="8963" width="12.6640625" style="4" customWidth="1"/>
    <col min="8964" max="9047" width="10.6640625" style="4" customWidth="1"/>
    <col min="9048" max="9216" width="9" style="4"/>
    <col min="9217" max="9217" width="10.77734375" style="4" customWidth="1"/>
    <col min="9218" max="9218" width="8.77734375" style="4" customWidth="1"/>
    <col min="9219" max="9219" width="12.6640625" style="4" customWidth="1"/>
    <col min="9220" max="9303" width="10.6640625" style="4" customWidth="1"/>
    <col min="9304" max="9472" width="9" style="4"/>
    <col min="9473" max="9473" width="10.77734375" style="4" customWidth="1"/>
    <col min="9474" max="9474" width="8.77734375" style="4" customWidth="1"/>
    <col min="9475" max="9475" width="12.6640625" style="4" customWidth="1"/>
    <col min="9476" max="9559" width="10.6640625" style="4" customWidth="1"/>
    <col min="9560" max="9728" width="9" style="4"/>
    <col min="9729" max="9729" width="10.77734375" style="4" customWidth="1"/>
    <col min="9730" max="9730" width="8.77734375" style="4" customWidth="1"/>
    <col min="9731" max="9731" width="12.6640625" style="4" customWidth="1"/>
    <col min="9732" max="9815" width="10.6640625" style="4" customWidth="1"/>
    <col min="9816" max="9984" width="9" style="4"/>
    <col min="9985" max="9985" width="10.77734375" style="4" customWidth="1"/>
    <col min="9986" max="9986" width="8.77734375" style="4" customWidth="1"/>
    <col min="9987" max="9987" width="12.6640625" style="4" customWidth="1"/>
    <col min="9988" max="10071" width="10.6640625" style="4" customWidth="1"/>
    <col min="10072" max="10240" width="9" style="4"/>
    <col min="10241" max="10241" width="10.77734375" style="4" customWidth="1"/>
    <col min="10242" max="10242" width="8.77734375" style="4" customWidth="1"/>
    <col min="10243" max="10243" width="12.6640625" style="4" customWidth="1"/>
    <col min="10244" max="10327" width="10.6640625" style="4" customWidth="1"/>
    <col min="10328" max="10496" width="9" style="4"/>
    <col min="10497" max="10497" width="10.77734375" style="4" customWidth="1"/>
    <col min="10498" max="10498" width="8.77734375" style="4" customWidth="1"/>
    <col min="10499" max="10499" width="12.6640625" style="4" customWidth="1"/>
    <col min="10500" max="10583" width="10.6640625" style="4" customWidth="1"/>
    <col min="10584" max="10752" width="9" style="4"/>
    <col min="10753" max="10753" width="10.77734375" style="4" customWidth="1"/>
    <col min="10754" max="10754" width="8.77734375" style="4" customWidth="1"/>
    <col min="10755" max="10755" width="12.6640625" style="4" customWidth="1"/>
    <col min="10756" max="10839" width="10.6640625" style="4" customWidth="1"/>
    <col min="10840" max="11008" width="9" style="4"/>
    <col min="11009" max="11009" width="10.77734375" style="4" customWidth="1"/>
    <col min="11010" max="11010" width="8.77734375" style="4" customWidth="1"/>
    <col min="11011" max="11011" width="12.6640625" style="4" customWidth="1"/>
    <col min="11012" max="11095" width="10.6640625" style="4" customWidth="1"/>
    <col min="11096" max="11264" width="9" style="4"/>
    <col min="11265" max="11265" width="10.77734375" style="4" customWidth="1"/>
    <col min="11266" max="11266" width="8.77734375" style="4" customWidth="1"/>
    <col min="11267" max="11267" width="12.6640625" style="4" customWidth="1"/>
    <col min="11268" max="11351" width="10.6640625" style="4" customWidth="1"/>
    <col min="11352" max="11520" width="9" style="4"/>
    <col min="11521" max="11521" width="10.77734375" style="4" customWidth="1"/>
    <col min="11522" max="11522" width="8.77734375" style="4" customWidth="1"/>
    <col min="11523" max="11523" width="12.6640625" style="4" customWidth="1"/>
    <col min="11524" max="11607" width="10.6640625" style="4" customWidth="1"/>
    <col min="11608" max="11776" width="9" style="4"/>
    <col min="11777" max="11777" width="10.77734375" style="4" customWidth="1"/>
    <col min="11778" max="11778" width="8.77734375" style="4" customWidth="1"/>
    <col min="11779" max="11779" width="12.6640625" style="4" customWidth="1"/>
    <col min="11780" max="11863" width="10.6640625" style="4" customWidth="1"/>
    <col min="11864" max="12032" width="9" style="4"/>
    <col min="12033" max="12033" width="10.77734375" style="4" customWidth="1"/>
    <col min="12034" max="12034" width="8.77734375" style="4" customWidth="1"/>
    <col min="12035" max="12035" width="12.6640625" style="4" customWidth="1"/>
    <col min="12036" max="12119" width="10.6640625" style="4" customWidth="1"/>
    <col min="12120" max="12288" width="9" style="4"/>
    <col min="12289" max="12289" width="10.77734375" style="4" customWidth="1"/>
    <col min="12290" max="12290" width="8.77734375" style="4" customWidth="1"/>
    <col min="12291" max="12291" width="12.6640625" style="4" customWidth="1"/>
    <col min="12292" max="12375" width="10.6640625" style="4" customWidth="1"/>
    <col min="12376" max="12544" width="9" style="4"/>
    <col min="12545" max="12545" width="10.77734375" style="4" customWidth="1"/>
    <col min="12546" max="12546" width="8.77734375" style="4" customWidth="1"/>
    <col min="12547" max="12547" width="12.6640625" style="4" customWidth="1"/>
    <col min="12548" max="12631" width="10.6640625" style="4" customWidth="1"/>
    <col min="12632" max="12800" width="9" style="4"/>
    <col min="12801" max="12801" width="10.77734375" style="4" customWidth="1"/>
    <col min="12802" max="12802" width="8.77734375" style="4" customWidth="1"/>
    <col min="12803" max="12803" width="12.6640625" style="4" customWidth="1"/>
    <col min="12804" max="12887" width="10.6640625" style="4" customWidth="1"/>
    <col min="12888" max="13056" width="9" style="4"/>
    <col min="13057" max="13057" width="10.77734375" style="4" customWidth="1"/>
    <col min="13058" max="13058" width="8.77734375" style="4" customWidth="1"/>
    <col min="13059" max="13059" width="12.6640625" style="4" customWidth="1"/>
    <col min="13060" max="13143" width="10.6640625" style="4" customWidth="1"/>
    <col min="13144" max="13312" width="9" style="4"/>
    <col min="13313" max="13313" width="10.77734375" style="4" customWidth="1"/>
    <col min="13314" max="13314" width="8.77734375" style="4" customWidth="1"/>
    <col min="13315" max="13315" width="12.6640625" style="4" customWidth="1"/>
    <col min="13316" max="13399" width="10.6640625" style="4" customWidth="1"/>
    <col min="13400" max="13568" width="9" style="4"/>
    <col min="13569" max="13569" width="10.77734375" style="4" customWidth="1"/>
    <col min="13570" max="13570" width="8.77734375" style="4" customWidth="1"/>
    <col min="13571" max="13571" width="12.6640625" style="4" customWidth="1"/>
    <col min="13572" max="13655" width="10.6640625" style="4" customWidth="1"/>
    <col min="13656" max="13824" width="9" style="4"/>
    <col min="13825" max="13825" width="10.77734375" style="4" customWidth="1"/>
    <col min="13826" max="13826" width="8.77734375" style="4" customWidth="1"/>
    <col min="13827" max="13827" width="12.6640625" style="4" customWidth="1"/>
    <col min="13828" max="13911" width="10.6640625" style="4" customWidth="1"/>
    <col min="13912" max="14080" width="9" style="4"/>
    <col min="14081" max="14081" width="10.77734375" style="4" customWidth="1"/>
    <col min="14082" max="14082" width="8.77734375" style="4" customWidth="1"/>
    <col min="14083" max="14083" width="12.6640625" style="4" customWidth="1"/>
    <col min="14084" max="14167" width="10.6640625" style="4" customWidth="1"/>
    <col min="14168" max="14336" width="9" style="4"/>
    <col min="14337" max="14337" width="10.77734375" style="4" customWidth="1"/>
    <col min="14338" max="14338" width="8.77734375" style="4" customWidth="1"/>
    <col min="14339" max="14339" width="12.6640625" style="4" customWidth="1"/>
    <col min="14340" max="14423" width="10.6640625" style="4" customWidth="1"/>
    <col min="14424" max="14592" width="9" style="4"/>
    <col min="14593" max="14593" width="10.77734375" style="4" customWidth="1"/>
    <col min="14594" max="14594" width="8.77734375" style="4" customWidth="1"/>
    <col min="14595" max="14595" width="12.6640625" style="4" customWidth="1"/>
    <col min="14596" max="14679" width="10.6640625" style="4" customWidth="1"/>
    <col min="14680" max="14848" width="9" style="4"/>
    <col min="14849" max="14849" width="10.77734375" style="4" customWidth="1"/>
    <col min="14850" max="14850" width="8.77734375" style="4" customWidth="1"/>
    <col min="14851" max="14851" width="12.6640625" style="4" customWidth="1"/>
    <col min="14852" max="14935" width="10.6640625" style="4" customWidth="1"/>
    <col min="14936" max="15104" width="9" style="4"/>
    <col min="15105" max="15105" width="10.77734375" style="4" customWidth="1"/>
    <col min="15106" max="15106" width="8.77734375" style="4" customWidth="1"/>
    <col min="15107" max="15107" width="12.6640625" style="4" customWidth="1"/>
    <col min="15108" max="15191" width="10.6640625" style="4" customWidth="1"/>
    <col min="15192" max="15360" width="9" style="4"/>
    <col min="15361" max="15361" width="10.77734375" style="4" customWidth="1"/>
    <col min="15362" max="15362" width="8.77734375" style="4" customWidth="1"/>
    <col min="15363" max="15363" width="12.6640625" style="4" customWidth="1"/>
    <col min="15364" max="15447" width="10.6640625" style="4" customWidth="1"/>
    <col min="15448" max="15616" width="9" style="4"/>
    <col min="15617" max="15617" width="10.77734375" style="4" customWidth="1"/>
    <col min="15618" max="15618" width="8.77734375" style="4" customWidth="1"/>
    <col min="15619" max="15619" width="12.6640625" style="4" customWidth="1"/>
    <col min="15620" max="15703" width="10.6640625" style="4" customWidth="1"/>
    <col min="15704" max="15872" width="9" style="4"/>
    <col min="15873" max="15873" width="10.77734375" style="4" customWidth="1"/>
    <col min="15874" max="15874" width="8.77734375" style="4" customWidth="1"/>
    <col min="15875" max="15875" width="12.6640625" style="4" customWidth="1"/>
    <col min="15876" max="15959" width="10.6640625" style="4" customWidth="1"/>
    <col min="15960" max="16128" width="9" style="4"/>
    <col min="16129" max="16129" width="10.77734375" style="4" customWidth="1"/>
    <col min="16130" max="16130" width="8.77734375" style="4" customWidth="1"/>
    <col min="16131" max="16131" width="12.6640625" style="4" customWidth="1"/>
    <col min="16132" max="16215" width="10.6640625" style="4" customWidth="1"/>
    <col min="16216" max="16384" width="9" style="4"/>
  </cols>
  <sheetData>
    <row r="1" spans="1:88" ht="16.2" x14ac:dyDescent="0.15">
      <c r="A1" s="1" t="s">
        <v>124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  <c r="Z1" s="3"/>
      <c r="AA1" s="4"/>
      <c r="AB1" s="4"/>
      <c r="AC1" s="4"/>
      <c r="AD1" s="4"/>
      <c r="AE1" s="4"/>
      <c r="AF1" s="4"/>
      <c r="AG1" s="4"/>
      <c r="AH1" s="4"/>
      <c r="AI1" s="5"/>
      <c r="AJ1" s="5"/>
      <c r="AK1" s="5"/>
      <c r="AL1" s="5"/>
      <c r="AM1" s="5"/>
      <c r="AN1" s="5"/>
      <c r="AO1" s="5"/>
      <c r="AP1" s="5"/>
      <c r="AQ1" s="5"/>
      <c r="AR1" s="4"/>
      <c r="AS1" s="4"/>
      <c r="AT1" s="4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3"/>
      <c r="BQ1" s="4"/>
      <c r="BR1" s="4"/>
      <c r="BS1" s="4"/>
      <c r="BT1" s="4"/>
      <c r="BU1" s="4"/>
      <c r="BV1" s="4"/>
      <c r="BW1" s="4"/>
      <c r="BX1" s="4"/>
      <c r="BY1" s="4"/>
      <c r="BZ1" s="5"/>
      <c r="CA1" s="5"/>
      <c r="CB1" s="5"/>
      <c r="CC1" s="5"/>
      <c r="CD1" s="5"/>
      <c r="CE1" s="5"/>
      <c r="CF1" s="5"/>
      <c r="CG1" s="5"/>
      <c r="CH1" s="4"/>
      <c r="CI1" s="4"/>
    </row>
    <row r="2" spans="1:88" s="11" customFormat="1" ht="25.5" customHeight="1" x14ac:dyDescent="0.2">
      <c r="A2" s="67" t="s">
        <v>1</v>
      </c>
      <c r="B2" s="67" t="s">
        <v>2</v>
      </c>
      <c r="C2" s="69" t="s">
        <v>3</v>
      </c>
      <c r="D2" s="31" t="s">
        <v>4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1" t="s">
        <v>5</v>
      </c>
      <c r="Z2" s="32"/>
      <c r="AA2" s="32"/>
      <c r="AB2" s="32"/>
      <c r="AC2" s="32"/>
      <c r="AD2" s="32"/>
      <c r="AE2" s="32"/>
      <c r="AF2" s="32"/>
      <c r="AG2" s="32"/>
      <c r="AH2" s="32"/>
      <c r="AI2" s="33"/>
      <c r="AJ2" s="33"/>
      <c r="AK2" s="33"/>
      <c r="AL2" s="33"/>
      <c r="AM2" s="33"/>
      <c r="AN2" s="33"/>
      <c r="AO2" s="33"/>
      <c r="AP2" s="33"/>
      <c r="AQ2" s="33"/>
      <c r="AR2" s="32"/>
      <c r="AS2" s="32"/>
      <c r="AT2" s="31" t="s">
        <v>6</v>
      </c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4" t="s">
        <v>7</v>
      </c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3"/>
      <c r="CA2" s="33"/>
      <c r="CB2" s="33"/>
      <c r="CC2" s="33"/>
      <c r="CD2" s="33"/>
      <c r="CE2" s="33"/>
      <c r="CF2" s="33"/>
      <c r="CG2" s="33"/>
      <c r="CH2" s="32"/>
      <c r="CI2" s="32"/>
      <c r="CJ2" s="67" t="s">
        <v>8</v>
      </c>
    </row>
    <row r="3" spans="1:88" s="11" customFormat="1" ht="25.5" customHeight="1" x14ac:dyDescent="0.2">
      <c r="A3" s="68"/>
      <c r="B3" s="68"/>
      <c r="C3" s="70"/>
      <c r="D3" s="71" t="s">
        <v>9</v>
      </c>
      <c r="E3" s="69" t="s">
        <v>10</v>
      </c>
      <c r="F3" s="69" t="s">
        <v>11</v>
      </c>
      <c r="G3" s="69" t="s">
        <v>12</v>
      </c>
      <c r="H3" s="69" t="s">
        <v>13</v>
      </c>
      <c r="I3" s="69" t="s">
        <v>14</v>
      </c>
      <c r="J3" s="67" t="s">
        <v>15</v>
      </c>
      <c r="K3" s="69" t="s">
        <v>16</v>
      </c>
      <c r="L3" s="67" t="s">
        <v>17</v>
      </c>
      <c r="M3" s="67" t="s">
        <v>18</v>
      </c>
      <c r="N3" s="69" t="s">
        <v>19</v>
      </c>
      <c r="O3" s="69" t="s">
        <v>20</v>
      </c>
      <c r="P3" s="69" t="s">
        <v>21</v>
      </c>
      <c r="Q3" s="69" t="s">
        <v>22</v>
      </c>
      <c r="R3" s="67" t="s">
        <v>23</v>
      </c>
      <c r="S3" s="69" t="s">
        <v>24</v>
      </c>
      <c r="T3" s="69" t="s">
        <v>25</v>
      </c>
      <c r="U3" s="67" t="s">
        <v>26</v>
      </c>
      <c r="V3" s="67" t="s">
        <v>27</v>
      </c>
      <c r="W3" s="67" t="s">
        <v>28</v>
      </c>
      <c r="X3" s="67" t="s">
        <v>29</v>
      </c>
      <c r="Y3" s="71" t="s">
        <v>9</v>
      </c>
      <c r="Z3" s="69" t="s">
        <v>10</v>
      </c>
      <c r="AA3" s="69" t="s">
        <v>11</v>
      </c>
      <c r="AB3" s="69" t="s">
        <v>12</v>
      </c>
      <c r="AC3" s="69" t="s">
        <v>13</v>
      </c>
      <c r="AD3" s="69" t="s">
        <v>14</v>
      </c>
      <c r="AE3" s="67" t="s">
        <v>15</v>
      </c>
      <c r="AF3" s="69" t="s">
        <v>16</v>
      </c>
      <c r="AG3" s="67" t="s">
        <v>17</v>
      </c>
      <c r="AH3" s="67" t="s">
        <v>18</v>
      </c>
      <c r="AI3" s="69" t="s">
        <v>19</v>
      </c>
      <c r="AJ3" s="69" t="s">
        <v>20</v>
      </c>
      <c r="AK3" s="69" t="s">
        <v>21</v>
      </c>
      <c r="AL3" s="69" t="s">
        <v>22</v>
      </c>
      <c r="AM3" s="67" t="s">
        <v>23</v>
      </c>
      <c r="AN3" s="69" t="s">
        <v>30</v>
      </c>
      <c r="AO3" s="69" t="s">
        <v>25</v>
      </c>
      <c r="AP3" s="67" t="s">
        <v>26</v>
      </c>
      <c r="AQ3" s="67" t="s">
        <v>27</v>
      </c>
      <c r="AR3" s="67" t="s">
        <v>28</v>
      </c>
      <c r="AS3" s="67" t="s">
        <v>29</v>
      </c>
      <c r="AT3" s="71" t="s">
        <v>9</v>
      </c>
      <c r="AU3" s="69" t="s">
        <v>10</v>
      </c>
      <c r="AV3" s="69" t="s">
        <v>11</v>
      </c>
      <c r="AW3" s="69" t="s">
        <v>12</v>
      </c>
      <c r="AX3" s="69" t="s">
        <v>13</v>
      </c>
      <c r="AY3" s="69" t="s">
        <v>14</v>
      </c>
      <c r="AZ3" s="67" t="s">
        <v>15</v>
      </c>
      <c r="BA3" s="69" t="s">
        <v>16</v>
      </c>
      <c r="BB3" s="67" t="s">
        <v>17</v>
      </c>
      <c r="BC3" s="67" t="s">
        <v>18</v>
      </c>
      <c r="BD3" s="69" t="s">
        <v>19</v>
      </c>
      <c r="BE3" s="69" t="s">
        <v>20</v>
      </c>
      <c r="BF3" s="69" t="s">
        <v>21</v>
      </c>
      <c r="BG3" s="69" t="s">
        <v>22</v>
      </c>
      <c r="BH3" s="67" t="s">
        <v>23</v>
      </c>
      <c r="BI3" s="69" t="s">
        <v>30</v>
      </c>
      <c r="BJ3" s="69" t="s">
        <v>25</v>
      </c>
      <c r="BK3" s="67" t="s">
        <v>26</v>
      </c>
      <c r="BL3" s="67" t="s">
        <v>27</v>
      </c>
      <c r="BM3" s="67" t="s">
        <v>28</v>
      </c>
      <c r="BN3" s="67" t="s">
        <v>29</v>
      </c>
      <c r="BO3" s="71" t="s">
        <v>9</v>
      </c>
      <c r="BP3" s="69" t="s">
        <v>10</v>
      </c>
      <c r="BQ3" s="69" t="s">
        <v>11</v>
      </c>
      <c r="BR3" s="69" t="s">
        <v>12</v>
      </c>
      <c r="BS3" s="69" t="s">
        <v>13</v>
      </c>
      <c r="BT3" s="69" t="s">
        <v>14</v>
      </c>
      <c r="BU3" s="67" t="s">
        <v>15</v>
      </c>
      <c r="BV3" s="69" t="s">
        <v>16</v>
      </c>
      <c r="BW3" s="67" t="s">
        <v>17</v>
      </c>
      <c r="BX3" s="67" t="s">
        <v>18</v>
      </c>
      <c r="BY3" s="69" t="s">
        <v>19</v>
      </c>
      <c r="BZ3" s="69" t="s">
        <v>20</v>
      </c>
      <c r="CA3" s="69" t="s">
        <v>21</v>
      </c>
      <c r="CB3" s="69" t="s">
        <v>22</v>
      </c>
      <c r="CC3" s="67" t="s">
        <v>23</v>
      </c>
      <c r="CD3" s="69" t="s">
        <v>30</v>
      </c>
      <c r="CE3" s="69" t="s">
        <v>25</v>
      </c>
      <c r="CF3" s="67" t="s">
        <v>26</v>
      </c>
      <c r="CG3" s="67" t="s">
        <v>27</v>
      </c>
      <c r="CH3" s="67" t="s">
        <v>28</v>
      </c>
      <c r="CI3" s="67" t="s">
        <v>29</v>
      </c>
      <c r="CJ3" s="68"/>
    </row>
    <row r="4" spans="1:88" s="11" customFormat="1" ht="25.5" customHeight="1" x14ac:dyDescent="0.2">
      <c r="A4" s="68"/>
      <c r="B4" s="68"/>
      <c r="C4" s="70"/>
      <c r="D4" s="71"/>
      <c r="E4" s="70"/>
      <c r="F4" s="70"/>
      <c r="G4" s="70"/>
      <c r="H4" s="70"/>
      <c r="I4" s="70"/>
      <c r="J4" s="70"/>
      <c r="K4" s="70"/>
      <c r="L4" s="70"/>
      <c r="M4" s="68"/>
      <c r="N4" s="70"/>
      <c r="O4" s="70"/>
      <c r="P4" s="70"/>
      <c r="Q4" s="70"/>
      <c r="R4" s="70"/>
      <c r="S4" s="70"/>
      <c r="T4" s="70"/>
      <c r="U4" s="70"/>
      <c r="V4" s="68"/>
      <c r="W4" s="68"/>
      <c r="X4" s="68"/>
      <c r="Y4" s="71"/>
      <c r="Z4" s="70"/>
      <c r="AA4" s="70"/>
      <c r="AB4" s="70"/>
      <c r="AC4" s="70"/>
      <c r="AD4" s="70"/>
      <c r="AE4" s="70"/>
      <c r="AF4" s="70"/>
      <c r="AG4" s="70"/>
      <c r="AH4" s="68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71"/>
      <c r="AU4" s="70"/>
      <c r="AV4" s="70"/>
      <c r="AW4" s="70"/>
      <c r="AX4" s="70"/>
      <c r="AY4" s="70"/>
      <c r="AZ4" s="70"/>
      <c r="BA4" s="70"/>
      <c r="BB4" s="70"/>
      <c r="BC4" s="68"/>
      <c r="BD4" s="70"/>
      <c r="BE4" s="70"/>
      <c r="BF4" s="70"/>
      <c r="BG4" s="70"/>
      <c r="BH4" s="70"/>
      <c r="BI4" s="70"/>
      <c r="BJ4" s="70"/>
      <c r="BK4" s="70"/>
      <c r="BL4" s="68"/>
      <c r="BM4" s="68"/>
      <c r="BN4" s="68"/>
      <c r="BO4" s="71"/>
      <c r="BP4" s="70"/>
      <c r="BQ4" s="70"/>
      <c r="BR4" s="70"/>
      <c r="BS4" s="70"/>
      <c r="BT4" s="70"/>
      <c r="BU4" s="70"/>
      <c r="BV4" s="70"/>
      <c r="BW4" s="70"/>
      <c r="BX4" s="68"/>
      <c r="BY4" s="70"/>
      <c r="BZ4" s="70"/>
      <c r="CA4" s="70"/>
      <c r="CB4" s="70"/>
      <c r="CC4" s="70"/>
      <c r="CD4" s="70"/>
      <c r="CE4" s="70"/>
      <c r="CF4" s="70"/>
      <c r="CG4" s="68"/>
      <c r="CH4" s="68"/>
      <c r="CI4" s="68"/>
      <c r="CJ4" s="68"/>
    </row>
    <row r="5" spans="1:88" s="11" customFormat="1" ht="22.5" customHeight="1" x14ac:dyDescent="0.2">
      <c r="A5" s="68"/>
      <c r="B5" s="68"/>
      <c r="C5" s="70"/>
      <c r="D5" s="71"/>
      <c r="E5" s="70"/>
      <c r="F5" s="70"/>
      <c r="G5" s="70"/>
      <c r="H5" s="70"/>
      <c r="I5" s="70"/>
      <c r="J5" s="70"/>
      <c r="K5" s="70"/>
      <c r="L5" s="70"/>
      <c r="M5" s="68"/>
      <c r="N5" s="70"/>
      <c r="O5" s="70"/>
      <c r="P5" s="70"/>
      <c r="Q5" s="70"/>
      <c r="R5" s="70"/>
      <c r="S5" s="70"/>
      <c r="T5" s="70"/>
      <c r="U5" s="70"/>
      <c r="V5" s="68"/>
      <c r="W5" s="68"/>
      <c r="X5" s="68"/>
      <c r="Y5" s="71"/>
      <c r="Z5" s="70"/>
      <c r="AA5" s="70"/>
      <c r="AB5" s="70"/>
      <c r="AC5" s="70"/>
      <c r="AD5" s="70"/>
      <c r="AE5" s="70"/>
      <c r="AF5" s="70"/>
      <c r="AG5" s="70"/>
      <c r="AH5" s="68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71"/>
      <c r="AU5" s="70"/>
      <c r="AV5" s="70"/>
      <c r="AW5" s="70"/>
      <c r="AX5" s="70"/>
      <c r="AY5" s="70"/>
      <c r="AZ5" s="70"/>
      <c r="BA5" s="70"/>
      <c r="BB5" s="70"/>
      <c r="BC5" s="68"/>
      <c r="BD5" s="70"/>
      <c r="BE5" s="70"/>
      <c r="BF5" s="70"/>
      <c r="BG5" s="70"/>
      <c r="BH5" s="70"/>
      <c r="BI5" s="70"/>
      <c r="BJ5" s="70"/>
      <c r="BK5" s="70"/>
      <c r="BL5" s="68"/>
      <c r="BM5" s="68"/>
      <c r="BN5" s="68"/>
      <c r="BO5" s="71"/>
      <c r="BP5" s="70"/>
      <c r="BQ5" s="70"/>
      <c r="BR5" s="70"/>
      <c r="BS5" s="70"/>
      <c r="BT5" s="70"/>
      <c r="BU5" s="70"/>
      <c r="BV5" s="70"/>
      <c r="BW5" s="70"/>
      <c r="BX5" s="68"/>
      <c r="BY5" s="70"/>
      <c r="BZ5" s="70"/>
      <c r="CA5" s="70"/>
      <c r="CB5" s="70"/>
      <c r="CC5" s="70"/>
      <c r="CD5" s="70"/>
      <c r="CE5" s="70"/>
      <c r="CF5" s="70"/>
      <c r="CG5" s="68"/>
      <c r="CH5" s="68"/>
      <c r="CI5" s="68"/>
      <c r="CJ5" s="68"/>
    </row>
    <row r="6" spans="1:88" s="15" customFormat="1" ht="13.5" customHeight="1" x14ac:dyDescent="0.2">
      <c r="A6" s="68"/>
      <c r="B6" s="68"/>
      <c r="C6" s="70"/>
      <c r="D6" s="35" t="s">
        <v>31</v>
      </c>
      <c r="E6" s="36" t="s">
        <v>31</v>
      </c>
      <c r="F6" s="36" t="s">
        <v>31</v>
      </c>
      <c r="G6" s="36" t="s">
        <v>31</v>
      </c>
      <c r="H6" s="36" t="s">
        <v>31</v>
      </c>
      <c r="I6" s="36" t="s">
        <v>31</v>
      </c>
      <c r="J6" s="36" t="s">
        <v>31</v>
      </c>
      <c r="K6" s="36" t="s">
        <v>31</v>
      </c>
      <c r="L6" s="36" t="s">
        <v>31</v>
      </c>
      <c r="M6" s="37" t="s">
        <v>31</v>
      </c>
      <c r="N6" s="36" t="s">
        <v>31</v>
      </c>
      <c r="O6" s="36" t="s">
        <v>31</v>
      </c>
      <c r="P6" s="36" t="s">
        <v>31</v>
      </c>
      <c r="Q6" s="36" t="s">
        <v>31</v>
      </c>
      <c r="R6" s="36" t="s">
        <v>31</v>
      </c>
      <c r="S6" s="36" t="s">
        <v>31</v>
      </c>
      <c r="T6" s="36" t="s">
        <v>31</v>
      </c>
      <c r="U6" s="37" t="s">
        <v>31</v>
      </c>
      <c r="V6" s="36" t="s">
        <v>31</v>
      </c>
      <c r="W6" s="36" t="s">
        <v>31</v>
      </c>
      <c r="X6" s="36" t="s">
        <v>31</v>
      </c>
      <c r="Y6" s="36" t="s">
        <v>31</v>
      </c>
      <c r="Z6" s="36" t="s">
        <v>31</v>
      </c>
      <c r="AA6" s="36" t="s">
        <v>31</v>
      </c>
      <c r="AB6" s="36" t="s">
        <v>31</v>
      </c>
      <c r="AC6" s="36" t="s">
        <v>31</v>
      </c>
      <c r="AD6" s="36" t="s">
        <v>31</v>
      </c>
      <c r="AE6" s="36" t="s">
        <v>31</v>
      </c>
      <c r="AF6" s="36" t="s">
        <v>31</v>
      </c>
      <c r="AG6" s="36" t="s">
        <v>31</v>
      </c>
      <c r="AH6" s="37" t="s">
        <v>31</v>
      </c>
      <c r="AI6" s="36" t="s">
        <v>31</v>
      </c>
      <c r="AJ6" s="36" t="s">
        <v>31</v>
      </c>
      <c r="AK6" s="36" t="s">
        <v>31</v>
      </c>
      <c r="AL6" s="36" t="s">
        <v>31</v>
      </c>
      <c r="AM6" s="36" t="s">
        <v>31</v>
      </c>
      <c r="AN6" s="36" t="s">
        <v>31</v>
      </c>
      <c r="AO6" s="36" t="s">
        <v>31</v>
      </c>
      <c r="AP6" s="37" t="s">
        <v>31</v>
      </c>
      <c r="AQ6" s="36" t="s">
        <v>31</v>
      </c>
      <c r="AR6" s="36" t="s">
        <v>31</v>
      </c>
      <c r="AS6" s="36" t="s">
        <v>31</v>
      </c>
      <c r="AT6" s="36" t="s">
        <v>31</v>
      </c>
      <c r="AU6" s="36" t="s">
        <v>31</v>
      </c>
      <c r="AV6" s="36" t="s">
        <v>31</v>
      </c>
      <c r="AW6" s="36" t="s">
        <v>31</v>
      </c>
      <c r="AX6" s="36" t="s">
        <v>31</v>
      </c>
      <c r="AY6" s="36" t="s">
        <v>31</v>
      </c>
      <c r="AZ6" s="36" t="s">
        <v>31</v>
      </c>
      <c r="BA6" s="36" t="s">
        <v>31</v>
      </c>
      <c r="BB6" s="36" t="s">
        <v>31</v>
      </c>
      <c r="BC6" s="37" t="s">
        <v>31</v>
      </c>
      <c r="BD6" s="36" t="s">
        <v>31</v>
      </c>
      <c r="BE6" s="36" t="s">
        <v>31</v>
      </c>
      <c r="BF6" s="36" t="s">
        <v>31</v>
      </c>
      <c r="BG6" s="36" t="s">
        <v>31</v>
      </c>
      <c r="BH6" s="36" t="s">
        <v>31</v>
      </c>
      <c r="BI6" s="36" t="s">
        <v>31</v>
      </c>
      <c r="BJ6" s="36" t="s">
        <v>31</v>
      </c>
      <c r="BK6" s="37" t="s">
        <v>31</v>
      </c>
      <c r="BL6" s="36" t="s">
        <v>31</v>
      </c>
      <c r="BM6" s="36" t="s">
        <v>31</v>
      </c>
      <c r="BN6" s="36" t="s">
        <v>31</v>
      </c>
      <c r="BO6" s="36" t="s">
        <v>31</v>
      </c>
      <c r="BP6" s="36" t="s">
        <v>31</v>
      </c>
      <c r="BQ6" s="36" t="s">
        <v>31</v>
      </c>
      <c r="BR6" s="36" t="s">
        <v>31</v>
      </c>
      <c r="BS6" s="36" t="s">
        <v>31</v>
      </c>
      <c r="BT6" s="36" t="s">
        <v>31</v>
      </c>
      <c r="BU6" s="36" t="s">
        <v>31</v>
      </c>
      <c r="BV6" s="36" t="s">
        <v>31</v>
      </c>
      <c r="BW6" s="36" t="s">
        <v>31</v>
      </c>
      <c r="BX6" s="37" t="s">
        <v>31</v>
      </c>
      <c r="BY6" s="36" t="s">
        <v>31</v>
      </c>
      <c r="BZ6" s="36" t="s">
        <v>31</v>
      </c>
      <c r="CA6" s="36" t="s">
        <v>31</v>
      </c>
      <c r="CB6" s="36" t="s">
        <v>31</v>
      </c>
      <c r="CC6" s="36" t="s">
        <v>31</v>
      </c>
      <c r="CD6" s="36" t="s">
        <v>31</v>
      </c>
      <c r="CE6" s="36" t="s">
        <v>31</v>
      </c>
      <c r="CF6" s="37" t="s">
        <v>31</v>
      </c>
      <c r="CG6" s="36" t="s">
        <v>31</v>
      </c>
      <c r="CH6" s="36" t="s">
        <v>31</v>
      </c>
      <c r="CI6" s="36" t="s">
        <v>31</v>
      </c>
      <c r="CJ6" s="68"/>
    </row>
    <row r="7" spans="1:88" s="22" customFormat="1" ht="13.5" customHeight="1" x14ac:dyDescent="0.2">
      <c r="A7" s="38" t="str">
        <f>[1]ごみ処理概要!A7</f>
        <v>岐阜県</v>
      </c>
      <c r="B7" s="39" t="str">
        <f>[1]ごみ処理概要!B7</f>
        <v>21000</v>
      </c>
      <c r="C7" s="40" t="s">
        <v>9</v>
      </c>
      <c r="D7" s="41">
        <f t="shared" ref="D7:X19" si="0">SUM(Y7,AT7,BO7)</f>
        <v>130123</v>
      </c>
      <c r="E7" s="41">
        <f t="shared" si="0"/>
        <v>57379</v>
      </c>
      <c r="F7" s="41">
        <f t="shared" si="0"/>
        <v>333</v>
      </c>
      <c r="G7" s="41">
        <f t="shared" si="0"/>
        <v>1345</v>
      </c>
      <c r="H7" s="41">
        <f t="shared" si="0"/>
        <v>12147</v>
      </c>
      <c r="I7" s="41">
        <f t="shared" si="0"/>
        <v>13949</v>
      </c>
      <c r="J7" s="41">
        <f t="shared" si="0"/>
        <v>4025</v>
      </c>
      <c r="K7" s="41">
        <f t="shared" si="0"/>
        <v>158</v>
      </c>
      <c r="L7" s="41">
        <f t="shared" si="0"/>
        <v>2496</v>
      </c>
      <c r="M7" s="41">
        <f t="shared" si="0"/>
        <v>570</v>
      </c>
      <c r="N7" s="41">
        <f t="shared" si="0"/>
        <v>3555</v>
      </c>
      <c r="O7" s="41">
        <f t="shared" si="0"/>
        <v>207</v>
      </c>
      <c r="P7" s="41">
        <f t="shared" si="0"/>
        <v>0</v>
      </c>
      <c r="Q7" s="41">
        <f t="shared" si="0"/>
        <v>11360</v>
      </c>
      <c r="R7" s="41">
        <f t="shared" si="0"/>
        <v>7295</v>
      </c>
      <c r="S7" s="41">
        <f t="shared" si="0"/>
        <v>3880</v>
      </c>
      <c r="T7" s="41">
        <f t="shared" si="0"/>
        <v>0</v>
      </c>
      <c r="U7" s="41">
        <f t="shared" si="0"/>
        <v>0</v>
      </c>
      <c r="V7" s="41">
        <f t="shared" si="0"/>
        <v>2140</v>
      </c>
      <c r="W7" s="41">
        <f t="shared" si="0"/>
        <v>127</v>
      </c>
      <c r="X7" s="41">
        <f t="shared" si="0"/>
        <v>9157</v>
      </c>
      <c r="Y7" s="41">
        <f t="shared" ref="Y7:Y49" si="1">SUM(Z7:AS7)</f>
        <v>22571</v>
      </c>
      <c r="Z7" s="41">
        <f>SUM(Z$8:Z$49)</f>
        <v>13884</v>
      </c>
      <c r="AA7" s="41">
        <f>SUM(AA$8:AA$49)</f>
        <v>55</v>
      </c>
      <c r="AB7" s="41">
        <f>SUM(AB$8:AB$49)</f>
        <v>20</v>
      </c>
      <c r="AC7" s="41">
        <f>SUM(AC$8:AC$49)</f>
        <v>1973</v>
      </c>
      <c r="AD7" s="41">
        <f>SUM(AD$8:AD$49)</f>
        <v>3304</v>
      </c>
      <c r="AE7" s="41">
        <f>SUM(AE$8:AE$49)</f>
        <v>1230</v>
      </c>
      <c r="AF7" s="41">
        <f>SUM(AF$8:AF$49)</f>
        <v>29</v>
      </c>
      <c r="AG7" s="41">
        <f>SUM(AG$8:AG$49)</f>
        <v>199</v>
      </c>
      <c r="AH7" s="41">
        <f>SUM(AH$8:AH$49)</f>
        <v>218</v>
      </c>
      <c r="AI7" s="41">
        <f>SUM(AI$8:AI$49)</f>
        <v>876</v>
      </c>
      <c r="AJ7" s="42" t="s">
        <v>32</v>
      </c>
      <c r="AK7" s="42" t="s">
        <v>32</v>
      </c>
      <c r="AL7" s="42" t="s">
        <v>32</v>
      </c>
      <c r="AM7" s="42" t="s">
        <v>32</v>
      </c>
      <c r="AN7" s="42" t="s">
        <v>32</v>
      </c>
      <c r="AO7" s="42" t="s">
        <v>32</v>
      </c>
      <c r="AP7" s="42" t="s">
        <v>32</v>
      </c>
      <c r="AQ7" s="42" t="s">
        <v>32</v>
      </c>
      <c r="AR7" s="41">
        <f>SUM(AR$8:AR$49)</f>
        <v>34</v>
      </c>
      <c r="AS7" s="41">
        <f>SUM(AS$8:AS$49)</f>
        <v>749</v>
      </c>
      <c r="AT7" s="41">
        <f>[1]施設資源化量内訳!D7</f>
        <v>62715</v>
      </c>
      <c r="AU7" s="41">
        <f>[1]施設資源化量内訳!E7</f>
        <v>2424</v>
      </c>
      <c r="AV7" s="41">
        <f>[1]施設資源化量内訳!F7</f>
        <v>21</v>
      </c>
      <c r="AW7" s="41">
        <f>[1]施設資源化量内訳!G7</f>
        <v>932</v>
      </c>
      <c r="AX7" s="41">
        <f>[1]施設資源化量内訳!H7</f>
        <v>9640</v>
      </c>
      <c r="AY7" s="41">
        <f>[1]施設資源化量内訳!I7</f>
        <v>10366</v>
      </c>
      <c r="AZ7" s="41">
        <f>[1]施設資源化量内訳!J7</f>
        <v>2793</v>
      </c>
      <c r="BA7" s="41">
        <f>[1]施設資源化量内訳!K7</f>
        <v>129</v>
      </c>
      <c r="BB7" s="41">
        <f>[1]施設資源化量内訳!L7</f>
        <v>2297</v>
      </c>
      <c r="BC7" s="41">
        <f>[1]施設資源化量内訳!M7</f>
        <v>351</v>
      </c>
      <c r="BD7" s="41">
        <f>[1]施設資源化量内訳!N7</f>
        <v>443</v>
      </c>
      <c r="BE7" s="41">
        <f>[1]施設資源化量内訳!O7</f>
        <v>207</v>
      </c>
      <c r="BF7" s="41">
        <f>[1]施設資源化量内訳!P7</f>
        <v>0</v>
      </c>
      <c r="BG7" s="41">
        <f>[1]施設資源化量内訳!Q7</f>
        <v>11360</v>
      </c>
      <c r="BH7" s="41">
        <f>[1]施設資源化量内訳!R7</f>
        <v>7295</v>
      </c>
      <c r="BI7" s="41">
        <f>[1]施設資源化量内訳!S7</f>
        <v>3880</v>
      </c>
      <c r="BJ7" s="41">
        <f>[1]施設資源化量内訳!T7</f>
        <v>0</v>
      </c>
      <c r="BK7" s="41">
        <f>[1]施設資源化量内訳!U7</f>
        <v>0</v>
      </c>
      <c r="BL7" s="41">
        <f>[1]施設資源化量内訳!V7</f>
        <v>2140</v>
      </c>
      <c r="BM7" s="41">
        <f>[1]施設資源化量内訳!W7</f>
        <v>93</v>
      </c>
      <c r="BN7" s="41">
        <f>[1]施設資源化量内訳!X7</f>
        <v>8344</v>
      </c>
      <c r="BO7" s="41">
        <f t="shared" ref="BO7:BO49" si="2">SUM(BP7:CI7)</f>
        <v>44837</v>
      </c>
      <c r="BP7" s="41">
        <f>SUM(BP$8:BP$49)</f>
        <v>41071</v>
      </c>
      <c r="BQ7" s="41">
        <f>SUM(BQ$8:BQ$49)</f>
        <v>257</v>
      </c>
      <c r="BR7" s="41">
        <f>SUM(BR$8:BR$49)</f>
        <v>393</v>
      </c>
      <c r="BS7" s="41">
        <f>SUM(BS$8:BS$49)</f>
        <v>534</v>
      </c>
      <c r="BT7" s="41">
        <f>SUM(BT$8:BT$49)</f>
        <v>279</v>
      </c>
      <c r="BU7" s="41">
        <f>SUM(BU$8:BU$49)</f>
        <v>2</v>
      </c>
      <c r="BV7" s="41">
        <f>SUM(BV$8:BV$49)</f>
        <v>0</v>
      </c>
      <c r="BW7" s="41">
        <f>SUM(BW$8:BW$49)</f>
        <v>0</v>
      </c>
      <c r="BX7" s="41">
        <f>SUM(BX$8:BX$49)</f>
        <v>1</v>
      </c>
      <c r="BY7" s="41">
        <f>SUM(BY$8:BY$49)</f>
        <v>2236</v>
      </c>
      <c r="BZ7" s="42" t="s">
        <v>32</v>
      </c>
      <c r="CA7" s="42" t="s">
        <v>32</v>
      </c>
      <c r="CB7" s="42" t="s">
        <v>32</v>
      </c>
      <c r="CC7" s="42" t="s">
        <v>32</v>
      </c>
      <c r="CD7" s="42" t="s">
        <v>32</v>
      </c>
      <c r="CE7" s="42" t="s">
        <v>32</v>
      </c>
      <c r="CF7" s="42" t="s">
        <v>32</v>
      </c>
      <c r="CG7" s="42" t="s">
        <v>32</v>
      </c>
      <c r="CH7" s="41">
        <f>SUM(CH$8:CH$49)</f>
        <v>0</v>
      </c>
      <c r="CI7" s="41">
        <f>SUM(CI$8:CI$49)</f>
        <v>64</v>
      </c>
      <c r="CJ7" s="43">
        <f>+COUNTIF(CJ$8:CJ$49,"有る")</f>
        <v>37</v>
      </c>
    </row>
    <row r="8" spans="1:88" s="3" customFormat="1" ht="13.5" customHeight="1" x14ac:dyDescent="0.15">
      <c r="A8" s="23" t="s">
        <v>33</v>
      </c>
      <c r="B8" s="24" t="s">
        <v>34</v>
      </c>
      <c r="C8" s="23" t="s">
        <v>35</v>
      </c>
      <c r="D8" s="25">
        <f t="shared" si="0"/>
        <v>20966</v>
      </c>
      <c r="E8" s="25">
        <f t="shared" si="0"/>
        <v>11550</v>
      </c>
      <c r="F8" s="25">
        <f t="shared" si="0"/>
        <v>42</v>
      </c>
      <c r="G8" s="25">
        <f t="shared" si="0"/>
        <v>0</v>
      </c>
      <c r="H8" s="25">
        <f t="shared" si="0"/>
        <v>3157</v>
      </c>
      <c r="I8" s="25">
        <f t="shared" si="0"/>
        <v>3368</v>
      </c>
      <c r="J8" s="25">
        <f t="shared" si="0"/>
        <v>1198</v>
      </c>
      <c r="K8" s="25">
        <f t="shared" si="0"/>
        <v>3</v>
      </c>
      <c r="L8" s="25">
        <f t="shared" si="0"/>
        <v>21</v>
      </c>
      <c r="M8" s="25">
        <f t="shared" si="0"/>
        <v>204</v>
      </c>
      <c r="N8" s="25">
        <f t="shared" si="0"/>
        <v>721</v>
      </c>
      <c r="O8" s="25">
        <f t="shared" si="0"/>
        <v>0</v>
      </c>
      <c r="P8" s="25">
        <f t="shared" si="0"/>
        <v>0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0</v>
      </c>
      <c r="W8" s="25">
        <f t="shared" si="0"/>
        <v>22</v>
      </c>
      <c r="X8" s="25">
        <f t="shared" si="0"/>
        <v>680</v>
      </c>
      <c r="Y8" s="25">
        <f t="shared" si="1"/>
        <v>4867</v>
      </c>
      <c r="Z8" s="25">
        <v>2835</v>
      </c>
      <c r="AA8" s="25">
        <v>0</v>
      </c>
      <c r="AB8" s="25">
        <v>0</v>
      </c>
      <c r="AC8" s="25">
        <v>593</v>
      </c>
      <c r="AD8" s="25">
        <v>344</v>
      </c>
      <c r="AE8" s="25">
        <v>255</v>
      </c>
      <c r="AF8" s="25">
        <v>3</v>
      </c>
      <c r="AG8" s="25">
        <v>21</v>
      </c>
      <c r="AH8" s="25">
        <v>204</v>
      </c>
      <c r="AI8" s="26">
        <v>26</v>
      </c>
      <c r="AJ8" s="26" t="s">
        <v>36</v>
      </c>
      <c r="AK8" s="26" t="s">
        <v>36</v>
      </c>
      <c r="AL8" s="26" t="s">
        <v>36</v>
      </c>
      <c r="AM8" s="26" t="s">
        <v>36</v>
      </c>
      <c r="AN8" s="26" t="s">
        <v>36</v>
      </c>
      <c r="AO8" s="26" t="s">
        <v>36</v>
      </c>
      <c r="AP8" s="26" t="s">
        <v>36</v>
      </c>
      <c r="AQ8" s="26" t="s">
        <v>36</v>
      </c>
      <c r="AR8" s="25">
        <v>22</v>
      </c>
      <c r="AS8" s="25">
        <v>564</v>
      </c>
      <c r="AT8" s="25">
        <f>[1]施設資源化量内訳!D8</f>
        <v>6369</v>
      </c>
      <c r="AU8" s="25">
        <f>[1]施設資源化量内訳!E8</f>
        <v>0</v>
      </c>
      <c r="AV8" s="25">
        <f>[1]施設資源化量内訳!F8</f>
        <v>0</v>
      </c>
      <c r="AW8" s="25">
        <f>[1]施設資源化量内訳!G8</f>
        <v>0</v>
      </c>
      <c r="AX8" s="25">
        <f>[1]施設資源化量内訳!H8</f>
        <v>2420</v>
      </c>
      <c r="AY8" s="25">
        <f>[1]施設資源化量内訳!I8</f>
        <v>2890</v>
      </c>
      <c r="AZ8" s="25">
        <f>[1]施設資源化量内訳!J8</f>
        <v>943</v>
      </c>
      <c r="BA8" s="25">
        <f>[1]施設資源化量内訳!K8</f>
        <v>0</v>
      </c>
      <c r="BB8" s="25">
        <f>[1]施設資源化量内訳!L8</f>
        <v>0</v>
      </c>
      <c r="BC8" s="25">
        <f>[1]施設資源化量内訳!M8</f>
        <v>0</v>
      </c>
      <c r="BD8" s="25">
        <f>[1]施設資源化量内訳!N8</f>
        <v>0</v>
      </c>
      <c r="BE8" s="25">
        <f>[1]施設資源化量内訳!O8</f>
        <v>0</v>
      </c>
      <c r="BF8" s="25">
        <f>[1]施設資源化量内訳!P8</f>
        <v>0</v>
      </c>
      <c r="BG8" s="25">
        <f>[1]施設資源化量内訳!Q8</f>
        <v>0</v>
      </c>
      <c r="BH8" s="25">
        <f>[1]施設資源化量内訳!R8</f>
        <v>0</v>
      </c>
      <c r="BI8" s="25">
        <f>[1]施設資源化量内訳!S8</f>
        <v>0</v>
      </c>
      <c r="BJ8" s="25">
        <f>[1]施設資源化量内訳!T8</f>
        <v>0</v>
      </c>
      <c r="BK8" s="25">
        <f>[1]施設資源化量内訳!U8</f>
        <v>0</v>
      </c>
      <c r="BL8" s="25">
        <f>[1]施設資源化量内訳!V8</f>
        <v>0</v>
      </c>
      <c r="BM8" s="25">
        <f>[1]施設資源化量内訳!W8</f>
        <v>0</v>
      </c>
      <c r="BN8" s="25">
        <f>[1]施設資源化量内訳!X8</f>
        <v>116</v>
      </c>
      <c r="BO8" s="25">
        <f t="shared" si="2"/>
        <v>9730</v>
      </c>
      <c r="BP8" s="25">
        <v>8715</v>
      </c>
      <c r="BQ8" s="25">
        <v>42</v>
      </c>
      <c r="BR8" s="25">
        <v>0</v>
      </c>
      <c r="BS8" s="25">
        <v>144</v>
      </c>
      <c r="BT8" s="25">
        <v>134</v>
      </c>
      <c r="BU8" s="25">
        <v>0</v>
      </c>
      <c r="BV8" s="25">
        <v>0</v>
      </c>
      <c r="BW8" s="25">
        <v>0</v>
      </c>
      <c r="BX8" s="25">
        <v>0</v>
      </c>
      <c r="BY8" s="25">
        <v>695</v>
      </c>
      <c r="BZ8" s="26" t="s">
        <v>36</v>
      </c>
      <c r="CA8" s="26" t="s">
        <v>36</v>
      </c>
      <c r="CB8" s="26" t="s">
        <v>36</v>
      </c>
      <c r="CC8" s="26" t="s">
        <v>36</v>
      </c>
      <c r="CD8" s="26" t="s">
        <v>36</v>
      </c>
      <c r="CE8" s="26" t="s">
        <v>36</v>
      </c>
      <c r="CF8" s="26" t="s">
        <v>36</v>
      </c>
      <c r="CG8" s="26" t="s">
        <v>36</v>
      </c>
      <c r="CH8" s="25">
        <v>0</v>
      </c>
      <c r="CI8" s="25">
        <v>0</v>
      </c>
      <c r="CJ8" s="27" t="s">
        <v>37</v>
      </c>
    </row>
    <row r="9" spans="1:88" s="3" customFormat="1" ht="13.5" customHeight="1" x14ac:dyDescent="0.15">
      <c r="A9" s="23" t="s">
        <v>33</v>
      </c>
      <c r="B9" s="24" t="s">
        <v>38</v>
      </c>
      <c r="C9" s="23" t="s">
        <v>39</v>
      </c>
      <c r="D9" s="25">
        <f t="shared" si="0"/>
        <v>11740</v>
      </c>
      <c r="E9" s="25">
        <f t="shared" si="0"/>
        <v>4267</v>
      </c>
      <c r="F9" s="25">
        <f t="shared" si="0"/>
        <v>41</v>
      </c>
      <c r="G9" s="25">
        <f t="shared" si="0"/>
        <v>0</v>
      </c>
      <c r="H9" s="25">
        <f t="shared" si="0"/>
        <v>925</v>
      </c>
      <c r="I9" s="25">
        <f t="shared" si="0"/>
        <v>1049</v>
      </c>
      <c r="J9" s="25">
        <f t="shared" si="0"/>
        <v>346</v>
      </c>
      <c r="K9" s="25">
        <f t="shared" si="0"/>
        <v>0</v>
      </c>
      <c r="L9" s="25">
        <f t="shared" si="0"/>
        <v>459</v>
      </c>
      <c r="M9" s="25">
        <f t="shared" si="0"/>
        <v>6</v>
      </c>
      <c r="N9" s="25">
        <f t="shared" si="0"/>
        <v>280</v>
      </c>
      <c r="O9" s="25">
        <f t="shared" si="0"/>
        <v>3</v>
      </c>
      <c r="P9" s="25">
        <f t="shared" si="0"/>
        <v>0</v>
      </c>
      <c r="Q9" s="25">
        <f t="shared" si="0"/>
        <v>202</v>
      </c>
      <c r="R9" s="25">
        <f t="shared" si="0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14</v>
      </c>
      <c r="X9" s="25">
        <f t="shared" si="0"/>
        <v>4148</v>
      </c>
      <c r="Y9" s="25">
        <f t="shared" si="1"/>
        <v>1772</v>
      </c>
      <c r="Z9" s="25">
        <v>21</v>
      </c>
      <c r="AA9" s="25">
        <v>0</v>
      </c>
      <c r="AB9" s="25">
        <v>0</v>
      </c>
      <c r="AC9" s="25">
        <v>323</v>
      </c>
      <c r="AD9" s="25">
        <v>1049</v>
      </c>
      <c r="AE9" s="25">
        <v>346</v>
      </c>
      <c r="AF9" s="25">
        <v>0</v>
      </c>
      <c r="AG9" s="25">
        <v>0</v>
      </c>
      <c r="AH9" s="25">
        <v>0</v>
      </c>
      <c r="AI9" s="26">
        <v>0</v>
      </c>
      <c r="AJ9" s="26" t="s">
        <v>36</v>
      </c>
      <c r="AK9" s="26" t="s">
        <v>36</v>
      </c>
      <c r="AL9" s="26" t="s">
        <v>36</v>
      </c>
      <c r="AM9" s="26" t="s">
        <v>36</v>
      </c>
      <c r="AN9" s="26" t="s">
        <v>36</v>
      </c>
      <c r="AO9" s="26" t="s">
        <v>36</v>
      </c>
      <c r="AP9" s="26" t="s">
        <v>36</v>
      </c>
      <c r="AQ9" s="26" t="s">
        <v>36</v>
      </c>
      <c r="AR9" s="25">
        <v>0</v>
      </c>
      <c r="AS9" s="25">
        <v>33</v>
      </c>
      <c r="AT9" s="25">
        <f>[1]施設資源化量内訳!D9</f>
        <v>5330</v>
      </c>
      <c r="AU9" s="25">
        <f>[1]施設資源化量内訳!E9</f>
        <v>0</v>
      </c>
      <c r="AV9" s="25">
        <f>[1]施設資源化量内訳!F9</f>
        <v>0</v>
      </c>
      <c r="AW9" s="25">
        <f>[1]施設資源化量内訳!G9</f>
        <v>0</v>
      </c>
      <c r="AX9" s="25">
        <f>[1]施設資源化量内訳!H9</f>
        <v>536</v>
      </c>
      <c r="AY9" s="25">
        <f>[1]施設資源化量内訳!I9</f>
        <v>0</v>
      </c>
      <c r="AZ9" s="25">
        <f>[1]施設資源化量内訳!J9</f>
        <v>0</v>
      </c>
      <c r="BA9" s="25">
        <f>[1]施設資源化量内訳!K9</f>
        <v>0</v>
      </c>
      <c r="BB9" s="25">
        <f>[1]施設資源化量内訳!L9</f>
        <v>459</v>
      </c>
      <c r="BC9" s="25">
        <f>[1]施設資源化量内訳!M9</f>
        <v>6</v>
      </c>
      <c r="BD9" s="25">
        <f>[1]施設資源化量内訳!N9</f>
        <v>0</v>
      </c>
      <c r="BE9" s="25">
        <f>[1]施設資源化量内訳!O9</f>
        <v>3</v>
      </c>
      <c r="BF9" s="25">
        <f>[1]施設資源化量内訳!P9</f>
        <v>0</v>
      </c>
      <c r="BG9" s="25">
        <f>[1]施設資源化量内訳!Q9</f>
        <v>202</v>
      </c>
      <c r="BH9" s="25">
        <f>[1]施設資源化量内訳!R9</f>
        <v>0</v>
      </c>
      <c r="BI9" s="25">
        <f>[1]施設資源化量内訳!S9</f>
        <v>0</v>
      </c>
      <c r="BJ9" s="25">
        <f>[1]施設資源化量内訳!T9</f>
        <v>0</v>
      </c>
      <c r="BK9" s="25">
        <f>[1]施設資源化量内訳!U9</f>
        <v>0</v>
      </c>
      <c r="BL9" s="25">
        <f>[1]施設資源化量内訳!V9</f>
        <v>0</v>
      </c>
      <c r="BM9" s="25">
        <f>[1]施設資源化量内訳!W9</f>
        <v>14</v>
      </c>
      <c r="BN9" s="25">
        <f>[1]施設資源化量内訳!X9</f>
        <v>4110</v>
      </c>
      <c r="BO9" s="25">
        <f t="shared" si="2"/>
        <v>4638</v>
      </c>
      <c r="BP9" s="25">
        <v>4246</v>
      </c>
      <c r="BQ9" s="25">
        <v>41</v>
      </c>
      <c r="BR9" s="25">
        <v>0</v>
      </c>
      <c r="BS9" s="25">
        <v>66</v>
      </c>
      <c r="BT9" s="25">
        <v>0</v>
      </c>
      <c r="BU9" s="25">
        <v>0</v>
      </c>
      <c r="BV9" s="25">
        <v>0</v>
      </c>
      <c r="BW9" s="25">
        <v>0</v>
      </c>
      <c r="BX9" s="25">
        <v>0</v>
      </c>
      <c r="BY9" s="25">
        <v>280</v>
      </c>
      <c r="BZ9" s="26" t="s">
        <v>36</v>
      </c>
      <c r="CA9" s="26" t="s">
        <v>36</v>
      </c>
      <c r="CB9" s="26" t="s">
        <v>36</v>
      </c>
      <c r="CC9" s="26" t="s">
        <v>36</v>
      </c>
      <c r="CD9" s="26" t="s">
        <v>36</v>
      </c>
      <c r="CE9" s="26" t="s">
        <v>36</v>
      </c>
      <c r="CF9" s="26" t="s">
        <v>36</v>
      </c>
      <c r="CG9" s="26" t="s">
        <v>36</v>
      </c>
      <c r="CH9" s="25">
        <v>0</v>
      </c>
      <c r="CI9" s="25">
        <v>5</v>
      </c>
      <c r="CJ9" s="27" t="s">
        <v>37</v>
      </c>
    </row>
    <row r="10" spans="1:88" s="3" customFormat="1" ht="13.5" customHeight="1" x14ac:dyDescent="0.15">
      <c r="A10" s="23" t="s">
        <v>33</v>
      </c>
      <c r="B10" s="24" t="s">
        <v>40</v>
      </c>
      <c r="C10" s="23" t="s">
        <v>41</v>
      </c>
      <c r="D10" s="25">
        <f t="shared" si="0"/>
        <v>6347</v>
      </c>
      <c r="E10" s="25">
        <f t="shared" si="0"/>
        <v>2916</v>
      </c>
      <c r="F10" s="25">
        <f t="shared" si="0"/>
        <v>26</v>
      </c>
      <c r="G10" s="25">
        <f t="shared" si="0"/>
        <v>511</v>
      </c>
      <c r="H10" s="25">
        <f t="shared" si="0"/>
        <v>625</v>
      </c>
      <c r="I10" s="25">
        <f t="shared" si="0"/>
        <v>1014</v>
      </c>
      <c r="J10" s="25">
        <f t="shared" si="0"/>
        <v>331</v>
      </c>
      <c r="K10" s="25">
        <f t="shared" si="0"/>
        <v>11</v>
      </c>
      <c r="L10" s="25">
        <f t="shared" si="0"/>
        <v>580</v>
      </c>
      <c r="M10" s="25">
        <f t="shared" si="0"/>
        <v>1</v>
      </c>
      <c r="N10" s="25">
        <f t="shared" si="0"/>
        <v>37</v>
      </c>
      <c r="O10" s="25">
        <f t="shared" si="0"/>
        <v>0</v>
      </c>
      <c r="P10" s="25">
        <f t="shared" si="0"/>
        <v>0</v>
      </c>
      <c r="Q10" s="25">
        <f t="shared" si="0"/>
        <v>0</v>
      </c>
      <c r="R10" s="25">
        <f t="shared" si="0"/>
        <v>0</v>
      </c>
      <c r="S10" s="25">
        <f t="shared" si="0"/>
        <v>0</v>
      </c>
      <c r="T10" s="25">
        <f t="shared" si="0"/>
        <v>0</v>
      </c>
      <c r="U10" s="25">
        <f t="shared" si="0"/>
        <v>0</v>
      </c>
      <c r="V10" s="25">
        <f t="shared" si="0"/>
        <v>0</v>
      </c>
      <c r="W10" s="25">
        <f t="shared" si="0"/>
        <v>0</v>
      </c>
      <c r="X10" s="25">
        <f t="shared" si="0"/>
        <v>295</v>
      </c>
      <c r="Y10" s="25">
        <f t="shared" si="1"/>
        <v>1289</v>
      </c>
      <c r="Z10" s="25">
        <v>1253</v>
      </c>
      <c r="AA10" s="25">
        <v>8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6">
        <v>28</v>
      </c>
      <c r="AJ10" s="26" t="s">
        <v>36</v>
      </c>
      <c r="AK10" s="26" t="s">
        <v>36</v>
      </c>
      <c r="AL10" s="26" t="s">
        <v>36</v>
      </c>
      <c r="AM10" s="26" t="s">
        <v>36</v>
      </c>
      <c r="AN10" s="26" t="s">
        <v>36</v>
      </c>
      <c r="AO10" s="26" t="s">
        <v>36</v>
      </c>
      <c r="AP10" s="26" t="s">
        <v>36</v>
      </c>
      <c r="AQ10" s="26" t="s">
        <v>36</v>
      </c>
      <c r="AR10" s="25">
        <v>0</v>
      </c>
      <c r="AS10" s="25">
        <v>0</v>
      </c>
      <c r="AT10" s="25">
        <f>[1]施設資源化量内訳!D10</f>
        <v>3312</v>
      </c>
      <c r="AU10" s="25">
        <f>[1]施設資源化量内訳!E10</f>
        <v>0</v>
      </c>
      <c r="AV10" s="25">
        <f>[1]施設資源化量内訳!F10</f>
        <v>0</v>
      </c>
      <c r="AW10" s="25">
        <f>[1]施設資源化量内訳!G10</f>
        <v>511</v>
      </c>
      <c r="AX10" s="25">
        <f>[1]施設資源化量内訳!H10</f>
        <v>596</v>
      </c>
      <c r="AY10" s="25">
        <f>[1]施設資源化量内訳!I10</f>
        <v>988</v>
      </c>
      <c r="AZ10" s="25">
        <f>[1]施設資源化量内訳!J10</f>
        <v>331</v>
      </c>
      <c r="BA10" s="25">
        <f>[1]施設資源化量内訳!K10</f>
        <v>11</v>
      </c>
      <c r="BB10" s="25">
        <f>[1]施設資源化量内訳!L10</f>
        <v>580</v>
      </c>
      <c r="BC10" s="25">
        <f>[1]施設資源化量内訳!M10</f>
        <v>0</v>
      </c>
      <c r="BD10" s="25">
        <f>[1]施設資源化量内訳!N10</f>
        <v>0</v>
      </c>
      <c r="BE10" s="25">
        <f>[1]施設資源化量内訳!O10</f>
        <v>0</v>
      </c>
      <c r="BF10" s="25">
        <f>[1]施設資源化量内訳!P10</f>
        <v>0</v>
      </c>
      <c r="BG10" s="25">
        <f>[1]施設資源化量内訳!Q10</f>
        <v>0</v>
      </c>
      <c r="BH10" s="25">
        <f>[1]施設資源化量内訳!R10</f>
        <v>0</v>
      </c>
      <c r="BI10" s="25">
        <f>[1]施設資源化量内訳!S10</f>
        <v>0</v>
      </c>
      <c r="BJ10" s="25">
        <f>[1]施設資源化量内訳!T10</f>
        <v>0</v>
      </c>
      <c r="BK10" s="25">
        <f>[1]施設資源化量内訳!U10</f>
        <v>0</v>
      </c>
      <c r="BL10" s="25">
        <f>[1]施設資源化量内訳!V10</f>
        <v>0</v>
      </c>
      <c r="BM10" s="25">
        <f>[1]施設資源化量内訳!W10</f>
        <v>0</v>
      </c>
      <c r="BN10" s="25">
        <f>[1]施設資源化量内訳!X10</f>
        <v>295</v>
      </c>
      <c r="BO10" s="25">
        <f t="shared" si="2"/>
        <v>1746</v>
      </c>
      <c r="BP10" s="25">
        <v>1663</v>
      </c>
      <c r="BQ10" s="25">
        <v>18</v>
      </c>
      <c r="BR10" s="25">
        <v>0</v>
      </c>
      <c r="BS10" s="25">
        <v>29</v>
      </c>
      <c r="BT10" s="25">
        <v>26</v>
      </c>
      <c r="BU10" s="25">
        <v>0</v>
      </c>
      <c r="BV10" s="25">
        <v>0</v>
      </c>
      <c r="BW10" s="25">
        <v>0</v>
      </c>
      <c r="BX10" s="25">
        <v>1</v>
      </c>
      <c r="BY10" s="25">
        <v>9</v>
      </c>
      <c r="BZ10" s="26" t="s">
        <v>36</v>
      </c>
      <c r="CA10" s="26" t="s">
        <v>36</v>
      </c>
      <c r="CB10" s="26" t="s">
        <v>36</v>
      </c>
      <c r="CC10" s="26" t="s">
        <v>36</v>
      </c>
      <c r="CD10" s="26" t="s">
        <v>36</v>
      </c>
      <c r="CE10" s="26" t="s">
        <v>36</v>
      </c>
      <c r="CF10" s="26" t="s">
        <v>36</v>
      </c>
      <c r="CG10" s="26" t="s">
        <v>36</v>
      </c>
      <c r="CH10" s="25">
        <v>0</v>
      </c>
      <c r="CI10" s="25">
        <v>0</v>
      </c>
      <c r="CJ10" s="27" t="s">
        <v>37</v>
      </c>
    </row>
    <row r="11" spans="1:88" s="3" customFormat="1" ht="13.5" customHeight="1" x14ac:dyDescent="0.15">
      <c r="A11" s="23" t="s">
        <v>33</v>
      </c>
      <c r="B11" s="24" t="s">
        <v>42</v>
      </c>
      <c r="C11" s="23" t="s">
        <v>43</v>
      </c>
      <c r="D11" s="25">
        <f t="shared" si="0"/>
        <v>6554</v>
      </c>
      <c r="E11" s="25">
        <f t="shared" si="0"/>
        <v>1812</v>
      </c>
      <c r="F11" s="25">
        <f t="shared" si="0"/>
        <v>10</v>
      </c>
      <c r="G11" s="25">
        <f t="shared" si="0"/>
        <v>0</v>
      </c>
      <c r="H11" s="25">
        <f t="shared" si="0"/>
        <v>591</v>
      </c>
      <c r="I11" s="25">
        <f t="shared" si="0"/>
        <v>623</v>
      </c>
      <c r="J11" s="25">
        <f t="shared" si="0"/>
        <v>124</v>
      </c>
      <c r="K11" s="25">
        <f t="shared" si="0"/>
        <v>10</v>
      </c>
      <c r="L11" s="25">
        <f t="shared" si="0"/>
        <v>17</v>
      </c>
      <c r="M11" s="25">
        <f t="shared" si="0"/>
        <v>0</v>
      </c>
      <c r="N11" s="25">
        <f t="shared" si="0"/>
        <v>169</v>
      </c>
      <c r="O11" s="25">
        <f t="shared" si="0"/>
        <v>0</v>
      </c>
      <c r="P11" s="25">
        <f t="shared" si="0"/>
        <v>0</v>
      </c>
      <c r="Q11" s="25">
        <f t="shared" si="0"/>
        <v>2986</v>
      </c>
      <c r="R11" s="25">
        <f t="shared" si="0"/>
        <v>0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5">
        <f t="shared" si="0"/>
        <v>0</v>
      </c>
      <c r="W11" s="25">
        <f t="shared" si="0"/>
        <v>40</v>
      </c>
      <c r="X11" s="25">
        <f t="shared" si="0"/>
        <v>172</v>
      </c>
      <c r="Y11" s="25">
        <f t="shared" si="1"/>
        <v>1991</v>
      </c>
      <c r="Z11" s="25">
        <v>1812</v>
      </c>
      <c r="AA11" s="25">
        <v>10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6">
        <v>169</v>
      </c>
      <c r="AJ11" s="26" t="s">
        <v>36</v>
      </c>
      <c r="AK11" s="26" t="s">
        <v>36</v>
      </c>
      <c r="AL11" s="26" t="s">
        <v>36</v>
      </c>
      <c r="AM11" s="26" t="s">
        <v>36</v>
      </c>
      <c r="AN11" s="26" t="s">
        <v>36</v>
      </c>
      <c r="AO11" s="26" t="s">
        <v>36</v>
      </c>
      <c r="AP11" s="26" t="s">
        <v>36</v>
      </c>
      <c r="AQ11" s="26" t="s">
        <v>36</v>
      </c>
      <c r="AR11" s="25">
        <v>0</v>
      </c>
      <c r="AS11" s="25">
        <v>0</v>
      </c>
      <c r="AT11" s="25">
        <f>[1]施設資源化量内訳!D11</f>
        <v>4563</v>
      </c>
      <c r="AU11" s="25">
        <f>[1]施設資源化量内訳!E11</f>
        <v>0</v>
      </c>
      <c r="AV11" s="25">
        <f>[1]施設資源化量内訳!F11</f>
        <v>0</v>
      </c>
      <c r="AW11" s="25">
        <f>[1]施設資源化量内訳!G11</f>
        <v>0</v>
      </c>
      <c r="AX11" s="25">
        <f>[1]施設資源化量内訳!H11</f>
        <v>591</v>
      </c>
      <c r="AY11" s="25">
        <f>[1]施設資源化量内訳!I11</f>
        <v>623</v>
      </c>
      <c r="AZ11" s="25">
        <f>[1]施設資源化量内訳!J11</f>
        <v>124</v>
      </c>
      <c r="BA11" s="25">
        <f>[1]施設資源化量内訳!K11</f>
        <v>10</v>
      </c>
      <c r="BB11" s="25">
        <f>[1]施設資源化量内訳!L11</f>
        <v>17</v>
      </c>
      <c r="BC11" s="25">
        <f>[1]施設資源化量内訳!M11</f>
        <v>0</v>
      </c>
      <c r="BD11" s="25">
        <f>[1]施設資源化量内訳!N11</f>
        <v>0</v>
      </c>
      <c r="BE11" s="25">
        <f>[1]施設資源化量内訳!O11</f>
        <v>0</v>
      </c>
      <c r="BF11" s="25">
        <f>[1]施設資源化量内訳!P11</f>
        <v>0</v>
      </c>
      <c r="BG11" s="25">
        <f>[1]施設資源化量内訳!Q11</f>
        <v>2986</v>
      </c>
      <c r="BH11" s="25">
        <f>[1]施設資源化量内訳!R11</f>
        <v>0</v>
      </c>
      <c r="BI11" s="25">
        <f>[1]施設資源化量内訳!S11</f>
        <v>0</v>
      </c>
      <c r="BJ11" s="25">
        <f>[1]施設資源化量内訳!T11</f>
        <v>0</v>
      </c>
      <c r="BK11" s="25">
        <f>[1]施設資源化量内訳!U11</f>
        <v>0</v>
      </c>
      <c r="BL11" s="25">
        <f>[1]施設資源化量内訳!V11</f>
        <v>0</v>
      </c>
      <c r="BM11" s="25">
        <f>[1]施設資源化量内訳!W11</f>
        <v>40</v>
      </c>
      <c r="BN11" s="25">
        <f>[1]施設資源化量内訳!X11</f>
        <v>172</v>
      </c>
      <c r="BO11" s="25">
        <f t="shared" si="2"/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6" t="s">
        <v>36</v>
      </c>
      <c r="CA11" s="26" t="s">
        <v>36</v>
      </c>
      <c r="CB11" s="26" t="s">
        <v>36</v>
      </c>
      <c r="CC11" s="26" t="s">
        <v>36</v>
      </c>
      <c r="CD11" s="26" t="s">
        <v>36</v>
      </c>
      <c r="CE11" s="26" t="s">
        <v>36</v>
      </c>
      <c r="CF11" s="26" t="s">
        <v>36</v>
      </c>
      <c r="CG11" s="26" t="s">
        <v>36</v>
      </c>
      <c r="CH11" s="25">
        <v>0</v>
      </c>
      <c r="CI11" s="25">
        <v>0</v>
      </c>
      <c r="CJ11" s="27" t="s">
        <v>37</v>
      </c>
    </row>
    <row r="12" spans="1:88" s="3" customFormat="1" ht="13.5" customHeight="1" x14ac:dyDescent="0.15">
      <c r="A12" s="23" t="s">
        <v>33</v>
      </c>
      <c r="B12" s="24" t="s">
        <v>44</v>
      </c>
      <c r="C12" s="23" t="s">
        <v>45</v>
      </c>
      <c r="D12" s="25">
        <f t="shared" si="0"/>
        <v>5444</v>
      </c>
      <c r="E12" s="25">
        <f t="shared" si="0"/>
        <v>1989</v>
      </c>
      <c r="F12" s="25">
        <f t="shared" si="0"/>
        <v>0</v>
      </c>
      <c r="G12" s="25">
        <f t="shared" si="0"/>
        <v>0</v>
      </c>
      <c r="H12" s="25">
        <f t="shared" si="0"/>
        <v>991</v>
      </c>
      <c r="I12" s="25">
        <f t="shared" si="0"/>
        <v>499</v>
      </c>
      <c r="J12" s="25">
        <f t="shared" si="0"/>
        <v>127</v>
      </c>
      <c r="K12" s="25">
        <f t="shared" si="0"/>
        <v>8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1174</v>
      </c>
      <c r="R12" s="25">
        <f t="shared" si="0"/>
        <v>0</v>
      </c>
      <c r="S12" s="25">
        <f t="shared" si="0"/>
        <v>0</v>
      </c>
      <c r="T12" s="25">
        <f t="shared" si="0"/>
        <v>0</v>
      </c>
      <c r="U12" s="25">
        <f t="shared" si="0"/>
        <v>0</v>
      </c>
      <c r="V12" s="25">
        <f t="shared" si="0"/>
        <v>656</v>
      </c>
      <c r="W12" s="25">
        <f t="shared" si="0"/>
        <v>0</v>
      </c>
      <c r="X12" s="25">
        <f t="shared" si="0"/>
        <v>0</v>
      </c>
      <c r="Y12" s="25">
        <f t="shared" si="1"/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6">
        <v>0</v>
      </c>
      <c r="AJ12" s="26" t="s">
        <v>36</v>
      </c>
      <c r="AK12" s="26" t="s">
        <v>36</v>
      </c>
      <c r="AL12" s="26" t="s">
        <v>36</v>
      </c>
      <c r="AM12" s="26" t="s">
        <v>36</v>
      </c>
      <c r="AN12" s="26" t="s">
        <v>36</v>
      </c>
      <c r="AO12" s="26" t="s">
        <v>36</v>
      </c>
      <c r="AP12" s="26" t="s">
        <v>36</v>
      </c>
      <c r="AQ12" s="26" t="s">
        <v>36</v>
      </c>
      <c r="AR12" s="25">
        <v>0</v>
      </c>
      <c r="AS12" s="25">
        <v>0</v>
      </c>
      <c r="AT12" s="25">
        <f>[1]施設資源化量内訳!D12</f>
        <v>3541</v>
      </c>
      <c r="AU12" s="25">
        <f>[1]施設資源化量内訳!E12</f>
        <v>86</v>
      </c>
      <c r="AV12" s="25">
        <f>[1]施設資源化量内訳!F12</f>
        <v>0</v>
      </c>
      <c r="AW12" s="25">
        <f>[1]施設資源化量内訳!G12</f>
        <v>0</v>
      </c>
      <c r="AX12" s="25">
        <f>[1]施設資源化量内訳!H12</f>
        <v>991</v>
      </c>
      <c r="AY12" s="25">
        <f>[1]施設資源化量内訳!I12</f>
        <v>499</v>
      </c>
      <c r="AZ12" s="25">
        <f>[1]施設資源化量内訳!J12</f>
        <v>127</v>
      </c>
      <c r="BA12" s="25">
        <f>[1]施設資源化量内訳!K12</f>
        <v>8</v>
      </c>
      <c r="BB12" s="25">
        <f>[1]施設資源化量内訳!L12</f>
        <v>0</v>
      </c>
      <c r="BC12" s="25">
        <f>[1]施設資源化量内訳!M12</f>
        <v>0</v>
      </c>
      <c r="BD12" s="25">
        <f>[1]施設資源化量内訳!N12</f>
        <v>0</v>
      </c>
      <c r="BE12" s="25">
        <f>[1]施設資源化量内訳!O12</f>
        <v>0</v>
      </c>
      <c r="BF12" s="25">
        <f>[1]施設資源化量内訳!P12</f>
        <v>0</v>
      </c>
      <c r="BG12" s="25">
        <f>[1]施設資源化量内訳!Q12</f>
        <v>1174</v>
      </c>
      <c r="BH12" s="25">
        <f>[1]施設資源化量内訳!R12</f>
        <v>0</v>
      </c>
      <c r="BI12" s="25">
        <f>[1]施設資源化量内訳!S12</f>
        <v>0</v>
      </c>
      <c r="BJ12" s="25">
        <f>[1]施設資源化量内訳!T12</f>
        <v>0</v>
      </c>
      <c r="BK12" s="25">
        <f>[1]施設資源化量内訳!U12</f>
        <v>0</v>
      </c>
      <c r="BL12" s="25">
        <f>[1]施設資源化量内訳!V12</f>
        <v>656</v>
      </c>
      <c r="BM12" s="25">
        <f>[1]施設資源化量内訳!W12</f>
        <v>0</v>
      </c>
      <c r="BN12" s="25">
        <f>[1]施設資源化量内訳!X12</f>
        <v>0</v>
      </c>
      <c r="BO12" s="25">
        <f t="shared" si="2"/>
        <v>1903</v>
      </c>
      <c r="BP12" s="25">
        <v>1903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6" t="s">
        <v>36</v>
      </c>
      <c r="CA12" s="26" t="s">
        <v>36</v>
      </c>
      <c r="CB12" s="26" t="s">
        <v>36</v>
      </c>
      <c r="CC12" s="26" t="s">
        <v>36</v>
      </c>
      <c r="CD12" s="26" t="s">
        <v>36</v>
      </c>
      <c r="CE12" s="26" t="s">
        <v>36</v>
      </c>
      <c r="CF12" s="26" t="s">
        <v>36</v>
      </c>
      <c r="CG12" s="26" t="s">
        <v>36</v>
      </c>
      <c r="CH12" s="25">
        <v>0</v>
      </c>
      <c r="CI12" s="25">
        <v>0</v>
      </c>
      <c r="CJ12" s="27" t="s">
        <v>37</v>
      </c>
    </row>
    <row r="13" spans="1:88" s="3" customFormat="1" ht="13.5" customHeight="1" x14ac:dyDescent="0.15">
      <c r="A13" s="23" t="s">
        <v>33</v>
      </c>
      <c r="B13" s="24" t="s">
        <v>46</v>
      </c>
      <c r="C13" s="23" t="s">
        <v>47</v>
      </c>
      <c r="D13" s="25">
        <f t="shared" si="0"/>
        <v>5627</v>
      </c>
      <c r="E13" s="25">
        <f t="shared" si="0"/>
        <v>3698</v>
      </c>
      <c r="F13" s="25">
        <f t="shared" si="0"/>
        <v>5</v>
      </c>
      <c r="G13" s="25">
        <f t="shared" si="0"/>
        <v>0</v>
      </c>
      <c r="H13" s="25">
        <f t="shared" si="0"/>
        <v>713</v>
      </c>
      <c r="I13" s="25">
        <f t="shared" si="0"/>
        <v>683</v>
      </c>
      <c r="J13" s="25">
        <f t="shared" si="0"/>
        <v>144</v>
      </c>
      <c r="K13" s="25">
        <f t="shared" si="0"/>
        <v>2</v>
      </c>
      <c r="L13" s="25">
        <f t="shared" si="0"/>
        <v>0</v>
      </c>
      <c r="M13" s="25">
        <f t="shared" si="0"/>
        <v>0</v>
      </c>
      <c r="N13" s="25">
        <f t="shared" si="0"/>
        <v>100</v>
      </c>
      <c r="O13" s="25">
        <f t="shared" si="0"/>
        <v>0</v>
      </c>
      <c r="P13" s="25">
        <f t="shared" si="0"/>
        <v>0</v>
      </c>
      <c r="Q13" s="25">
        <f t="shared" si="0"/>
        <v>277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5</v>
      </c>
      <c r="Y13" s="25">
        <f t="shared" si="1"/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6">
        <v>0</v>
      </c>
      <c r="AJ13" s="26" t="s">
        <v>36</v>
      </c>
      <c r="AK13" s="26" t="s">
        <v>36</v>
      </c>
      <c r="AL13" s="26" t="s">
        <v>36</v>
      </c>
      <c r="AM13" s="26" t="s">
        <v>36</v>
      </c>
      <c r="AN13" s="26" t="s">
        <v>36</v>
      </c>
      <c r="AO13" s="26" t="s">
        <v>36</v>
      </c>
      <c r="AP13" s="26" t="s">
        <v>36</v>
      </c>
      <c r="AQ13" s="26" t="s">
        <v>36</v>
      </c>
      <c r="AR13" s="25">
        <v>0</v>
      </c>
      <c r="AS13" s="25">
        <v>0</v>
      </c>
      <c r="AT13" s="25">
        <f>[1]施設資源化量内訳!D13</f>
        <v>1853</v>
      </c>
      <c r="AU13" s="25">
        <f>[1]施設資源化量内訳!E13</f>
        <v>67</v>
      </c>
      <c r="AV13" s="25">
        <f>[1]施設資源化量内訳!F13</f>
        <v>5</v>
      </c>
      <c r="AW13" s="25">
        <f>[1]施設資源化量内訳!G13</f>
        <v>0</v>
      </c>
      <c r="AX13" s="25">
        <f>[1]施設資源化量内訳!H13</f>
        <v>693</v>
      </c>
      <c r="AY13" s="25">
        <f>[1]施設資源化量内訳!I13</f>
        <v>665</v>
      </c>
      <c r="AZ13" s="25">
        <f>[1]施設資源化量内訳!J13</f>
        <v>144</v>
      </c>
      <c r="BA13" s="25">
        <f>[1]施設資源化量内訳!K13</f>
        <v>2</v>
      </c>
      <c r="BB13" s="25">
        <f>[1]施設資源化量内訳!L13</f>
        <v>0</v>
      </c>
      <c r="BC13" s="25">
        <f>[1]施設資源化量内訳!M13</f>
        <v>0</v>
      </c>
      <c r="BD13" s="25">
        <f>[1]施設資源化量内訳!N13</f>
        <v>0</v>
      </c>
      <c r="BE13" s="25">
        <f>[1]施設資源化量内訳!O13</f>
        <v>0</v>
      </c>
      <c r="BF13" s="25">
        <f>[1]施設資源化量内訳!P13</f>
        <v>0</v>
      </c>
      <c r="BG13" s="25">
        <f>[1]施設資源化量内訳!Q13</f>
        <v>277</v>
      </c>
      <c r="BH13" s="25">
        <f>[1]施設資源化量内訳!R13</f>
        <v>0</v>
      </c>
      <c r="BI13" s="25">
        <f>[1]施設資源化量内訳!S13</f>
        <v>0</v>
      </c>
      <c r="BJ13" s="25">
        <f>[1]施設資源化量内訳!T13</f>
        <v>0</v>
      </c>
      <c r="BK13" s="25">
        <f>[1]施設資源化量内訳!U13</f>
        <v>0</v>
      </c>
      <c r="BL13" s="25">
        <f>[1]施設資源化量内訳!V13</f>
        <v>0</v>
      </c>
      <c r="BM13" s="25">
        <f>[1]施設資源化量内訳!W13</f>
        <v>0</v>
      </c>
      <c r="BN13" s="25">
        <f>[1]施設資源化量内訳!X13</f>
        <v>0</v>
      </c>
      <c r="BO13" s="25">
        <f t="shared" si="2"/>
        <v>3774</v>
      </c>
      <c r="BP13" s="25">
        <v>3631</v>
      </c>
      <c r="BQ13" s="25">
        <v>0</v>
      </c>
      <c r="BR13" s="25">
        <v>0</v>
      </c>
      <c r="BS13" s="25">
        <v>20</v>
      </c>
      <c r="BT13" s="25">
        <v>18</v>
      </c>
      <c r="BU13" s="25">
        <v>0</v>
      </c>
      <c r="BV13" s="25">
        <v>0</v>
      </c>
      <c r="BW13" s="25">
        <v>0</v>
      </c>
      <c r="BX13" s="25">
        <v>0</v>
      </c>
      <c r="BY13" s="25">
        <v>100</v>
      </c>
      <c r="BZ13" s="26" t="s">
        <v>36</v>
      </c>
      <c r="CA13" s="26" t="s">
        <v>36</v>
      </c>
      <c r="CB13" s="26" t="s">
        <v>36</v>
      </c>
      <c r="CC13" s="26" t="s">
        <v>36</v>
      </c>
      <c r="CD13" s="26" t="s">
        <v>36</v>
      </c>
      <c r="CE13" s="26" t="s">
        <v>36</v>
      </c>
      <c r="CF13" s="26" t="s">
        <v>36</v>
      </c>
      <c r="CG13" s="26" t="s">
        <v>36</v>
      </c>
      <c r="CH13" s="25">
        <v>0</v>
      </c>
      <c r="CI13" s="25">
        <v>5</v>
      </c>
      <c r="CJ13" s="27" t="s">
        <v>37</v>
      </c>
    </row>
    <row r="14" spans="1:88" s="3" customFormat="1" ht="13.5" customHeight="1" x14ac:dyDescent="0.15">
      <c r="A14" s="23" t="s">
        <v>33</v>
      </c>
      <c r="B14" s="24" t="s">
        <v>48</v>
      </c>
      <c r="C14" s="23" t="s">
        <v>49</v>
      </c>
      <c r="D14" s="25">
        <f t="shared" si="0"/>
        <v>803</v>
      </c>
      <c r="E14" s="25">
        <f t="shared" si="0"/>
        <v>20</v>
      </c>
      <c r="F14" s="25">
        <f t="shared" si="0"/>
        <v>0</v>
      </c>
      <c r="G14" s="25">
        <f t="shared" si="0"/>
        <v>0</v>
      </c>
      <c r="H14" s="25">
        <f t="shared" si="0"/>
        <v>199</v>
      </c>
      <c r="I14" s="25">
        <f t="shared" si="0"/>
        <v>134</v>
      </c>
      <c r="J14" s="25">
        <f t="shared" si="0"/>
        <v>33</v>
      </c>
      <c r="K14" s="25">
        <f t="shared" si="0"/>
        <v>2</v>
      </c>
      <c r="L14" s="25">
        <f t="shared" si="0"/>
        <v>0</v>
      </c>
      <c r="M14" s="25">
        <f t="shared" si="0"/>
        <v>0</v>
      </c>
      <c r="N14" s="25">
        <f t="shared" si="0"/>
        <v>0</v>
      </c>
      <c r="O14" s="25">
        <f t="shared" si="0"/>
        <v>0</v>
      </c>
      <c r="P14" s="25">
        <f t="shared" si="0"/>
        <v>0</v>
      </c>
      <c r="Q14" s="25">
        <f t="shared" si="0"/>
        <v>266</v>
      </c>
      <c r="R14" s="25">
        <f t="shared" si="0"/>
        <v>0</v>
      </c>
      <c r="S14" s="25">
        <f t="shared" si="0"/>
        <v>0</v>
      </c>
      <c r="T14" s="25">
        <f t="shared" si="0"/>
        <v>0</v>
      </c>
      <c r="U14" s="25">
        <f t="shared" si="0"/>
        <v>0</v>
      </c>
      <c r="V14" s="25">
        <f t="shared" si="0"/>
        <v>149</v>
      </c>
      <c r="W14" s="25">
        <f t="shared" si="0"/>
        <v>0</v>
      </c>
      <c r="X14" s="25">
        <f t="shared" si="0"/>
        <v>0</v>
      </c>
      <c r="Y14" s="25">
        <f t="shared" si="1"/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6">
        <v>0</v>
      </c>
      <c r="AJ14" s="26" t="s">
        <v>36</v>
      </c>
      <c r="AK14" s="26" t="s">
        <v>36</v>
      </c>
      <c r="AL14" s="26" t="s">
        <v>36</v>
      </c>
      <c r="AM14" s="26" t="s">
        <v>36</v>
      </c>
      <c r="AN14" s="26" t="s">
        <v>36</v>
      </c>
      <c r="AO14" s="26" t="s">
        <v>36</v>
      </c>
      <c r="AP14" s="26" t="s">
        <v>36</v>
      </c>
      <c r="AQ14" s="26" t="s">
        <v>36</v>
      </c>
      <c r="AR14" s="25">
        <v>0</v>
      </c>
      <c r="AS14" s="25">
        <v>0</v>
      </c>
      <c r="AT14" s="25">
        <f>[1]施設資源化量内訳!D14</f>
        <v>803</v>
      </c>
      <c r="AU14" s="25">
        <f>[1]施設資源化量内訳!E14</f>
        <v>20</v>
      </c>
      <c r="AV14" s="25">
        <f>[1]施設資源化量内訳!F14</f>
        <v>0</v>
      </c>
      <c r="AW14" s="25">
        <f>[1]施設資源化量内訳!G14</f>
        <v>0</v>
      </c>
      <c r="AX14" s="25">
        <f>[1]施設資源化量内訳!H14</f>
        <v>199</v>
      </c>
      <c r="AY14" s="25">
        <f>[1]施設資源化量内訳!I14</f>
        <v>134</v>
      </c>
      <c r="AZ14" s="25">
        <f>[1]施設資源化量内訳!J14</f>
        <v>33</v>
      </c>
      <c r="BA14" s="25">
        <f>[1]施設資源化量内訳!K14</f>
        <v>2</v>
      </c>
      <c r="BB14" s="25">
        <f>[1]施設資源化量内訳!L14</f>
        <v>0</v>
      </c>
      <c r="BC14" s="25">
        <f>[1]施設資源化量内訳!M14</f>
        <v>0</v>
      </c>
      <c r="BD14" s="25">
        <f>[1]施設資源化量内訳!N14</f>
        <v>0</v>
      </c>
      <c r="BE14" s="25">
        <f>[1]施設資源化量内訳!O14</f>
        <v>0</v>
      </c>
      <c r="BF14" s="25">
        <f>[1]施設資源化量内訳!P14</f>
        <v>0</v>
      </c>
      <c r="BG14" s="25">
        <f>[1]施設資源化量内訳!Q14</f>
        <v>266</v>
      </c>
      <c r="BH14" s="25">
        <f>[1]施設資源化量内訳!R14</f>
        <v>0</v>
      </c>
      <c r="BI14" s="25">
        <f>[1]施設資源化量内訳!S14</f>
        <v>0</v>
      </c>
      <c r="BJ14" s="25">
        <f>[1]施設資源化量内訳!T14</f>
        <v>0</v>
      </c>
      <c r="BK14" s="25">
        <f>[1]施設資源化量内訳!U14</f>
        <v>0</v>
      </c>
      <c r="BL14" s="25">
        <f>[1]施設資源化量内訳!V14</f>
        <v>149</v>
      </c>
      <c r="BM14" s="25">
        <f>[1]施設資源化量内訳!W14</f>
        <v>0</v>
      </c>
      <c r="BN14" s="25">
        <f>[1]施設資源化量内訳!X14</f>
        <v>0</v>
      </c>
      <c r="BO14" s="25">
        <f t="shared" si="2"/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6" t="s">
        <v>36</v>
      </c>
      <c r="CA14" s="26" t="s">
        <v>36</v>
      </c>
      <c r="CB14" s="26" t="s">
        <v>36</v>
      </c>
      <c r="CC14" s="26" t="s">
        <v>36</v>
      </c>
      <c r="CD14" s="26" t="s">
        <v>36</v>
      </c>
      <c r="CE14" s="26" t="s">
        <v>36</v>
      </c>
      <c r="CF14" s="26" t="s">
        <v>36</v>
      </c>
      <c r="CG14" s="26" t="s">
        <v>36</v>
      </c>
      <c r="CH14" s="25">
        <v>0</v>
      </c>
      <c r="CI14" s="25">
        <v>0</v>
      </c>
      <c r="CJ14" s="27" t="s">
        <v>37</v>
      </c>
    </row>
    <row r="15" spans="1:88" s="3" customFormat="1" ht="13.5" customHeight="1" x14ac:dyDescent="0.15">
      <c r="A15" s="23" t="s">
        <v>33</v>
      </c>
      <c r="B15" s="24" t="s">
        <v>50</v>
      </c>
      <c r="C15" s="23" t="s">
        <v>51</v>
      </c>
      <c r="D15" s="25">
        <f t="shared" si="0"/>
        <v>2252</v>
      </c>
      <c r="E15" s="25">
        <f t="shared" si="0"/>
        <v>1461</v>
      </c>
      <c r="F15" s="25">
        <f t="shared" si="0"/>
        <v>8</v>
      </c>
      <c r="G15" s="25">
        <f t="shared" si="0"/>
        <v>0</v>
      </c>
      <c r="H15" s="25">
        <f t="shared" si="0"/>
        <v>283</v>
      </c>
      <c r="I15" s="25">
        <f t="shared" si="0"/>
        <v>289</v>
      </c>
      <c r="J15" s="25">
        <f t="shared" si="0"/>
        <v>75</v>
      </c>
      <c r="K15" s="25">
        <f t="shared" si="0"/>
        <v>7</v>
      </c>
      <c r="L15" s="25">
        <f t="shared" si="0"/>
        <v>0</v>
      </c>
      <c r="M15" s="25">
        <f t="shared" si="0"/>
        <v>0</v>
      </c>
      <c r="N15" s="25">
        <f t="shared" si="0"/>
        <v>120</v>
      </c>
      <c r="O15" s="25">
        <f t="shared" si="0"/>
        <v>0</v>
      </c>
      <c r="P15" s="25">
        <f t="shared" si="0"/>
        <v>0</v>
      </c>
      <c r="Q15" s="25">
        <f t="shared" si="0"/>
        <v>0</v>
      </c>
      <c r="R15" s="25">
        <f t="shared" si="0"/>
        <v>0</v>
      </c>
      <c r="S15" s="25">
        <f t="shared" si="0"/>
        <v>0</v>
      </c>
      <c r="T15" s="25">
        <f t="shared" si="0"/>
        <v>0</v>
      </c>
      <c r="U15" s="25">
        <f t="shared" si="0"/>
        <v>0</v>
      </c>
      <c r="V15" s="25">
        <f t="shared" si="0"/>
        <v>0</v>
      </c>
      <c r="W15" s="25">
        <f t="shared" si="0"/>
        <v>9</v>
      </c>
      <c r="X15" s="25">
        <f t="shared" si="0"/>
        <v>0</v>
      </c>
      <c r="Y15" s="25">
        <f t="shared" si="1"/>
        <v>856</v>
      </c>
      <c r="Z15" s="25">
        <v>565</v>
      </c>
      <c r="AA15" s="25">
        <v>3</v>
      </c>
      <c r="AB15" s="25">
        <v>0</v>
      </c>
      <c r="AC15" s="25">
        <v>279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6">
        <v>0</v>
      </c>
      <c r="AJ15" s="26" t="s">
        <v>36</v>
      </c>
      <c r="AK15" s="26" t="s">
        <v>36</v>
      </c>
      <c r="AL15" s="26" t="s">
        <v>36</v>
      </c>
      <c r="AM15" s="26" t="s">
        <v>36</v>
      </c>
      <c r="AN15" s="26" t="s">
        <v>36</v>
      </c>
      <c r="AO15" s="26" t="s">
        <v>36</v>
      </c>
      <c r="AP15" s="26" t="s">
        <v>36</v>
      </c>
      <c r="AQ15" s="26" t="s">
        <v>36</v>
      </c>
      <c r="AR15" s="25">
        <v>9</v>
      </c>
      <c r="AS15" s="25">
        <v>0</v>
      </c>
      <c r="AT15" s="25">
        <f>[1]施設資源化量内訳!D15</f>
        <v>420</v>
      </c>
      <c r="AU15" s="25">
        <f>[1]施設資源化量内訳!E15</f>
        <v>0</v>
      </c>
      <c r="AV15" s="25">
        <f>[1]施設資源化量内訳!F15</f>
        <v>0</v>
      </c>
      <c r="AW15" s="25">
        <f>[1]施設資源化量内訳!G15</f>
        <v>0</v>
      </c>
      <c r="AX15" s="25">
        <f>[1]施設資源化量内訳!H15</f>
        <v>0</v>
      </c>
      <c r="AY15" s="25">
        <f>[1]施設資源化量内訳!I15</f>
        <v>289</v>
      </c>
      <c r="AZ15" s="25">
        <f>[1]施設資源化量内訳!J15</f>
        <v>75</v>
      </c>
      <c r="BA15" s="25">
        <f>[1]施設資源化量内訳!K15</f>
        <v>7</v>
      </c>
      <c r="BB15" s="25">
        <f>[1]施設資源化量内訳!L15</f>
        <v>0</v>
      </c>
      <c r="BC15" s="25">
        <f>[1]施設資源化量内訳!M15</f>
        <v>0</v>
      </c>
      <c r="BD15" s="25">
        <f>[1]施設資源化量内訳!N15</f>
        <v>49</v>
      </c>
      <c r="BE15" s="25">
        <f>[1]施設資源化量内訳!O15</f>
        <v>0</v>
      </c>
      <c r="BF15" s="25">
        <f>[1]施設資源化量内訳!P15</f>
        <v>0</v>
      </c>
      <c r="BG15" s="25">
        <f>[1]施設資源化量内訳!Q15</f>
        <v>0</v>
      </c>
      <c r="BH15" s="25">
        <f>[1]施設資源化量内訳!R15</f>
        <v>0</v>
      </c>
      <c r="BI15" s="25">
        <f>[1]施設資源化量内訳!S15</f>
        <v>0</v>
      </c>
      <c r="BJ15" s="25">
        <f>[1]施設資源化量内訳!T15</f>
        <v>0</v>
      </c>
      <c r="BK15" s="25">
        <f>[1]施設資源化量内訳!U15</f>
        <v>0</v>
      </c>
      <c r="BL15" s="25">
        <f>[1]施設資源化量内訳!V15</f>
        <v>0</v>
      </c>
      <c r="BM15" s="25">
        <f>[1]施設資源化量内訳!W15</f>
        <v>0</v>
      </c>
      <c r="BN15" s="25">
        <f>[1]施設資源化量内訳!X15</f>
        <v>0</v>
      </c>
      <c r="BO15" s="25">
        <f t="shared" si="2"/>
        <v>976</v>
      </c>
      <c r="BP15" s="25">
        <v>896</v>
      </c>
      <c r="BQ15" s="25">
        <v>5</v>
      </c>
      <c r="BR15" s="25">
        <v>0</v>
      </c>
      <c r="BS15" s="25">
        <v>4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71</v>
      </c>
      <c r="BZ15" s="26" t="s">
        <v>36</v>
      </c>
      <c r="CA15" s="26" t="s">
        <v>36</v>
      </c>
      <c r="CB15" s="26" t="s">
        <v>36</v>
      </c>
      <c r="CC15" s="26" t="s">
        <v>36</v>
      </c>
      <c r="CD15" s="26" t="s">
        <v>36</v>
      </c>
      <c r="CE15" s="26" t="s">
        <v>36</v>
      </c>
      <c r="CF15" s="26" t="s">
        <v>36</v>
      </c>
      <c r="CG15" s="26" t="s">
        <v>36</v>
      </c>
      <c r="CH15" s="25">
        <v>0</v>
      </c>
      <c r="CI15" s="25">
        <v>0</v>
      </c>
      <c r="CJ15" s="27" t="s">
        <v>37</v>
      </c>
    </row>
    <row r="16" spans="1:88" s="3" customFormat="1" ht="13.5" customHeight="1" x14ac:dyDescent="0.15">
      <c r="A16" s="23" t="s">
        <v>33</v>
      </c>
      <c r="B16" s="24" t="s">
        <v>52</v>
      </c>
      <c r="C16" s="23" t="s">
        <v>53</v>
      </c>
      <c r="D16" s="25">
        <f t="shared" si="0"/>
        <v>4581</v>
      </c>
      <c r="E16" s="25">
        <f t="shared" si="0"/>
        <v>2175</v>
      </c>
      <c r="F16" s="25">
        <f t="shared" si="0"/>
        <v>14</v>
      </c>
      <c r="G16" s="25">
        <f t="shared" si="0"/>
        <v>0</v>
      </c>
      <c r="H16" s="25">
        <f t="shared" si="0"/>
        <v>119</v>
      </c>
      <c r="I16" s="25">
        <f t="shared" si="0"/>
        <v>288</v>
      </c>
      <c r="J16" s="25">
        <f t="shared" si="0"/>
        <v>85</v>
      </c>
      <c r="K16" s="25">
        <f t="shared" si="0"/>
        <v>0</v>
      </c>
      <c r="L16" s="25">
        <f t="shared" si="0"/>
        <v>448</v>
      </c>
      <c r="M16" s="25">
        <f t="shared" si="0"/>
        <v>153</v>
      </c>
      <c r="N16" s="25">
        <f t="shared" si="0"/>
        <v>97</v>
      </c>
      <c r="O16" s="25">
        <f t="shared" si="0"/>
        <v>0</v>
      </c>
      <c r="P16" s="25">
        <f t="shared" si="0"/>
        <v>0</v>
      </c>
      <c r="Q16" s="25">
        <f t="shared" si="0"/>
        <v>0</v>
      </c>
      <c r="R16" s="25">
        <f t="shared" si="0"/>
        <v>408</v>
      </c>
      <c r="S16" s="25">
        <f t="shared" si="0"/>
        <v>0</v>
      </c>
      <c r="T16" s="25">
        <f t="shared" si="0"/>
        <v>0</v>
      </c>
      <c r="U16" s="25">
        <f t="shared" si="0"/>
        <v>0</v>
      </c>
      <c r="V16" s="25">
        <f t="shared" si="0"/>
        <v>0</v>
      </c>
      <c r="W16" s="25">
        <f t="shared" si="0"/>
        <v>2</v>
      </c>
      <c r="X16" s="25">
        <f t="shared" si="0"/>
        <v>792</v>
      </c>
      <c r="Y16" s="25">
        <f t="shared" si="1"/>
        <v>1093</v>
      </c>
      <c r="Z16" s="25">
        <v>1066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6">
        <v>27</v>
      </c>
      <c r="AJ16" s="26" t="s">
        <v>36</v>
      </c>
      <c r="AK16" s="26" t="s">
        <v>36</v>
      </c>
      <c r="AL16" s="26" t="s">
        <v>36</v>
      </c>
      <c r="AM16" s="26" t="s">
        <v>36</v>
      </c>
      <c r="AN16" s="26" t="s">
        <v>36</v>
      </c>
      <c r="AO16" s="26" t="s">
        <v>36</v>
      </c>
      <c r="AP16" s="26" t="s">
        <v>36</v>
      </c>
      <c r="AQ16" s="26" t="s">
        <v>36</v>
      </c>
      <c r="AR16" s="25">
        <v>0</v>
      </c>
      <c r="AS16" s="25">
        <v>0</v>
      </c>
      <c r="AT16" s="25">
        <f>[1]施設資源化量内訳!D16</f>
        <v>2280</v>
      </c>
      <c r="AU16" s="25">
        <f>[1]施設資源化量内訳!E16</f>
        <v>0</v>
      </c>
      <c r="AV16" s="25">
        <f>[1]施設資源化量内訳!F16</f>
        <v>0</v>
      </c>
      <c r="AW16" s="25">
        <f>[1]施設資源化量内訳!G16</f>
        <v>0</v>
      </c>
      <c r="AX16" s="25">
        <f>[1]施設資源化量内訳!H16</f>
        <v>104</v>
      </c>
      <c r="AY16" s="25">
        <f>[1]施設資源化量内訳!I16</f>
        <v>288</v>
      </c>
      <c r="AZ16" s="25">
        <f>[1]施設資源化量内訳!J16</f>
        <v>85</v>
      </c>
      <c r="BA16" s="25">
        <f>[1]施設資源化量内訳!K16</f>
        <v>0</v>
      </c>
      <c r="BB16" s="25">
        <f>[1]施設資源化量内訳!L16</f>
        <v>448</v>
      </c>
      <c r="BC16" s="25">
        <f>[1]施設資源化量内訳!M16</f>
        <v>153</v>
      </c>
      <c r="BD16" s="25">
        <f>[1]施設資源化量内訳!N16</f>
        <v>0</v>
      </c>
      <c r="BE16" s="25">
        <f>[1]施設資源化量内訳!O16</f>
        <v>0</v>
      </c>
      <c r="BF16" s="25">
        <f>[1]施設資源化量内訳!P16</f>
        <v>0</v>
      </c>
      <c r="BG16" s="25">
        <f>[1]施設資源化量内訳!Q16</f>
        <v>0</v>
      </c>
      <c r="BH16" s="25">
        <f>[1]施設資源化量内訳!R16</f>
        <v>408</v>
      </c>
      <c r="BI16" s="25">
        <f>[1]施設資源化量内訳!S16</f>
        <v>0</v>
      </c>
      <c r="BJ16" s="25">
        <f>[1]施設資源化量内訳!T16</f>
        <v>0</v>
      </c>
      <c r="BK16" s="25">
        <f>[1]施設資源化量内訳!U16</f>
        <v>0</v>
      </c>
      <c r="BL16" s="25">
        <f>[1]施設資源化量内訳!V16</f>
        <v>0</v>
      </c>
      <c r="BM16" s="25">
        <f>[1]施設資源化量内訳!W16</f>
        <v>2</v>
      </c>
      <c r="BN16" s="25">
        <f>[1]施設資源化量内訳!X16</f>
        <v>792</v>
      </c>
      <c r="BO16" s="25">
        <f t="shared" si="2"/>
        <v>1208</v>
      </c>
      <c r="BP16" s="25">
        <v>1109</v>
      </c>
      <c r="BQ16" s="25">
        <v>14</v>
      </c>
      <c r="BR16" s="25">
        <v>0</v>
      </c>
      <c r="BS16" s="25">
        <v>15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70</v>
      </c>
      <c r="BZ16" s="26" t="s">
        <v>36</v>
      </c>
      <c r="CA16" s="26" t="s">
        <v>36</v>
      </c>
      <c r="CB16" s="26" t="s">
        <v>36</v>
      </c>
      <c r="CC16" s="26" t="s">
        <v>36</v>
      </c>
      <c r="CD16" s="26" t="s">
        <v>36</v>
      </c>
      <c r="CE16" s="26" t="s">
        <v>36</v>
      </c>
      <c r="CF16" s="26" t="s">
        <v>36</v>
      </c>
      <c r="CG16" s="26" t="s">
        <v>36</v>
      </c>
      <c r="CH16" s="25">
        <v>0</v>
      </c>
      <c r="CI16" s="25">
        <v>0</v>
      </c>
      <c r="CJ16" s="27" t="s">
        <v>37</v>
      </c>
    </row>
    <row r="17" spans="1:88" s="3" customFormat="1" ht="13.5" customHeight="1" x14ac:dyDescent="0.15">
      <c r="A17" s="23" t="s">
        <v>33</v>
      </c>
      <c r="B17" s="24" t="s">
        <v>54</v>
      </c>
      <c r="C17" s="23" t="s">
        <v>55</v>
      </c>
      <c r="D17" s="25">
        <f t="shared" si="0"/>
        <v>7903</v>
      </c>
      <c r="E17" s="25">
        <f t="shared" si="0"/>
        <v>53</v>
      </c>
      <c r="F17" s="25">
        <f t="shared" si="0"/>
        <v>0</v>
      </c>
      <c r="G17" s="25">
        <f t="shared" si="0"/>
        <v>0</v>
      </c>
      <c r="H17" s="25">
        <f t="shared" si="0"/>
        <v>340</v>
      </c>
      <c r="I17" s="25">
        <f t="shared" si="0"/>
        <v>429</v>
      </c>
      <c r="J17" s="25">
        <f t="shared" si="0"/>
        <v>89</v>
      </c>
      <c r="K17" s="25">
        <f t="shared" si="0"/>
        <v>0</v>
      </c>
      <c r="L17" s="25">
        <f t="shared" si="0"/>
        <v>0</v>
      </c>
      <c r="M17" s="25">
        <f t="shared" si="0"/>
        <v>0</v>
      </c>
      <c r="N17" s="25">
        <f t="shared" si="0"/>
        <v>26</v>
      </c>
      <c r="O17" s="25">
        <f t="shared" si="0"/>
        <v>0</v>
      </c>
      <c r="P17" s="25">
        <f t="shared" si="0"/>
        <v>0</v>
      </c>
      <c r="Q17" s="25">
        <f t="shared" si="0"/>
        <v>0</v>
      </c>
      <c r="R17" s="25">
        <f t="shared" si="0"/>
        <v>6887</v>
      </c>
      <c r="S17" s="25">
        <f t="shared" si="0"/>
        <v>0</v>
      </c>
      <c r="T17" s="25">
        <f t="shared" si="0"/>
        <v>0</v>
      </c>
      <c r="U17" s="25">
        <f t="shared" si="0"/>
        <v>0</v>
      </c>
      <c r="V17" s="25">
        <f t="shared" si="0"/>
        <v>0</v>
      </c>
      <c r="W17" s="25">
        <f t="shared" si="0"/>
        <v>0</v>
      </c>
      <c r="X17" s="25">
        <f t="shared" si="0"/>
        <v>79</v>
      </c>
      <c r="Y17" s="25">
        <f t="shared" si="1"/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6">
        <v>0</v>
      </c>
      <c r="AJ17" s="26" t="s">
        <v>36</v>
      </c>
      <c r="AK17" s="26" t="s">
        <v>36</v>
      </c>
      <c r="AL17" s="26" t="s">
        <v>36</v>
      </c>
      <c r="AM17" s="26" t="s">
        <v>36</v>
      </c>
      <c r="AN17" s="26" t="s">
        <v>36</v>
      </c>
      <c r="AO17" s="26" t="s">
        <v>36</v>
      </c>
      <c r="AP17" s="26" t="s">
        <v>36</v>
      </c>
      <c r="AQ17" s="26" t="s">
        <v>36</v>
      </c>
      <c r="AR17" s="25">
        <v>0</v>
      </c>
      <c r="AS17" s="25">
        <v>0</v>
      </c>
      <c r="AT17" s="25">
        <f>[1]施設資源化量内訳!D17</f>
        <v>7903</v>
      </c>
      <c r="AU17" s="25">
        <f>[1]施設資源化量内訳!E17</f>
        <v>53</v>
      </c>
      <c r="AV17" s="25">
        <f>[1]施設資源化量内訳!F17</f>
        <v>0</v>
      </c>
      <c r="AW17" s="25">
        <f>[1]施設資源化量内訳!G17</f>
        <v>0</v>
      </c>
      <c r="AX17" s="25">
        <f>[1]施設資源化量内訳!H17</f>
        <v>340</v>
      </c>
      <c r="AY17" s="25">
        <f>[1]施設資源化量内訳!I17</f>
        <v>429</v>
      </c>
      <c r="AZ17" s="25">
        <f>[1]施設資源化量内訳!J17</f>
        <v>89</v>
      </c>
      <c r="BA17" s="25">
        <f>[1]施設資源化量内訳!K17</f>
        <v>0</v>
      </c>
      <c r="BB17" s="25">
        <f>[1]施設資源化量内訳!L17</f>
        <v>0</v>
      </c>
      <c r="BC17" s="25">
        <f>[1]施設資源化量内訳!M17</f>
        <v>0</v>
      </c>
      <c r="BD17" s="25">
        <f>[1]施設資源化量内訳!N17</f>
        <v>26</v>
      </c>
      <c r="BE17" s="25">
        <f>[1]施設資源化量内訳!O17</f>
        <v>0</v>
      </c>
      <c r="BF17" s="25">
        <f>[1]施設資源化量内訳!P17</f>
        <v>0</v>
      </c>
      <c r="BG17" s="25">
        <f>[1]施設資源化量内訳!Q17</f>
        <v>0</v>
      </c>
      <c r="BH17" s="25">
        <f>[1]施設資源化量内訳!R17</f>
        <v>6887</v>
      </c>
      <c r="BI17" s="25">
        <f>[1]施設資源化量内訳!S17</f>
        <v>0</v>
      </c>
      <c r="BJ17" s="25">
        <f>[1]施設資源化量内訳!T17</f>
        <v>0</v>
      </c>
      <c r="BK17" s="25">
        <f>[1]施設資源化量内訳!U17</f>
        <v>0</v>
      </c>
      <c r="BL17" s="25">
        <f>[1]施設資源化量内訳!V17</f>
        <v>0</v>
      </c>
      <c r="BM17" s="25">
        <f>[1]施設資源化量内訳!W17</f>
        <v>0</v>
      </c>
      <c r="BN17" s="25">
        <f>[1]施設資源化量内訳!X17</f>
        <v>79</v>
      </c>
      <c r="BO17" s="25">
        <f t="shared" si="2"/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6" t="s">
        <v>36</v>
      </c>
      <c r="CA17" s="26" t="s">
        <v>36</v>
      </c>
      <c r="CB17" s="26" t="s">
        <v>36</v>
      </c>
      <c r="CC17" s="26" t="s">
        <v>36</v>
      </c>
      <c r="CD17" s="26" t="s">
        <v>36</v>
      </c>
      <c r="CE17" s="26" t="s">
        <v>36</v>
      </c>
      <c r="CF17" s="26" t="s">
        <v>36</v>
      </c>
      <c r="CG17" s="26" t="s">
        <v>36</v>
      </c>
      <c r="CH17" s="25">
        <v>0</v>
      </c>
      <c r="CI17" s="25">
        <v>0</v>
      </c>
      <c r="CJ17" s="27" t="s">
        <v>37</v>
      </c>
    </row>
    <row r="18" spans="1:88" s="3" customFormat="1" ht="13.5" customHeight="1" x14ac:dyDescent="0.15">
      <c r="A18" s="23" t="s">
        <v>33</v>
      </c>
      <c r="B18" s="24" t="s">
        <v>56</v>
      </c>
      <c r="C18" s="23" t="s">
        <v>57</v>
      </c>
      <c r="D18" s="25">
        <f t="shared" si="0"/>
        <v>3597</v>
      </c>
      <c r="E18" s="25">
        <f t="shared" si="0"/>
        <v>2556</v>
      </c>
      <c r="F18" s="25">
        <f t="shared" si="0"/>
        <v>11</v>
      </c>
      <c r="G18" s="25">
        <f t="shared" si="0"/>
        <v>16</v>
      </c>
      <c r="H18" s="25">
        <f t="shared" si="0"/>
        <v>277</v>
      </c>
      <c r="I18" s="25">
        <f t="shared" si="0"/>
        <v>243</v>
      </c>
      <c r="J18" s="25">
        <f t="shared" si="0"/>
        <v>19</v>
      </c>
      <c r="K18" s="25">
        <f t="shared" si="0"/>
        <v>10</v>
      </c>
      <c r="L18" s="25">
        <f t="shared" si="0"/>
        <v>0</v>
      </c>
      <c r="M18" s="25">
        <f t="shared" si="0"/>
        <v>0</v>
      </c>
      <c r="N18" s="25">
        <f t="shared" si="0"/>
        <v>281</v>
      </c>
      <c r="O18" s="25">
        <f t="shared" si="0"/>
        <v>0</v>
      </c>
      <c r="P18" s="25">
        <f t="shared" si="0"/>
        <v>0</v>
      </c>
      <c r="Q18" s="25">
        <f t="shared" si="0"/>
        <v>33</v>
      </c>
      <c r="R18" s="25">
        <f t="shared" si="0"/>
        <v>0</v>
      </c>
      <c r="S18" s="25">
        <f t="shared" si="0"/>
        <v>0</v>
      </c>
      <c r="T18" s="25">
        <f t="shared" si="0"/>
        <v>0</v>
      </c>
      <c r="U18" s="25">
        <f t="shared" si="0"/>
        <v>0</v>
      </c>
      <c r="V18" s="25">
        <f t="shared" si="0"/>
        <v>126</v>
      </c>
      <c r="W18" s="25">
        <f t="shared" si="0"/>
        <v>21</v>
      </c>
      <c r="X18" s="25">
        <f t="shared" si="0"/>
        <v>4</v>
      </c>
      <c r="Y18" s="25">
        <f t="shared" si="1"/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6">
        <v>0</v>
      </c>
      <c r="AJ18" s="26" t="s">
        <v>36</v>
      </c>
      <c r="AK18" s="26" t="s">
        <v>36</v>
      </c>
      <c r="AL18" s="26" t="s">
        <v>36</v>
      </c>
      <c r="AM18" s="26" t="s">
        <v>36</v>
      </c>
      <c r="AN18" s="26" t="s">
        <v>36</v>
      </c>
      <c r="AO18" s="26" t="s">
        <v>36</v>
      </c>
      <c r="AP18" s="26" t="s">
        <v>36</v>
      </c>
      <c r="AQ18" s="26" t="s">
        <v>36</v>
      </c>
      <c r="AR18" s="25">
        <v>0</v>
      </c>
      <c r="AS18" s="25">
        <v>0</v>
      </c>
      <c r="AT18" s="25">
        <f>[1]施設資源化量内訳!D18</f>
        <v>652</v>
      </c>
      <c r="AU18" s="25">
        <f>[1]施設資源化量内訳!E18</f>
        <v>0</v>
      </c>
      <c r="AV18" s="25">
        <f>[1]施設資源化量内訳!F18</f>
        <v>0</v>
      </c>
      <c r="AW18" s="25">
        <f>[1]施設資源化量内訳!G18</f>
        <v>0</v>
      </c>
      <c r="AX18" s="25">
        <f>[1]施設資源化量内訳!H18</f>
        <v>237</v>
      </c>
      <c r="AY18" s="25">
        <f>[1]施設資源化量内訳!I18</f>
        <v>202</v>
      </c>
      <c r="AZ18" s="25">
        <f>[1]施設資源化量内訳!J18</f>
        <v>19</v>
      </c>
      <c r="BA18" s="25">
        <f>[1]施設資源化量内訳!K18</f>
        <v>10</v>
      </c>
      <c r="BB18" s="25">
        <f>[1]施設資源化量内訳!L18</f>
        <v>0</v>
      </c>
      <c r="BC18" s="25">
        <f>[1]施設資源化量内訳!M18</f>
        <v>0</v>
      </c>
      <c r="BD18" s="25">
        <f>[1]施設資源化量内訳!N18</f>
        <v>0</v>
      </c>
      <c r="BE18" s="25">
        <f>[1]施設資源化量内訳!O18</f>
        <v>0</v>
      </c>
      <c r="BF18" s="25">
        <f>[1]施設資源化量内訳!P18</f>
        <v>0</v>
      </c>
      <c r="BG18" s="25">
        <f>[1]施設資源化量内訳!Q18</f>
        <v>33</v>
      </c>
      <c r="BH18" s="25">
        <f>[1]施設資源化量内訳!R18</f>
        <v>0</v>
      </c>
      <c r="BI18" s="25">
        <f>[1]施設資源化量内訳!S18</f>
        <v>0</v>
      </c>
      <c r="BJ18" s="25">
        <f>[1]施設資源化量内訳!T18</f>
        <v>0</v>
      </c>
      <c r="BK18" s="25">
        <f>[1]施設資源化量内訳!U18</f>
        <v>0</v>
      </c>
      <c r="BL18" s="25">
        <f>[1]施設資源化量内訳!V18</f>
        <v>126</v>
      </c>
      <c r="BM18" s="25">
        <f>[1]施設資源化量内訳!W18</f>
        <v>21</v>
      </c>
      <c r="BN18" s="25">
        <f>[1]施設資源化量内訳!X18</f>
        <v>4</v>
      </c>
      <c r="BO18" s="25">
        <f t="shared" si="2"/>
        <v>2945</v>
      </c>
      <c r="BP18" s="25">
        <v>2556</v>
      </c>
      <c r="BQ18" s="25">
        <v>11</v>
      </c>
      <c r="BR18" s="25">
        <v>16</v>
      </c>
      <c r="BS18" s="25">
        <v>40</v>
      </c>
      <c r="BT18" s="25">
        <v>41</v>
      </c>
      <c r="BU18" s="25">
        <v>0</v>
      </c>
      <c r="BV18" s="25">
        <v>0</v>
      </c>
      <c r="BW18" s="25">
        <v>0</v>
      </c>
      <c r="BX18" s="25">
        <v>0</v>
      </c>
      <c r="BY18" s="25">
        <v>281</v>
      </c>
      <c r="BZ18" s="26" t="s">
        <v>36</v>
      </c>
      <c r="CA18" s="26" t="s">
        <v>36</v>
      </c>
      <c r="CB18" s="26" t="s">
        <v>36</v>
      </c>
      <c r="CC18" s="26" t="s">
        <v>36</v>
      </c>
      <c r="CD18" s="26" t="s">
        <v>36</v>
      </c>
      <c r="CE18" s="26" t="s">
        <v>36</v>
      </c>
      <c r="CF18" s="26" t="s">
        <v>36</v>
      </c>
      <c r="CG18" s="26" t="s">
        <v>36</v>
      </c>
      <c r="CH18" s="25">
        <v>0</v>
      </c>
      <c r="CI18" s="25">
        <v>0</v>
      </c>
      <c r="CJ18" s="27" t="s">
        <v>37</v>
      </c>
    </row>
    <row r="19" spans="1:88" s="3" customFormat="1" ht="13.5" customHeight="1" x14ac:dyDescent="0.15">
      <c r="A19" s="23" t="s">
        <v>33</v>
      </c>
      <c r="B19" s="24" t="s">
        <v>58</v>
      </c>
      <c r="C19" s="23" t="s">
        <v>59</v>
      </c>
      <c r="D19" s="25">
        <f t="shared" si="0"/>
        <v>2889</v>
      </c>
      <c r="E19" s="25">
        <f t="shared" si="0"/>
        <v>2073</v>
      </c>
      <c r="F19" s="25">
        <f t="shared" si="0"/>
        <v>9</v>
      </c>
      <c r="G19" s="25">
        <f t="shared" ref="G19:V34" si="3">SUM(AB19,AW19,BR19)</f>
        <v>0</v>
      </c>
      <c r="H19" s="25">
        <f t="shared" si="3"/>
        <v>135</v>
      </c>
      <c r="I19" s="25">
        <f t="shared" si="3"/>
        <v>364</v>
      </c>
      <c r="J19" s="25">
        <f t="shared" si="3"/>
        <v>129</v>
      </c>
      <c r="K19" s="25">
        <f t="shared" si="3"/>
        <v>0</v>
      </c>
      <c r="L19" s="25">
        <f t="shared" si="3"/>
        <v>0</v>
      </c>
      <c r="M19" s="25">
        <f t="shared" si="3"/>
        <v>0</v>
      </c>
      <c r="N19" s="25">
        <f t="shared" si="3"/>
        <v>176</v>
      </c>
      <c r="O19" s="25">
        <f t="shared" si="3"/>
        <v>0</v>
      </c>
      <c r="P19" s="25">
        <f t="shared" si="3"/>
        <v>0</v>
      </c>
      <c r="Q19" s="25">
        <f t="shared" si="3"/>
        <v>0</v>
      </c>
      <c r="R19" s="25">
        <f t="shared" si="3"/>
        <v>0</v>
      </c>
      <c r="S19" s="25">
        <f t="shared" si="3"/>
        <v>0</v>
      </c>
      <c r="T19" s="25">
        <f t="shared" si="3"/>
        <v>0</v>
      </c>
      <c r="U19" s="25">
        <f t="shared" si="3"/>
        <v>0</v>
      </c>
      <c r="V19" s="25">
        <f t="shared" si="3"/>
        <v>0</v>
      </c>
      <c r="W19" s="25">
        <f t="shared" ref="W19:X49" si="4">SUM(AR19,BM19,CH19)</f>
        <v>0</v>
      </c>
      <c r="X19" s="25">
        <f t="shared" si="4"/>
        <v>3</v>
      </c>
      <c r="Y19" s="25">
        <f t="shared" si="1"/>
        <v>1761</v>
      </c>
      <c r="Z19" s="25">
        <v>1050</v>
      </c>
      <c r="AA19" s="25">
        <v>3</v>
      </c>
      <c r="AB19" s="25">
        <v>0</v>
      </c>
      <c r="AC19" s="25">
        <v>129</v>
      </c>
      <c r="AD19" s="25">
        <v>360</v>
      </c>
      <c r="AE19" s="25">
        <v>129</v>
      </c>
      <c r="AF19" s="25">
        <v>0</v>
      </c>
      <c r="AG19" s="25">
        <v>0</v>
      </c>
      <c r="AH19" s="25">
        <v>0</v>
      </c>
      <c r="AI19" s="26">
        <v>87</v>
      </c>
      <c r="AJ19" s="26" t="s">
        <v>36</v>
      </c>
      <c r="AK19" s="26" t="s">
        <v>36</v>
      </c>
      <c r="AL19" s="26" t="s">
        <v>36</v>
      </c>
      <c r="AM19" s="26" t="s">
        <v>36</v>
      </c>
      <c r="AN19" s="26" t="s">
        <v>36</v>
      </c>
      <c r="AO19" s="26" t="s">
        <v>36</v>
      </c>
      <c r="AP19" s="26" t="s">
        <v>36</v>
      </c>
      <c r="AQ19" s="26" t="s">
        <v>36</v>
      </c>
      <c r="AR19" s="25">
        <v>0</v>
      </c>
      <c r="AS19" s="25">
        <v>3</v>
      </c>
      <c r="AT19" s="25">
        <f>[1]施設資源化量内訳!D19</f>
        <v>0</v>
      </c>
      <c r="AU19" s="25">
        <f>[1]施設資源化量内訳!E19</f>
        <v>0</v>
      </c>
      <c r="AV19" s="25">
        <f>[1]施設資源化量内訳!F19</f>
        <v>0</v>
      </c>
      <c r="AW19" s="25">
        <f>[1]施設資源化量内訳!G19</f>
        <v>0</v>
      </c>
      <c r="AX19" s="25">
        <f>[1]施設資源化量内訳!H19</f>
        <v>0</v>
      </c>
      <c r="AY19" s="25">
        <f>[1]施設資源化量内訳!I19</f>
        <v>0</v>
      </c>
      <c r="AZ19" s="25">
        <f>[1]施設資源化量内訳!J19</f>
        <v>0</v>
      </c>
      <c r="BA19" s="25">
        <f>[1]施設資源化量内訳!K19</f>
        <v>0</v>
      </c>
      <c r="BB19" s="25">
        <f>[1]施設資源化量内訳!L19</f>
        <v>0</v>
      </c>
      <c r="BC19" s="25">
        <f>[1]施設資源化量内訳!M19</f>
        <v>0</v>
      </c>
      <c r="BD19" s="25">
        <f>[1]施設資源化量内訳!N19</f>
        <v>0</v>
      </c>
      <c r="BE19" s="25">
        <f>[1]施設資源化量内訳!O19</f>
        <v>0</v>
      </c>
      <c r="BF19" s="25">
        <f>[1]施設資源化量内訳!P19</f>
        <v>0</v>
      </c>
      <c r="BG19" s="25">
        <f>[1]施設資源化量内訳!Q19</f>
        <v>0</v>
      </c>
      <c r="BH19" s="25">
        <f>[1]施設資源化量内訳!R19</f>
        <v>0</v>
      </c>
      <c r="BI19" s="25">
        <f>[1]施設資源化量内訳!S19</f>
        <v>0</v>
      </c>
      <c r="BJ19" s="25">
        <f>[1]施設資源化量内訳!T19</f>
        <v>0</v>
      </c>
      <c r="BK19" s="25">
        <f>[1]施設資源化量内訳!U19</f>
        <v>0</v>
      </c>
      <c r="BL19" s="25">
        <f>[1]施設資源化量内訳!V19</f>
        <v>0</v>
      </c>
      <c r="BM19" s="25">
        <f>[1]施設資源化量内訳!W19</f>
        <v>0</v>
      </c>
      <c r="BN19" s="25">
        <f>[1]施設資源化量内訳!X19</f>
        <v>0</v>
      </c>
      <c r="BO19" s="25">
        <f t="shared" si="2"/>
        <v>1128</v>
      </c>
      <c r="BP19" s="25">
        <v>1023</v>
      </c>
      <c r="BQ19" s="25">
        <v>6</v>
      </c>
      <c r="BR19" s="25">
        <v>0</v>
      </c>
      <c r="BS19" s="25">
        <v>6</v>
      </c>
      <c r="BT19" s="25">
        <v>4</v>
      </c>
      <c r="BU19" s="25">
        <v>0</v>
      </c>
      <c r="BV19" s="25">
        <v>0</v>
      </c>
      <c r="BW19" s="25">
        <v>0</v>
      </c>
      <c r="BX19" s="25">
        <v>0</v>
      </c>
      <c r="BY19" s="25">
        <v>89</v>
      </c>
      <c r="BZ19" s="26" t="s">
        <v>36</v>
      </c>
      <c r="CA19" s="26" t="s">
        <v>36</v>
      </c>
      <c r="CB19" s="26" t="s">
        <v>36</v>
      </c>
      <c r="CC19" s="26" t="s">
        <v>36</v>
      </c>
      <c r="CD19" s="26" t="s">
        <v>36</v>
      </c>
      <c r="CE19" s="26" t="s">
        <v>36</v>
      </c>
      <c r="CF19" s="26" t="s">
        <v>36</v>
      </c>
      <c r="CG19" s="26" t="s">
        <v>36</v>
      </c>
      <c r="CH19" s="25">
        <v>0</v>
      </c>
      <c r="CI19" s="25">
        <v>0</v>
      </c>
      <c r="CJ19" s="27" t="s">
        <v>37</v>
      </c>
    </row>
    <row r="20" spans="1:88" s="3" customFormat="1" ht="13.5" customHeight="1" x14ac:dyDescent="0.15">
      <c r="A20" s="23" t="s">
        <v>33</v>
      </c>
      <c r="B20" s="24" t="s">
        <v>60</v>
      </c>
      <c r="C20" s="23" t="s">
        <v>61</v>
      </c>
      <c r="D20" s="25">
        <f t="shared" ref="D20:S48" si="5">SUM(Y20,AT20,BO20)</f>
        <v>15760</v>
      </c>
      <c r="E20" s="25">
        <f t="shared" si="5"/>
        <v>4745</v>
      </c>
      <c r="F20" s="25">
        <f t="shared" si="5"/>
        <v>31</v>
      </c>
      <c r="G20" s="25">
        <f t="shared" si="3"/>
        <v>0</v>
      </c>
      <c r="H20" s="25">
        <f t="shared" si="3"/>
        <v>318</v>
      </c>
      <c r="I20" s="25">
        <f t="shared" si="3"/>
        <v>922</v>
      </c>
      <c r="J20" s="25">
        <f t="shared" si="3"/>
        <v>206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243</v>
      </c>
      <c r="O20" s="25">
        <f t="shared" si="3"/>
        <v>0</v>
      </c>
      <c r="P20" s="25">
        <f t="shared" si="3"/>
        <v>0</v>
      </c>
      <c r="Q20" s="25">
        <f t="shared" si="3"/>
        <v>3588</v>
      </c>
      <c r="R20" s="25">
        <f t="shared" si="3"/>
        <v>0</v>
      </c>
      <c r="S20" s="25">
        <f t="shared" si="3"/>
        <v>3880</v>
      </c>
      <c r="T20" s="25">
        <f t="shared" si="3"/>
        <v>0</v>
      </c>
      <c r="U20" s="25">
        <f t="shared" si="3"/>
        <v>0</v>
      </c>
      <c r="V20" s="25">
        <f t="shared" si="3"/>
        <v>877</v>
      </c>
      <c r="W20" s="25">
        <f t="shared" si="4"/>
        <v>0</v>
      </c>
      <c r="X20" s="25">
        <f t="shared" si="4"/>
        <v>950</v>
      </c>
      <c r="Y20" s="25">
        <f t="shared" si="1"/>
        <v>1803</v>
      </c>
      <c r="Z20" s="25">
        <v>1571</v>
      </c>
      <c r="AA20" s="25">
        <v>4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6">
        <v>149</v>
      </c>
      <c r="AJ20" s="26" t="s">
        <v>36</v>
      </c>
      <c r="AK20" s="26" t="s">
        <v>36</v>
      </c>
      <c r="AL20" s="26" t="s">
        <v>36</v>
      </c>
      <c r="AM20" s="26" t="s">
        <v>36</v>
      </c>
      <c r="AN20" s="26" t="s">
        <v>36</v>
      </c>
      <c r="AO20" s="26" t="s">
        <v>36</v>
      </c>
      <c r="AP20" s="26" t="s">
        <v>36</v>
      </c>
      <c r="AQ20" s="26" t="s">
        <v>36</v>
      </c>
      <c r="AR20" s="25">
        <v>0</v>
      </c>
      <c r="AS20" s="25">
        <v>79</v>
      </c>
      <c r="AT20" s="25">
        <f>[1]施設資源化量内訳!D20</f>
        <v>10615</v>
      </c>
      <c r="AU20" s="25">
        <f>[1]施設資源化量内訳!E20</f>
        <v>0</v>
      </c>
      <c r="AV20" s="25">
        <f>[1]施設資源化量内訳!F20</f>
        <v>0</v>
      </c>
      <c r="AW20" s="25">
        <f>[1]施設資源化量内訳!G20</f>
        <v>0</v>
      </c>
      <c r="AX20" s="25">
        <f>[1]施設資源化量内訳!H20</f>
        <v>271</v>
      </c>
      <c r="AY20" s="25">
        <f>[1]施設資源化量内訳!I20</f>
        <v>922</v>
      </c>
      <c r="AZ20" s="25">
        <f>[1]施設資源化量内訳!J20</f>
        <v>206</v>
      </c>
      <c r="BA20" s="25">
        <f>[1]施設資源化量内訳!K20</f>
        <v>0</v>
      </c>
      <c r="BB20" s="25">
        <f>[1]施設資源化量内訳!L20</f>
        <v>0</v>
      </c>
      <c r="BC20" s="25">
        <f>[1]施設資源化量内訳!M20</f>
        <v>0</v>
      </c>
      <c r="BD20" s="25">
        <f>[1]施設資源化量内訳!N20</f>
        <v>0</v>
      </c>
      <c r="BE20" s="25">
        <f>[1]施設資源化量内訳!O20</f>
        <v>0</v>
      </c>
      <c r="BF20" s="25">
        <f>[1]施設資源化量内訳!P20</f>
        <v>0</v>
      </c>
      <c r="BG20" s="25">
        <f>[1]施設資源化量内訳!Q20</f>
        <v>3588</v>
      </c>
      <c r="BH20" s="25">
        <f>[1]施設資源化量内訳!R20</f>
        <v>0</v>
      </c>
      <c r="BI20" s="25">
        <f>[1]施設資源化量内訳!S20</f>
        <v>3880</v>
      </c>
      <c r="BJ20" s="25">
        <f>[1]施設資源化量内訳!T20</f>
        <v>0</v>
      </c>
      <c r="BK20" s="25">
        <f>[1]施設資源化量内訳!U20</f>
        <v>0</v>
      </c>
      <c r="BL20" s="25">
        <f>[1]施設資源化量内訳!V20</f>
        <v>877</v>
      </c>
      <c r="BM20" s="25">
        <f>[1]施設資源化量内訳!W20</f>
        <v>0</v>
      </c>
      <c r="BN20" s="25">
        <f>[1]施設資源化量内訳!X20</f>
        <v>871</v>
      </c>
      <c r="BO20" s="25">
        <f t="shared" si="2"/>
        <v>3342</v>
      </c>
      <c r="BP20" s="25">
        <v>3174</v>
      </c>
      <c r="BQ20" s="25">
        <v>27</v>
      </c>
      <c r="BR20" s="25">
        <v>0</v>
      </c>
      <c r="BS20" s="25">
        <v>47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94</v>
      </c>
      <c r="BZ20" s="26" t="s">
        <v>36</v>
      </c>
      <c r="CA20" s="26" t="s">
        <v>36</v>
      </c>
      <c r="CB20" s="26" t="s">
        <v>36</v>
      </c>
      <c r="CC20" s="26" t="s">
        <v>36</v>
      </c>
      <c r="CD20" s="26" t="s">
        <v>36</v>
      </c>
      <c r="CE20" s="26" t="s">
        <v>36</v>
      </c>
      <c r="CF20" s="26" t="s">
        <v>36</v>
      </c>
      <c r="CG20" s="26" t="s">
        <v>36</v>
      </c>
      <c r="CH20" s="25">
        <v>0</v>
      </c>
      <c r="CI20" s="25">
        <v>0</v>
      </c>
      <c r="CJ20" s="27" t="s">
        <v>37</v>
      </c>
    </row>
    <row r="21" spans="1:88" s="3" customFormat="1" ht="13.5" customHeight="1" x14ac:dyDescent="0.15">
      <c r="A21" s="23" t="s">
        <v>33</v>
      </c>
      <c r="B21" s="24" t="s">
        <v>62</v>
      </c>
      <c r="C21" s="23" t="s">
        <v>63</v>
      </c>
      <c r="D21" s="25">
        <f t="shared" si="5"/>
        <v>4815</v>
      </c>
      <c r="E21" s="25">
        <f t="shared" si="5"/>
        <v>2796</v>
      </c>
      <c r="F21" s="25">
        <f t="shared" si="5"/>
        <v>18</v>
      </c>
      <c r="G21" s="25">
        <f t="shared" si="3"/>
        <v>71</v>
      </c>
      <c r="H21" s="25">
        <f t="shared" si="3"/>
        <v>509</v>
      </c>
      <c r="I21" s="25">
        <f t="shared" si="3"/>
        <v>365</v>
      </c>
      <c r="J21" s="25">
        <f t="shared" si="3"/>
        <v>68</v>
      </c>
      <c r="K21" s="25">
        <f t="shared" si="3"/>
        <v>23</v>
      </c>
      <c r="L21" s="25">
        <f t="shared" si="3"/>
        <v>0</v>
      </c>
      <c r="M21" s="25">
        <f t="shared" si="3"/>
        <v>1</v>
      </c>
      <c r="N21" s="25">
        <f t="shared" si="3"/>
        <v>82</v>
      </c>
      <c r="O21" s="25">
        <f t="shared" si="3"/>
        <v>10</v>
      </c>
      <c r="P21" s="25">
        <f t="shared" si="3"/>
        <v>0</v>
      </c>
      <c r="Q21" s="25">
        <f t="shared" si="3"/>
        <v>638</v>
      </c>
      <c r="R21" s="25">
        <f t="shared" si="3"/>
        <v>0</v>
      </c>
      <c r="S21" s="25">
        <f t="shared" si="3"/>
        <v>0</v>
      </c>
      <c r="T21" s="25">
        <f t="shared" si="3"/>
        <v>0</v>
      </c>
      <c r="U21" s="25">
        <f t="shared" si="3"/>
        <v>0</v>
      </c>
      <c r="V21" s="25">
        <f t="shared" si="3"/>
        <v>216</v>
      </c>
      <c r="W21" s="25">
        <f t="shared" si="4"/>
        <v>5</v>
      </c>
      <c r="X21" s="25">
        <f t="shared" si="4"/>
        <v>13</v>
      </c>
      <c r="Y21" s="25">
        <f t="shared" si="1"/>
        <v>430</v>
      </c>
      <c r="Z21" s="25">
        <v>252</v>
      </c>
      <c r="AA21" s="25">
        <v>2</v>
      </c>
      <c r="AB21" s="25">
        <v>15</v>
      </c>
      <c r="AC21" s="25">
        <v>18</v>
      </c>
      <c r="AD21" s="25">
        <v>88</v>
      </c>
      <c r="AE21" s="25">
        <v>19</v>
      </c>
      <c r="AF21" s="25">
        <v>5</v>
      </c>
      <c r="AG21" s="25">
        <v>0</v>
      </c>
      <c r="AH21" s="25">
        <v>1</v>
      </c>
      <c r="AI21" s="26">
        <v>30</v>
      </c>
      <c r="AJ21" s="26" t="s">
        <v>36</v>
      </c>
      <c r="AK21" s="26" t="s">
        <v>36</v>
      </c>
      <c r="AL21" s="26" t="s">
        <v>36</v>
      </c>
      <c r="AM21" s="26" t="s">
        <v>36</v>
      </c>
      <c r="AN21" s="26" t="s">
        <v>36</v>
      </c>
      <c r="AO21" s="26" t="s">
        <v>36</v>
      </c>
      <c r="AP21" s="26" t="s">
        <v>36</v>
      </c>
      <c r="AQ21" s="26" t="s">
        <v>36</v>
      </c>
      <c r="AR21" s="25">
        <v>0</v>
      </c>
      <c r="AS21" s="25">
        <v>0</v>
      </c>
      <c r="AT21" s="25">
        <f>[1]施設資源化量内訳!D21</f>
        <v>1734</v>
      </c>
      <c r="AU21" s="25">
        <f>[1]施設資源化量内訳!E21</f>
        <v>0</v>
      </c>
      <c r="AV21" s="25">
        <f>[1]施設資源化量内訳!F21</f>
        <v>0</v>
      </c>
      <c r="AW21" s="25">
        <f>[1]施設資源化量内訳!G21</f>
        <v>43</v>
      </c>
      <c r="AX21" s="25">
        <f>[1]施設資源化量内訳!H21</f>
        <v>466</v>
      </c>
      <c r="AY21" s="25">
        <f>[1]施設資源化量内訳!I21</f>
        <v>276</v>
      </c>
      <c r="AZ21" s="25">
        <f>[1]施設資源化量内訳!J21</f>
        <v>49</v>
      </c>
      <c r="BA21" s="25">
        <f>[1]施設資源化量内訳!K21</f>
        <v>18</v>
      </c>
      <c r="BB21" s="25">
        <f>[1]施設資源化量内訳!L21</f>
        <v>0</v>
      </c>
      <c r="BC21" s="25">
        <f>[1]施設資源化量内訳!M21</f>
        <v>0</v>
      </c>
      <c r="BD21" s="25">
        <f>[1]施設資源化量内訳!N21</f>
        <v>0</v>
      </c>
      <c r="BE21" s="25">
        <f>[1]施設資源化量内訳!O21</f>
        <v>10</v>
      </c>
      <c r="BF21" s="25">
        <f>[1]施設資源化量内訳!P21</f>
        <v>0</v>
      </c>
      <c r="BG21" s="25">
        <f>[1]施設資源化量内訳!Q21</f>
        <v>638</v>
      </c>
      <c r="BH21" s="25">
        <f>[1]施設資源化量内訳!R21</f>
        <v>0</v>
      </c>
      <c r="BI21" s="25">
        <f>[1]施設資源化量内訳!S21</f>
        <v>0</v>
      </c>
      <c r="BJ21" s="25">
        <f>[1]施設資源化量内訳!T21</f>
        <v>0</v>
      </c>
      <c r="BK21" s="25">
        <f>[1]施設資源化量内訳!U21</f>
        <v>0</v>
      </c>
      <c r="BL21" s="25">
        <f>[1]施設資源化量内訳!V21</f>
        <v>216</v>
      </c>
      <c r="BM21" s="25">
        <f>[1]施設資源化量内訳!W21</f>
        <v>5</v>
      </c>
      <c r="BN21" s="25">
        <f>[1]施設資源化量内訳!X21</f>
        <v>13</v>
      </c>
      <c r="BO21" s="25">
        <f t="shared" si="2"/>
        <v>2651</v>
      </c>
      <c r="BP21" s="25">
        <v>2544</v>
      </c>
      <c r="BQ21" s="25">
        <v>16</v>
      </c>
      <c r="BR21" s="25">
        <v>13</v>
      </c>
      <c r="BS21" s="25">
        <v>25</v>
      </c>
      <c r="BT21" s="25">
        <v>1</v>
      </c>
      <c r="BU21" s="25">
        <v>0</v>
      </c>
      <c r="BV21" s="25">
        <v>0</v>
      </c>
      <c r="BW21" s="25">
        <v>0</v>
      </c>
      <c r="BX21" s="25">
        <v>0</v>
      </c>
      <c r="BY21" s="25">
        <v>52</v>
      </c>
      <c r="BZ21" s="26" t="s">
        <v>36</v>
      </c>
      <c r="CA21" s="26" t="s">
        <v>36</v>
      </c>
      <c r="CB21" s="26" t="s">
        <v>36</v>
      </c>
      <c r="CC21" s="26" t="s">
        <v>36</v>
      </c>
      <c r="CD21" s="26" t="s">
        <v>36</v>
      </c>
      <c r="CE21" s="26" t="s">
        <v>36</v>
      </c>
      <c r="CF21" s="26" t="s">
        <v>36</v>
      </c>
      <c r="CG21" s="26" t="s">
        <v>36</v>
      </c>
      <c r="CH21" s="25">
        <v>0</v>
      </c>
      <c r="CI21" s="25">
        <v>0</v>
      </c>
      <c r="CJ21" s="27" t="s">
        <v>37</v>
      </c>
    </row>
    <row r="22" spans="1:88" s="3" customFormat="1" ht="13.5" customHeight="1" x14ac:dyDescent="0.15">
      <c r="A22" s="23" t="s">
        <v>33</v>
      </c>
      <c r="B22" s="24" t="s">
        <v>64</v>
      </c>
      <c r="C22" s="23" t="s">
        <v>65</v>
      </c>
      <c r="D22" s="25">
        <f t="shared" si="5"/>
        <v>1065</v>
      </c>
      <c r="E22" s="25">
        <f t="shared" si="5"/>
        <v>595</v>
      </c>
      <c r="F22" s="25">
        <f t="shared" si="5"/>
        <v>6</v>
      </c>
      <c r="G22" s="25">
        <f t="shared" si="3"/>
        <v>0</v>
      </c>
      <c r="H22" s="25">
        <f t="shared" si="3"/>
        <v>148</v>
      </c>
      <c r="I22" s="25">
        <f t="shared" si="3"/>
        <v>193</v>
      </c>
      <c r="J22" s="25">
        <f t="shared" si="3"/>
        <v>64</v>
      </c>
      <c r="K22" s="25">
        <f t="shared" si="3"/>
        <v>2</v>
      </c>
      <c r="L22" s="25">
        <f t="shared" si="3"/>
        <v>0</v>
      </c>
      <c r="M22" s="25">
        <f t="shared" si="3"/>
        <v>9</v>
      </c>
      <c r="N22" s="25">
        <f t="shared" si="3"/>
        <v>43</v>
      </c>
      <c r="O22" s="25">
        <f t="shared" si="3"/>
        <v>0</v>
      </c>
      <c r="P22" s="25">
        <f t="shared" si="3"/>
        <v>0</v>
      </c>
      <c r="Q22" s="25">
        <f t="shared" si="3"/>
        <v>0</v>
      </c>
      <c r="R22" s="25">
        <f t="shared" si="3"/>
        <v>0</v>
      </c>
      <c r="S22" s="25">
        <f t="shared" si="3"/>
        <v>0</v>
      </c>
      <c r="T22" s="25">
        <f t="shared" si="3"/>
        <v>0</v>
      </c>
      <c r="U22" s="25">
        <f t="shared" si="3"/>
        <v>0</v>
      </c>
      <c r="V22" s="25">
        <f t="shared" si="3"/>
        <v>0</v>
      </c>
      <c r="W22" s="25">
        <f t="shared" si="4"/>
        <v>0</v>
      </c>
      <c r="X22" s="25">
        <f t="shared" si="4"/>
        <v>5</v>
      </c>
      <c r="Y22" s="25">
        <f t="shared" si="1"/>
        <v>406</v>
      </c>
      <c r="Z22" s="25">
        <v>61</v>
      </c>
      <c r="AA22" s="25">
        <v>0</v>
      </c>
      <c r="AB22" s="25">
        <v>0</v>
      </c>
      <c r="AC22" s="25">
        <v>73</v>
      </c>
      <c r="AD22" s="25">
        <v>189</v>
      </c>
      <c r="AE22" s="25">
        <v>64</v>
      </c>
      <c r="AF22" s="25">
        <v>2</v>
      </c>
      <c r="AG22" s="25">
        <v>0</v>
      </c>
      <c r="AH22" s="25">
        <v>9</v>
      </c>
      <c r="AI22" s="26">
        <v>3</v>
      </c>
      <c r="AJ22" s="26" t="s">
        <v>36</v>
      </c>
      <c r="AK22" s="26" t="s">
        <v>36</v>
      </c>
      <c r="AL22" s="26" t="s">
        <v>36</v>
      </c>
      <c r="AM22" s="26" t="s">
        <v>36</v>
      </c>
      <c r="AN22" s="26" t="s">
        <v>36</v>
      </c>
      <c r="AO22" s="26" t="s">
        <v>36</v>
      </c>
      <c r="AP22" s="26" t="s">
        <v>36</v>
      </c>
      <c r="AQ22" s="26" t="s">
        <v>36</v>
      </c>
      <c r="AR22" s="25">
        <v>0</v>
      </c>
      <c r="AS22" s="25">
        <v>5</v>
      </c>
      <c r="AT22" s="25">
        <f>[1]施設資源化量内訳!D22</f>
        <v>71</v>
      </c>
      <c r="AU22" s="25">
        <f>[1]施設資源化量内訳!E22</f>
        <v>0</v>
      </c>
      <c r="AV22" s="25">
        <f>[1]施設資源化量内訳!F22</f>
        <v>0</v>
      </c>
      <c r="AW22" s="25">
        <f>[1]施設資源化量内訳!G22</f>
        <v>0</v>
      </c>
      <c r="AX22" s="25">
        <f>[1]施設資源化量内訳!H22</f>
        <v>71</v>
      </c>
      <c r="AY22" s="25">
        <f>[1]施設資源化量内訳!I22</f>
        <v>0</v>
      </c>
      <c r="AZ22" s="25">
        <f>[1]施設資源化量内訳!J22</f>
        <v>0</v>
      </c>
      <c r="BA22" s="25">
        <f>[1]施設資源化量内訳!K22</f>
        <v>0</v>
      </c>
      <c r="BB22" s="25">
        <f>[1]施設資源化量内訳!L22</f>
        <v>0</v>
      </c>
      <c r="BC22" s="25">
        <f>[1]施設資源化量内訳!M22</f>
        <v>0</v>
      </c>
      <c r="BD22" s="25">
        <f>[1]施設資源化量内訳!N22</f>
        <v>0</v>
      </c>
      <c r="BE22" s="25">
        <f>[1]施設資源化量内訳!O22</f>
        <v>0</v>
      </c>
      <c r="BF22" s="25">
        <f>[1]施設資源化量内訳!P22</f>
        <v>0</v>
      </c>
      <c r="BG22" s="25">
        <f>[1]施設資源化量内訳!Q22</f>
        <v>0</v>
      </c>
      <c r="BH22" s="25">
        <f>[1]施設資源化量内訳!R22</f>
        <v>0</v>
      </c>
      <c r="BI22" s="25">
        <f>[1]施設資源化量内訳!S22</f>
        <v>0</v>
      </c>
      <c r="BJ22" s="25">
        <f>[1]施設資源化量内訳!T22</f>
        <v>0</v>
      </c>
      <c r="BK22" s="25">
        <f>[1]施設資源化量内訳!U22</f>
        <v>0</v>
      </c>
      <c r="BL22" s="25">
        <f>[1]施設資源化量内訳!V22</f>
        <v>0</v>
      </c>
      <c r="BM22" s="25">
        <f>[1]施設資源化量内訳!W22</f>
        <v>0</v>
      </c>
      <c r="BN22" s="25">
        <f>[1]施設資源化量内訳!X22</f>
        <v>0</v>
      </c>
      <c r="BO22" s="25">
        <f t="shared" si="2"/>
        <v>588</v>
      </c>
      <c r="BP22" s="25">
        <v>534</v>
      </c>
      <c r="BQ22" s="25">
        <v>6</v>
      </c>
      <c r="BR22" s="25">
        <v>0</v>
      </c>
      <c r="BS22" s="25">
        <v>4</v>
      </c>
      <c r="BT22" s="25">
        <v>4</v>
      </c>
      <c r="BU22" s="25">
        <v>0</v>
      </c>
      <c r="BV22" s="25">
        <v>0</v>
      </c>
      <c r="BW22" s="25">
        <v>0</v>
      </c>
      <c r="BX22" s="25">
        <v>0</v>
      </c>
      <c r="BY22" s="25">
        <v>40</v>
      </c>
      <c r="BZ22" s="26" t="s">
        <v>36</v>
      </c>
      <c r="CA22" s="26" t="s">
        <v>36</v>
      </c>
      <c r="CB22" s="26" t="s">
        <v>36</v>
      </c>
      <c r="CC22" s="26" t="s">
        <v>36</v>
      </c>
      <c r="CD22" s="26" t="s">
        <v>36</v>
      </c>
      <c r="CE22" s="26" t="s">
        <v>36</v>
      </c>
      <c r="CF22" s="26" t="s">
        <v>36</v>
      </c>
      <c r="CG22" s="26" t="s">
        <v>36</v>
      </c>
      <c r="CH22" s="25">
        <v>0</v>
      </c>
      <c r="CI22" s="25">
        <v>0</v>
      </c>
      <c r="CJ22" s="27" t="s">
        <v>37</v>
      </c>
    </row>
    <row r="23" spans="1:88" s="3" customFormat="1" ht="13.5" customHeight="1" x14ac:dyDescent="0.15">
      <c r="A23" s="23" t="s">
        <v>33</v>
      </c>
      <c r="B23" s="24" t="s">
        <v>66</v>
      </c>
      <c r="C23" s="23" t="s">
        <v>67</v>
      </c>
      <c r="D23" s="25">
        <f t="shared" si="5"/>
        <v>1661</v>
      </c>
      <c r="E23" s="25">
        <f t="shared" si="5"/>
        <v>432</v>
      </c>
      <c r="F23" s="25">
        <f t="shared" si="5"/>
        <v>2</v>
      </c>
      <c r="G23" s="25">
        <f t="shared" si="3"/>
        <v>0</v>
      </c>
      <c r="H23" s="25">
        <f t="shared" si="3"/>
        <v>140</v>
      </c>
      <c r="I23" s="25">
        <f t="shared" si="3"/>
        <v>183</v>
      </c>
      <c r="J23" s="25">
        <f t="shared" si="3"/>
        <v>149</v>
      </c>
      <c r="K23" s="25">
        <f t="shared" si="3"/>
        <v>0</v>
      </c>
      <c r="L23" s="25">
        <f t="shared" si="3"/>
        <v>84</v>
      </c>
      <c r="M23" s="25">
        <f t="shared" si="3"/>
        <v>0</v>
      </c>
      <c r="N23" s="25">
        <f t="shared" si="3"/>
        <v>16</v>
      </c>
      <c r="O23" s="25">
        <f t="shared" si="3"/>
        <v>0</v>
      </c>
      <c r="P23" s="25">
        <f t="shared" si="3"/>
        <v>0</v>
      </c>
      <c r="Q23" s="25">
        <f t="shared" si="3"/>
        <v>507</v>
      </c>
      <c r="R23" s="25">
        <f t="shared" si="3"/>
        <v>0</v>
      </c>
      <c r="S23" s="25">
        <f t="shared" si="3"/>
        <v>0</v>
      </c>
      <c r="T23" s="25">
        <f t="shared" si="3"/>
        <v>0</v>
      </c>
      <c r="U23" s="25">
        <f t="shared" si="3"/>
        <v>0</v>
      </c>
      <c r="V23" s="25">
        <f t="shared" si="3"/>
        <v>0</v>
      </c>
      <c r="W23" s="25">
        <f t="shared" si="4"/>
        <v>0</v>
      </c>
      <c r="X23" s="25">
        <f t="shared" si="4"/>
        <v>148</v>
      </c>
      <c r="Y23" s="25">
        <f t="shared" si="1"/>
        <v>578</v>
      </c>
      <c r="Z23" s="25">
        <v>110</v>
      </c>
      <c r="AA23" s="25">
        <v>0</v>
      </c>
      <c r="AB23" s="25">
        <v>0</v>
      </c>
      <c r="AC23" s="25">
        <v>140</v>
      </c>
      <c r="AD23" s="25">
        <v>183</v>
      </c>
      <c r="AE23" s="25">
        <v>145</v>
      </c>
      <c r="AF23" s="25">
        <v>0</v>
      </c>
      <c r="AG23" s="25">
        <v>0</v>
      </c>
      <c r="AH23" s="25">
        <v>0</v>
      </c>
      <c r="AI23" s="26">
        <v>0</v>
      </c>
      <c r="AJ23" s="26" t="s">
        <v>36</v>
      </c>
      <c r="AK23" s="26" t="s">
        <v>36</v>
      </c>
      <c r="AL23" s="26" t="s">
        <v>36</v>
      </c>
      <c r="AM23" s="26" t="s">
        <v>36</v>
      </c>
      <c r="AN23" s="26" t="s">
        <v>36</v>
      </c>
      <c r="AO23" s="26" t="s">
        <v>36</v>
      </c>
      <c r="AP23" s="26" t="s">
        <v>36</v>
      </c>
      <c r="AQ23" s="26" t="s">
        <v>36</v>
      </c>
      <c r="AR23" s="25">
        <v>0</v>
      </c>
      <c r="AS23" s="25">
        <v>0</v>
      </c>
      <c r="AT23" s="25">
        <f>[1]施設資源化量内訳!D23</f>
        <v>743</v>
      </c>
      <c r="AU23" s="25">
        <f>[1]施設資源化量内訳!E23</f>
        <v>0</v>
      </c>
      <c r="AV23" s="25">
        <f>[1]施設資源化量内訳!F23</f>
        <v>0</v>
      </c>
      <c r="AW23" s="25">
        <f>[1]施設資源化量内訳!G23</f>
        <v>0</v>
      </c>
      <c r="AX23" s="25">
        <f>[1]施設資源化量内訳!H23</f>
        <v>0</v>
      </c>
      <c r="AY23" s="25">
        <f>[1]施設資源化量内訳!I23</f>
        <v>0</v>
      </c>
      <c r="AZ23" s="25">
        <f>[1]施設資源化量内訳!J23</f>
        <v>4</v>
      </c>
      <c r="BA23" s="25">
        <f>[1]施設資源化量内訳!K23</f>
        <v>0</v>
      </c>
      <c r="BB23" s="25">
        <f>[1]施設資源化量内訳!L23</f>
        <v>84</v>
      </c>
      <c r="BC23" s="25">
        <f>[1]施設資源化量内訳!M23</f>
        <v>0</v>
      </c>
      <c r="BD23" s="25">
        <f>[1]施設資源化量内訳!N23</f>
        <v>0</v>
      </c>
      <c r="BE23" s="25">
        <f>[1]施設資源化量内訳!O23</f>
        <v>0</v>
      </c>
      <c r="BF23" s="25">
        <f>[1]施設資源化量内訳!P23</f>
        <v>0</v>
      </c>
      <c r="BG23" s="25">
        <f>[1]施設資源化量内訳!Q23</f>
        <v>507</v>
      </c>
      <c r="BH23" s="25">
        <f>[1]施設資源化量内訳!R23</f>
        <v>0</v>
      </c>
      <c r="BI23" s="25">
        <f>[1]施設資源化量内訳!S23</f>
        <v>0</v>
      </c>
      <c r="BJ23" s="25">
        <f>[1]施設資源化量内訳!T23</f>
        <v>0</v>
      </c>
      <c r="BK23" s="25">
        <f>[1]施設資源化量内訳!U23</f>
        <v>0</v>
      </c>
      <c r="BL23" s="25">
        <f>[1]施設資源化量内訳!V23</f>
        <v>0</v>
      </c>
      <c r="BM23" s="25">
        <f>[1]施設資源化量内訳!W23</f>
        <v>0</v>
      </c>
      <c r="BN23" s="25">
        <f>[1]施設資源化量内訳!X23</f>
        <v>148</v>
      </c>
      <c r="BO23" s="25">
        <f t="shared" si="2"/>
        <v>340</v>
      </c>
      <c r="BP23" s="25">
        <v>322</v>
      </c>
      <c r="BQ23" s="25">
        <v>2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16</v>
      </c>
      <c r="BZ23" s="26" t="s">
        <v>36</v>
      </c>
      <c r="CA23" s="26" t="s">
        <v>36</v>
      </c>
      <c r="CB23" s="26" t="s">
        <v>36</v>
      </c>
      <c r="CC23" s="26" t="s">
        <v>36</v>
      </c>
      <c r="CD23" s="26" t="s">
        <v>36</v>
      </c>
      <c r="CE23" s="26" t="s">
        <v>36</v>
      </c>
      <c r="CF23" s="26" t="s">
        <v>36</v>
      </c>
      <c r="CG23" s="26" t="s">
        <v>36</v>
      </c>
      <c r="CH23" s="25">
        <v>0</v>
      </c>
      <c r="CI23" s="25">
        <v>0</v>
      </c>
      <c r="CJ23" s="27" t="s">
        <v>80</v>
      </c>
    </row>
    <row r="24" spans="1:88" s="3" customFormat="1" ht="13.5" customHeight="1" x14ac:dyDescent="0.15">
      <c r="A24" s="23" t="s">
        <v>33</v>
      </c>
      <c r="B24" s="24" t="s">
        <v>68</v>
      </c>
      <c r="C24" s="23" t="s">
        <v>69</v>
      </c>
      <c r="D24" s="25">
        <f t="shared" si="5"/>
        <v>1715</v>
      </c>
      <c r="E24" s="25">
        <f t="shared" si="5"/>
        <v>881</v>
      </c>
      <c r="F24" s="25">
        <f t="shared" si="5"/>
        <v>3</v>
      </c>
      <c r="G24" s="25">
        <f t="shared" si="3"/>
        <v>156</v>
      </c>
      <c r="H24" s="25">
        <f t="shared" si="3"/>
        <v>224</v>
      </c>
      <c r="I24" s="25">
        <f t="shared" si="3"/>
        <v>237</v>
      </c>
      <c r="J24" s="25">
        <f t="shared" si="3"/>
        <v>46</v>
      </c>
      <c r="K24" s="25">
        <f t="shared" si="3"/>
        <v>0</v>
      </c>
      <c r="L24" s="25">
        <f t="shared" si="3"/>
        <v>146</v>
      </c>
      <c r="M24" s="25">
        <f t="shared" si="3"/>
        <v>0</v>
      </c>
      <c r="N24" s="25">
        <f t="shared" si="3"/>
        <v>4</v>
      </c>
      <c r="O24" s="25">
        <f t="shared" si="3"/>
        <v>0</v>
      </c>
      <c r="P24" s="25">
        <f t="shared" si="3"/>
        <v>0</v>
      </c>
      <c r="Q24" s="25">
        <f t="shared" si="3"/>
        <v>0</v>
      </c>
      <c r="R24" s="25">
        <f t="shared" si="3"/>
        <v>0</v>
      </c>
      <c r="S24" s="25">
        <f t="shared" si="3"/>
        <v>0</v>
      </c>
      <c r="T24" s="25">
        <f t="shared" si="3"/>
        <v>0</v>
      </c>
      <c r="U24" s="25">
        <f t="shared" si="3"/>
        <v>0</v>
      </c>
      <c r="V24" s="25">
        <f t="shared" si="3"/>
        <v>0</v>
      </c>
      <c r="W24" s="25">
        <f t="shared" si="4"/>
        <v>0</v>
      </c>
      <c r="X24" s="25">
        <f t="shared" si="4"/>
        <v>18</v>
      </c>
      <c r="Y24" s="25">
        <f t="shared" si="1"/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6">
        <v>0</v>
      </c>
      <c r="AJ24" s="26" t="s">
        <v>36</v>
      </c>
      <c r="AK24" s="26" t="s">
        <v>36</v>
      </c>
      <c r="AL24" s="26" t="s">
        <v>36</v>
      </c>
      <c r="AM24" s="26" t="s">
        <v>36</v>
      </c>
      <c r="AN24" s="26" t="s">
        <v>36</v>
      </c>
      <c r="AO24" s="26" t="s">
        <v>36</v>
      </c>
      <c r="AP24" s="26" t="s">
        <v>36</v>
      </c>
      <c r="AQ24" s="26" t="s">
        <v>36</v>
      </c>
      <c r="AR24" s="25">
        <v>0</v>
      </c>
      <c r="AS24" s="25">
        <v>0</v>
      </c>
      <c r="AT24" s="25">
        <f>[1]施設資源化量内訳!D24</f>
        <v>958</v>
      </c>
      <c r="AU24" s="25">
        <f>[1]施設資源化量内訳!E24</f>
        <v>140</v>
      </c>
      <c r="AV24" s="25">
        <f>[1]施設資源化量内訳!F24</f>
        <v>0</v>
      </c>
      <c r="AW24" s="25">
        <f>[1]施設資源化量内訳!G24</f>
        <v>156</v>
      </c>
      <c r="AX24" s="25">
        <f>[1]施設資源化量内訳!H24</f>
        <v>215</v>
      </c>
      <c r="AY24" s="25">
        <f>[1]施設資源化量内訳!I24</f>
        <v>237</v>
      </c>
      <c r="AZ24" s="25">
        <f>[1]施設資源化量内訳!J24</f>
        <v>46</v>
      </c>
      <c r="BA24" s="25">
        <f>[1]施設資源化量内訳!K24</f>
        <v>0</v>
      </c>
      <c r="BB24" s="25">
        <f>[1]施設資源化量内訳!L24</f>
        <v>146</v>
      </c>
      <c r="BC24" s="25">
        <f>[1]施設資源化量内訳!M24</f>
        <v>0</v>
      </c>
      <c r="BD24" s="25">
        <f>[1]施設資源化量内訳!N24</f>
        <v>0</v>
      </c>
      <c r="BE24" s="25">
        <f>[1]施設資源化量内訳!O24</f>
        <v>0</v>
      </c>
      <c r="BF24" s="25">
        <f>[1]施設資源化量内訳!P24</f>
        <v>0</v>
      </c>
      <c r="BG24" s="25">
        <f>[1]施設資源化量内訳!Q24</f>
        <v>0</v>
      </c>
      <c r="BH24" s="25">
        <f>[1]施設資源化量内訳!R24</f>
        <v>0</v>
      </c>
      <c r="BI24" s="25">
        <f>[1]施設資源化量内訳!S24</f>
        <v>0</v>
      </c>
      <c r="BJ24" s="25">
        <f>[1]施設資源化量内訳!T24</f>
        <v>0</v>
      </c>
      <c r="BK24" s="25">
        <f>[1]施設資源化量内訳!U24</f>
        <v>0</v>
      </c>
      <c r="BL24" s="25">
        <f>[1]施設資源化量内訳!V24</f>
        <v>0</v>
      </c>
      <c r="BM24" s="25">
        <f>[1]施設資源化量内訳!W24</f>
        <v>0</v>
      </c>
      <c r="BN24" s="25">
        <f>[1]施設資源化量内訳!X24</f>
        <v>18</v>
      </c>
      <c r="BO24" s="25">
        <f t="shared" si="2"/>
        <v>757</v>
      </c>
      <c r="BP24" s="25">
        <v>741</v>
      </c>
      <c r="BQ24" s="25">
        <v>3</v>
      </c>
      <c r="BR24" s="25">
        <v>0</v>
      </c>
      <c r="BS24" s="25">
        <v>9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4</v>
      </c>
      <c r="BZ24" s="26" t="s">
        <v>36</v>
      </c>
      <c r="CA24" s="26" t="s">
        <v>36</v>
      </c>
      <c r="CB24" s="26" t="s">
        <v>36</v>
      </c>
      <c r="CC24" s="26" t="s">
        <v>36</v>
      </c>
      <c r="CD24" s="26" t="s">
        <v>36</v>
      </c>
      <c r="CE24" s="26" t="s">
        <v>36</v>
      </c>
      <c r="CF24" s="26" t="s">
        <v>36</v>
      </c>
      <c r="CG24" s="26" t="s">
        <v>36</v>
      </c>
      <c r="CH24" s="25">
        <v>0</v>
      </c>
      <c r="CI24" s="25">
        <v>0</v>
      </c>
      <c r="CJ24" s="27" t="s">
        <v>37</v>
      </c>
    </row>
    <row r="25" spans="1:88" s="3" customFormat="1" ht="13.5" customHeight="1" x14ac:dyDescent="0.15">
      <c r="A25" s="23" t="s">
        <v>33</v>
      </c>
      <c r="B25" s="24" t="s">
        <v>70</v>
      </c>
      <c r="C25" s="23" t="s">
        <v>71</v>
      </c>
      <c r="D25" s="25">
        <f t="shared" si="5"/>
        <v>2077</v>
      </c>
      <c r="E25" s="25">
        <f t="shared" si="5"/>
        <v>1084</v>
      </c>
      <c r="F25" s="25">
        <f t="shared" si="5"/>
        <v>7</v>
      </c>
      <c r="G25" s="25">
        <f t="shared" si="3"/>
        <v>88</v>
      </c>
      <c r="H25" s="25">
        <f t="shared" si="3"/>
        <v>180</v>
      </c>
      <c r="I25" s="25">
        <f t="shared" si="3"/>
        <v>307</v>
      </c>
      <c r="J25" s="25">
        <f t="shared" si="3"/>
        <v>95</v>
      </c>
      <c r="K25" s="25">
        <f t="shared" si="3"/>
        <v>6</v>
      </c>
      <c r="L25" s="25">
        <f t="shared" si="3"/>
        <v>139</v>
      </c>
      <c r="M25" s="25">
        <f t="shared" si="3"/>
        <v>51</v>
      </c>
      <c r="N25" s="25">
        <f t="shared" si="3"/>
        <v>105</v>
      </c>
      <c r="O25" s="25">
        <f t="shared" si="3"/>
        <v>0</v>
      </c>
      <c r="P25" s="25">
        <f t="shared" si="3"/>
        <v>0</v>
      </c>
      <c r="Q25" s="25">
        <f t="shared" si="3"/>
        <v>0</v>
      </c>
      <c r="R25" s="25">
        <f t="shared" si="3"/>
        <v>0</v>
      </c>
      <c r="S25" s="25">
        <f t="shared" si="3"/>
        <v>0</v>
      </c>
      <c r="T25" s="25">
        <f t="shared" si="3"/>
        <v>0</v>
      </c>
      <c r="U25" s="25">
        <f t="shared" si="3"/>
        <v>0</v>
      </c>
      <c r="V25" s="25">
        <f t="shared" si="3"/>
        <v>0</v>
      </c>
      <c r="W25" s="25">
        <f t="shared" si="4"/>
        <v>0</v>
      </c>
      <c r="X25" s="25">
        <f t="shared" si="4"/>
        <v>15</v>
      </c>
      <c r="Y25" s="25">
        <f t="shared" si="1"/>
        <v>802</v>
      </c>
      <c r="Z25" s="25">
        <v>605</v>
      </c>
      <c r="AA25" s="25">
        <v>3</v>
      </c>
      <c r="AB25" s="25">
        <v>0</v>
      </c>
      <c r="AC25" s="25">
        <v>0</v>
      </c>
      <c r="AD25" s="25">
        <v>194</v>
      </c>
      <c r="AE25" s="25">
        <v>0</v>
      </c>
      <c r="AF25" s="25">
        <v>0</v>
      </c>
      <c r="AG25" s="25">
        <v>0</v>
      </c>
      <c r="AH25" s="25">
        <v>0</v>
      </c>
      <c r="AI25" s="26">
        <v>0</v>
      </c>
      <c r="AJ25" s="26" t="s">
        <v>36</v>
      </c>
      <c r="AK25" s="26" t="s">
        <v>36</v>
      </c>
      <c r="AL25" s="26" t="s">
        <v>36</v>
      </c>
      <c r="AM25" s="26" t="s">
        <v>36</v>
      </c>
      <c r="AN25" s="26" t="s">
        <v>36</v>
      </c>
      <c r="AO25" s="26" t="s">
        <v>36</v>
      </c>
      <c r="AP25" s="26" t="s">
        <v>36</v>
      </c>
      <c r="AQ25" s="26" t="s">
        <v>36</v>
      </c>
      <c r="AR25" s="25">
        <v>0</v>
      </c>
      <c r="AS25" s="25">
        <v>0</v>
      </c>
      <c r="AT25" s="25">
        <f>[1]施設資源化量内訳!D25</f>
        <v>741</v>
      </c>
      <c r="AU25" s="25">
        <f>[1]施設資源化量内訳!E25</f>
        <v>0</v>
      </c>
      <c r="AV25" s="25">
        <f>[1]施設資源化量内訳!F25</f>
        <v>0</v>
      </c>
      <c r="AW25" s="25">
        <f>[1]施設資源化量内訳!G25</f>
        <v>88</v>
      </c>
      <c r="AX25" s="25">
        <f>[1]施設資源化量内訳!H25</f>
        <v>180</v>
      </c>
      <c r="AY25" s="25">
        <f>[1]施設資源化量内訳!I25</f>
        <v>113</v>
      </c>
      <c r="AZ25" s="25">
        <f>[1]施設資源化量内訳!J25</f>
        <v>95</v>
      </c>
      <c r="BA25" s="25">
        <f>[1]施設資源化量内訳!K25</f>
        <v>6</v>
      </c>
      <c r="BB25" s="25">
        <f>[1]施設資源化量内訳!L25</f>
        <v>139</v>
      </c>
      <c r="BC25" s="25">
        <f>[1]施設資源化量内訳!M25</f>
        <v>51</v>
      </c>
      <c r="BD25" s="25">
        <f>[1]施設資源化量内訳!N25</f>
        <v>54</v>
      </c>
      <c r="BE25" s="25">
        <f>[1]施設資源化量内訳!O25</f>
        <v>0</v>
      </c>
      <c r="BF25" s="25">
        <f>[1]施設資源化量内訳!P25</f>
        <v>0</v>
      </c>
      <c r="BG25" s="25">
        <f>[1]施設資源化量内訳!Q25</f>
        <v>0</v>
      </c>
      <c r="BH25" s="25">
        <f>[1]施設資源化量内訳!R25</f>
        <v>0</v>
      </c>
      <c r="BI25" s="25">
        <f>[1]施設資源化量内訳!S25</f>
        <v>0</v>
      </c>
      <c r="BJ25" s="25">
        <f>[1]施設資源化量内訳!T25</f>
        <v>0</v>
      </c>
      <c r="BK25" s="25">
        <f>[1]施設資源化量内訳!U25</f>
        <v>0</v>
      </c>
      <c r="BL25" s="25">
        <f>[1]施設資源化量内訳!V25</f>
        <v>0</v>
      </c>
      <c r="BM25" s="25">
        <f>[1]施設資源化量内訳!W25</f>
        <v>0</v>
      </c>
      <c r="BN25" s="25">
        <f>[1]施設資源化量内訳!X25</f>
        <v>15</v>
      </c>
      <c r="BO25" s="25">
        <f t="shared" si="2"/>
        <v>534</v>
      </c>
      <c r="BP25" s="25">
        <v>479</v>
      </c>
      <c r="BQ25" s="25">
        <v>4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51</v>
      </c>
      <c r="BZ25" s="26" t="s">
        <v>36</v>
      </c>
      <c r="CA25" s="26" t="s">
        <v>36</v>
      </c>
      <c r="CB25" s="26" t="s">
        <v>36</v>
      </c>
      <c r="CC25" s="26" t="s">
        <v>36</v>
      </c>
      <c r="CD25" s="26" t="s">
        <v>36</v>
      </c>
      <c r="CE25" s="26" t="s">
        <v>36</v>
      </c>
      <c r="CF25" s="26" t="s">
        <v>36</v>
      </c>
      <c r="CG25" s="26" t="s">
        <v>36</v>
      </c>
      <c r="CH25" s="25">
        <v>0</v>
      </c>
      <c r="CI25" s="25">
        <v>0</v>
      </c>
      <c r="CJ25" s="27" t="s">
        <v>37</v>
      </c>
    </row>
    <row r="26" spans="1:88" s="3" customFormat="1" ht="13.5" customHeight="1" x14ac:dyDescent="0.15">
      <c r="A26" s="23" t="s">
        <v>33</v>
      </c>
      <c r="B26" s="24" t="s">
        <v>72</v>
      </c>
      <c r="C26" s="23" t="s">
        <v>73</v>
      </c>
      <c r="D26" s="25">
        <f t="shared" si="5"/>
        <v>2360</v>
      </c>
      <c r="E26" s="25">
        <f t="shared" si="5"/>
        <v>837</v>
      </c>
      <c r="F26" s="25">
        <f t="shared" si="5"/>
        <v>4</v>
      </c>
      <c r="G26" s="25">
        <f t="shared" si="3"/>
        <v>31</v>
      </c>
      <c r="H26" s="25">
        <f t="shared" si="3"/>
        <v>344</v>
      </c>
      <c r="I26" s="25">
        <f t="shared" si="3"/>
        <v>454</v>
      </c>
      <c r="J26" s="25">
        <f t="shared" si="3"/>
        <v>75</v>
      </c>
      <c r="K26" s="25">
        <f t="shared" si="3"/>
        <v>14</v>
      </c>
      <c r="L26" s="25">
        <f t="shared" si="3"/>
        <v>93</v>
      </c>
      <c r="M26" s="25">
        <f t="shared" si="3"/>
        <v>0</v>
      </c>
      <c r="N26" s="25">
        <f t="shared" si="3"/>
        <v>146</v>
      </c>
      <c r="O26" s="25">
        <f t="shared" si="3"/>
        <v>54</v>
      </c>
      <c r="P26" s="25">
        <f t="shared" si="3"/>
        <v>0</v>
      </c>
      <c r="Q26" s="25">
        <f t="shared" si="3"/>
        <v>260</v>
      </c>
      <c r="R26" s="25">
        <f t="shared" si="3"/>
        <v>0</v>
      </c>
      <c r="S26" s="25">
        <f t="shared" si="3"/>
        <v>0</v>
      </c>
      <c r="T26" s="25">
        <f t="shared" si="3"/>
        <v>0</v>
      </c>
      <c r="U26" s="25">
        <f t="shared" si="3"/>
        <v>0</v>
      </c>
      <c r="V26" s="25">
        <f t="shared" si="3"/>
        <v>0</v>
      </c>
      <c r="W26" s="25">
        <f t="shared" si="4"/>
        <v>0</v>
      </c>
      <c r="X26" s="25">
        <f t="shared" si="4"/>
        <v>48</v>
      </c>
      <c r="Y26" s="25">
        <f t="shared" si="1"/>
        <v>95</v>
      </c>
      <c r="Z26" s="25">
        <v>64</v>
      </c>
      <c r="AA26" s="25">
        <v>0</v>
      </c>
      <c r="AB26" s="25">
        <v>0</v>
      </c>
      <c r="AC26" s="25">
        <v>6</v>
      </c>
      <c r="AD26" s="25">
        <v>6</v>
      </c>
      <c r="AE26" s="25">
        <v>18</v>
      </c>
      <c r="AF26" s="25">
        <v>0</v>
      </c>
      <c r="AG26" s="25">
        <v>0</v>
      </c>
      <c r="AH26" s="25">
        <v>0</v>
      </c>
      <c r="AI26" s="26">
        <v>0</v>
      </c>
      <c r="AJ26" s="26" t="s">
        <v>36</v>
      </c>
      <c r="AK26" s="26" t="s">
        <v>36</v>
      </c>
      <c r="AL26" s="26" t="s">
        <v>36</v>
      </c>
      <c r="AM26" s="26" t="s">
        <v>36</v>
      </c>
      <c r="AN26" s="26" t="s">
        <v>36</v>
      </c>
      <c r="AO26" s="26" t="s">
        <v>36</v>
      </c>
      <c r="AP26" s="26" t="s">
        <v>36</v>
      </c>
      <c r="AQ26" s="26" t="s">
        <v>36</v>
      </c>
      <c r="AR26" s="25">
        <v>0</v>
      </c>
      <c r="AS26" s="25">
        <v>1</v>
      </c>
      <c r="AT26" s="25">
        <f>[1]施設資源化量内訳!D26</f>
        <v>2265</v>
      </c>
      <c r="AU26" s="25">
        <f>[1]施設資源化量内訳!E26</f>
        <v>773</v>
      </c>
      <c r="AV26" s="25">
        <f>[1]施設資源化量内訳!F26</f>
        <v>4</v>
      </c>
      <c r="AW26" s="25">
        <f>[1]施設資源化量内訳!G26</f>
        <v>31</v>
      </c>
      <c r="AX26" s="25">
        <f>[1]施設資源化量内訳!H26</f>
        <v>338</v>
      </c>
      <c r="AY26" s="25">
        <f>[1]施設資源化量内訳!I26</f>
        <v>448</v>
      </c>
      <c r="AZ26" s="25">
        <f>[1]施設資源化量内訳!J26</f>
        <v>57</v>
      </c>
      <c r="BA26" s="25">
        <f>[1]施設資源化量内訳!K26</f>
        <v>14</v>
      </c>
      <c r="BB26" s="25">
        <f>[1]施設資源化量内訳!L26</f>
        <v>93</v>
      </c>
      <c r="BC26" s="25">
        <f>[1]施設資源化量内訳!M26</f>
        <v>0</v>
      </c>
      <c r="BD26" s="25">
        <f>[1]施設資源化量内訳!N26</f>
        <v>146</v>
      </c>
      <c r="BE26" s="25">
        <f>[1]施設資源化量内訳!O26</f>
        <v>54</v>
      </c>
      <c r="BF26" s="25">
        <f>[1]施設資源化量内訳!P26</f>
        <v>0</v>
      </c>
      <c r="BG26" s="25">
        <f>[1]施設資源化量内訳!Q26</f>
        <v>260</v>
      </c>
      <c r="BH26" s="25">
        <f>[1]施設資源化量内訳!R26</f>
        <v>0</v>
      </c>
      <c r="BI26" s="25">
        <f>[1]施設資源化量内訳!S26</f>
        <v>0</v>
      </c>
      <c r="BJ26" s="25">
        <f>[1]施設資源化量内訳!T26</f>
        <v>0</v>
      </c>
      <c r="BK26" s="25">
        <f>[1]施設資源化量内訳!U26</f>
        <v>0</v>
      </c>
      <c r="BL26" s="25">
        <f>[1]施設資源化量内訳!V26</f>
        <v>0</v>
      </c>
      <c r="BM26" s="25">
        <f>[1]施設資源化量内訳!W26</f>
        <v>0</v>
      </c>
      <c r="BN26" s="25">
        <f>[1]施設資源化量内訳!X26</f>
        <v>47</v>
      </c>
      <c r="BO26" s="25">
        <f t="shared" si="2"/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6" t="s">
        <v>36</v>
      </c>
      <c r="CA26" s="26" t="s">
        <v>36</v>
      </c>
      <c r="CB26" s="26" t="s">
        <v>36</v>
      </c>
      <c r="CC26" s="26" t="s">
        <v>36</v>
      </c>
      <c r="CD26" s="26" t="s">
        <v>36</v>
      </c>
      <c r="CE26" s="26" t="s">
        <v>36</v>
      </c>
      <c r="CF26" s="26" t="s">
        <v>36</v>
      </c>
      <c r="CG26" s="26" t="s">
        <v>36</v>
      </c>
      <c r="CH26" s="25">
        <v>0</v>
      </c>
      <c r="CI26" s="25">
        <v>0</v>
      </c>
      <c r="CJ26" s="27" t="s">
        <v>37</v>
      </c>
    </row>
    <row r="27" spans="1:88" s="3" customFormat="1" ht="13.5" customHeight="1" x14ac:dyDescent="0.15">
      <c r="A27" s="23" t="s">
        <v>33</v>
      </c>
      <c r="B27" s="24" t="s">
        <v>74</v>
      </c>
      <c r="C27" s="23" t="s">
        <v>75</v>
      </c>
      <c r="D27" s="25">
        <f t="shared" si="5"/>
        <v>1617</v>
      </c>
      <c r="E27" s="25">
        <f t="shared" si="5"/>
        <v>868</v>
      </c>
      <c r="F27" s="25">
        <f t="shared" si="5"/>
        <v>6</v>
      </c>
      <c r="G27" s="25">
        <f t="shared" si="3"/>
        <v>163</v>
      </c>
      <c r="H27" s="25">
        <f t="shared" si="3"/>
        <v>189</v>
      </c>
      <c r="I27" s="25">
        <f t="shared" si="3"/>
        <v>296</v>
      </c>
      <c r="J27" s="25">
        <f t="shared" si="3"/>
        <v>67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28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4"/>
        <v>0</v>
      </c>
      <c r="X27" s="25">
        <f t="shared" si="4"/>
        <v>0</v>
      </c>
      <c r="Y27" s="25">
        <f t="shared" si="1"/>
        <v>150</v>
      </c>
      <c r="Z27" s="25">
        <v>138</v>
      </c>
      <c r="AA27" s="25">
        <v>0</v>
      </c>
      <c r="AB27" s="25">
        <v>0</v>
      </c>
      <c r="AC27" s="25">
        <v>12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6">
        <v>0</v>
      </c>
      <c r="AJ27" s="26" t="s">
        <v>36</v>
      </c>
      <c r="AK27" s="26" t="s">
        <v>36</v>
      </c>
      <c r="AL27" s="26" t="s">
        <v>36</v>
      </c>
      <c r="AM27" s="26" t="s">
        <v>36</v>
      </c>
      <c r="AN27" s="26" t="s">
        <v>36</v>
      </c>
      <c r="AO27" s="26" t="s">
        <v>36</v>
      </c>
      <c r="AP27" s="26" t="s">
        <v>36</v>
      </c>
      <c r="AQ27" s="26" t="s">
        <v>36</v>
      </c>
      <c r="AR27" s="25">
        <v>0</v>
      </c>
      <c r="AS27" s="25">
        <v>0</v>
      </c>
      <c r="AT27" s="25">
        <f>[1]施設資源化量内訳!D27</f>
        <v>491</v>
      </c>
      <c r="AU27" s="25">
        <f>[1]施設資源化量内訳!E27</f>
        <v>0</v>
      </c>
      <c r="AV27" s="25">
        <f>[1]施設資源化量内訳!F27</f>
        <v>0</v>
      </c>
      <c r="AW27" s="25">
        <f>[1]施設資源化量内訳!G27</f>
        <v>0</v>
      </c>
      <c r="AX27" s="25">
        <f>[1]施設資源化量内訳!H27</f>
        <v>151</v>
      </c>
      <c r="AY27" s="25">
        <f>[1]施設資源化量内訳!I27</f>
        <v>273</v>
      </c>
      <c r="AZ27" s="25">
        <f>[1]施設資源化量内訳!J27</f>
        <v>67</v>
      </c>
      <c r="BA27" s="25">
        <f>[1]施設資源化量内訳!K27</f>
        <v>0</v>
      </c>
      <c r="BB27" s="25">
        <f>[1]施設資源化量内訳!L27</f>
        <v>0</v>
      </c>
      <c r="BC27" s="25">
        <f>[1]施設資源化量内訳!M27</f>
        <v>0</v>
      </c>
      <c r="BD27" s="25">
        <f>[1]施設資源化量内訳!N27</f>
        <v>0</v>
      </c>
      <c r="BE27" s="25">
        <f>[1]施設資源化量内訳!O27</f>
        <v>0</v>
      </c>
      <c r="BF27" s="25">
        <f>[1]施設資源化量内訳!P27</f>
        <v>0</v>
      </c>
      <c r="BG27" s="25">
        <f>[1]施設資源化量内訳!Q27</f>
        <v>0</v>
      </c>
      <c r="BH27" s="25">
        <f>[1]施設資源化量内訳!R27</f>
        <v>0</v>
      </c>
      <c r="BI27" s="25">
        <f>[1]施設資源化量内訳!S27</f>
        <v>0</v>
      </c>
      <c r="BJ27" s="25">
        <f>[1]施設資源化量内訳!T27</f>
        <v>0</v>
      </c>
      <c r="BK27" s="25">
        <f>[1]施設資源化量内訳!U27</f>
        <v>0</v>
      </c>
      <c r="BL27" s="25">
        <f>[1]施設資源化量内訳!V27</f>
        <v>0</v>
      </c>
      <c r="BM27" s="25">
        <f>[1]施設資源化量内訳!W27</f>
        <v>0</v>
      </c>
      <c r="BN27" s="25">
        <f>[1]施設資源化量内訳!X27</f>
        <v>0</v>
      </c>
      <c r="BO27" s="25">
        <f t="shared" si="2"/>
        <v>976</v>
      </c>
      <c r="BP27" s="25">
        <v>730</v>
      </c>
      <c r="BQ27" s="25">
        <v>6</v>
      </c>
      <c r="BR27" s="25">
        <v>163</v>
      </c>
      <c r="BS27" s="25">
        <v>26</v>
      </c>
      <c r="BT27" s="25">
        <v>23</v>
      </c>
      <c r="BU27" s="25">
        <v>0</v>
      </c>
      <c r="BV27" s="25">
        <v>0</v>
      </c>
      <c r="BW27" s="25">
        <v>0</v>
      </c>
      <c r="BX27" s="25">
        <v>0</v>
      </c>
      <c r="BY27" s="25">
        <v>28</v>
      </c>
      <c r="BZ27" s="26" t="s">
        <v>36</v>
      </c>
      <c r="CA27" s="26" t="s">
        <v>36</v>
      </c>
      <c r="CB27" s="26" t="s">
        <v>36</v>
      </c>
      <c r="CC27" s="26" t="s">
        <v>36</v>
      </c>
      <c r="CD27" s="26" t="s">
        <v>36</v>
      </c>
      <c r="CE27" s="26" t="s">
        <v>36</v>
      </c>
      <c r="CF27" s="26" t="s">
        <v>36</v>
      </c>
      <c r="CG27" s="26" t="s">
        <v>36</v>
      </c>
      <c r="CH27" s="25">
        <v>0</v>
      </c>
      <c r="CI27" s="25">
        <v>0</v>
      </c>
      <c r="CJ27" s="27" t="s">
        <v>37</v>
      </c>
    </row>
    <row r="28" spans="1:88" s="3" customFormat="1" ht="13.5" customHeight="1" x14ac:dyDescent="0.15">
      <c r="A28" s="23" t="s">
        <v>33</v>
      </c>
      <c r="B28" s="24" t="s">
        <v>76</v>
      </c>
      <c r="C28" s="23" t="s">
        <v>77</v>
      </c>
      <c r="D28" s="25">
        <f t="shared" si="5"/>
        <v>2166</v>
      </c>
      <c r="E28" s="25">
        <f t="shared" si="5"/>
        <v>1273</v>
      </c>
      <c r="F28" s="25">
        <f t="shared" si="5"/>
        <v>0</v>
      </c>
      <c r="G28" s="25">
        <f t="shared" si="3"/>
        <v>0</v>
      </c>
      <c r="H28" s="25">
        <f t="shared" si="3"/>
        <v>191</v>
      </c>
      <c r="I28" s="25">
        <f t="shared" si="3"/>
        <v>262</v>
      </c>
      <c r="J28" s="25">
        <f t="shared" si="3"/>
        <v>66</v>
      </c>
      <c r="K28" s="25">
        <f t="shared" si="3"/>
        <v>7</v>
      </c>
      <c r="L28" s="25">
        <f t="shared" si="3"/>
        <v>5</v>
      </c>
      <c r="M28" s="25">
        <f t="shared" si="3"/>
        <v>0</v>
      </c>
      <c r="N28" s="25">
        <f t="shared" si="3"/>
        <v>113</v>
      </c>
      <c r="O28" s="25">
        <f t="shared" si="3"/>
        <v>64</v>
      </c>
      <c r="P28" s="25">
        <f t="shared" si="3"/>
        <v>0</v>
      </c>
      <c r="Q28" s="25">
        <f t="shared" si="3"/>
        <v>146</v>
      </c>
      <c r="R28" s="25">
        <f t="shared" si="3"/>
        <v>0</v>
      </c>
      <c r="S28" s="25">
        <f t="shared" si="3"/>
        <v>0</v>
      </c>
      <c r="T28" s="25">
        <f t="shared" si="3"/>
        <v>0</v>
      </c>
      <c r="U28" s="25">
        <f t="shared" si="3"/>
        <v>0</v>
      </c>
      <c r="V28" s="25">
        <f t="shared" si="3"/>
        <v>0</v>
      </c>
      <c r="W28" s="25">
        <f t="shared" si="4"/>
        <v>0</v>
      </c>
      <c r="X28" s="25">
        <f t="shared" si="4"/>
        <v>39</v>
      </c>
      <c r="Y28" s="25">
        <f t="shared" si="1"/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6">
        <v>0</v>
      </c>
      <c r="AJ28" s="26" t="s">
        <v>36</v>
      </c>
      <c r="AK28" s="26" t="s">
        <v>36</v>
      </c>
      <c r="AL28" s="26" t="s">
        <v>36</v>
      </c>
      <c r="AM28" s="26" t="s">
        <v>36</v>
      </c>
      <c r="AN28" s="26" t="s">
        <v>36</v>
      </c>
      <c r="AO28" s="26" t="s">
        <v>36</v>
      </c>
      <c r="AP28" s="26" t="s">
        <v>36</v>
      </c>
      <c r="AQ28" s="26" t="s">
        <v>36</v>
      </c>
      <c r="AR28" s="25">
        <v>0</v>
      </c>
      <c r="AS28" s="25">
        <v>0</v>
      </c>
      <c r="AT28" s="25">
        <f>[1]施設資源化量内訳!D28</f>
        <v>990</v>
      </c>
      <c r="AU28" s="25">
        <f>[1]施設資源化量内訳!E28</f>
        <v>221</v>
      </c>
      <c r="AV28" s="25">
        <f>[1]施設資源化量内訳!F28</f>
        <v>0</v>
      </c>
      <c r="AW28" s="25">
        <f>[1]施設資源化量内訳!G28</f>
        <v>0</v>
      </c>
      <c r="AX28" s="25">
        <f>[1]施設資源化量内訳!H28</f>
        <v>171</v>
      </c>
      <c r="AY28" s="25">
        <f>[1]施設資源化量内訳!I28</f>
        <v>262</v>
      </c>
      <c r="AZ28" s="25">
        <f>[1]施設資源化量内訳!J28</f>
        <v>64</v>
      </c>
      <c r="BA28" s="25">
        <f>[1]施設資源化量内訳!K28</f>
        <v>7</v>
      </c>
      <c r="BB28" s="25">
        <f>[1]施設資源化量内訳!L28</f>
        <v>5</v>
      </c>
      <c r="BC28" s="25">
        <f>[1]施設資源化量内訳!M28</f>
        <v>0</v>
      </c>
      <c r="BD28" s="25">
        <f>[1]施設資源化量内訳!N28</f>
        <v>30</v>
      </c>
      <c r="BE28" s="25">
        <f>[1]施設資源化量内訳!O28</f>
        <v>64</v>
      </c>
      <c r="BF28" s="25">
        <f>[1]施設資源化量内訳!P28</f>
        <v>0</v>
      </c>
      <c r="BG28" s="25">
        <f>[1]施設資源化量内訳!Q28</f>
        <v>146</v>
      </c>
      <c r="BH28" s="25">
        <f>[1]施設資源化量内訳!R28</f>
        <v>0</v>
      </c>
      <c r="BI28" s="25">
        <f>[1]施設資源化量内訳!S28</f>
        <v>0</v>
      </c>
      <c r="BJ28" s="25">
        <f>[1]施設資源化量内訳!T28</f>
        <v>0</v>
      </c>
      <c r="BK28" s="25">
        <f>[1]施設資源化量内訳!U28</f>
        <v>0</v>
      </c>
      <c r="BL28" s="25">
        <f>[1]施設資源化量内訳!V28</f>
        <v>0</v>
      </c>
      <c r="BM28" s="25">
        <f>[1]施設資源化量内訳!W28</f>
        <v>0</v>
      </c>
      <c r="BN28" s="25">
        <f>[1]施設資源化量内訳!X28</f>
        <v>20</v>
      </c>
      <c r="BO28" s="25">
        <f t="shared" si="2"/>
        <v>1176</v>
      </c>
      <c r="BP28" s="25">
        <v>1052</v>
      </c>
      <c r="BQ28" s="25">
        <v>0</v>
      </c>
      <c r="BR28" s="25">
        <v>0</v>
      </c>
      <c r="BS28" s="25">
        <v>20</v>
      </c>
      <c r="BT28" s="25">
        <v>0</v>
      </c>
      <c r="BU28" s="25">
        <v>2</v>
      </c>
      <c r="BV28" s="25">
        <v>0</v>
      </c>
      <c r="BW28" s="25">
        <v>0</v>
      </c>
      <c r="BX28" s="25">
        <v>0</v>
      </c>
      <c r="BY28" s="25">
        <v>83</v>
      </c>
      <c r="BZ28" s="26" t="s">
        <v>36</v>
      </c>
      <c r="CA28" s="26" t="s">
        <v>36</v>
      </c>
      <c r="CB28" s="26" t="s">
        <v>36</v>
      </c>
      <c r="CC28" s="26" t="s">
        <v>36</v>
      </c>
      <c r="CD28" s="26" t="s">
        <v>36</v>
      </c>
      <c r="CE28" s="26" t="s">
        <v>36</v>
      </c>
      <c r="CF28" s="26" t="s">
        <v>36</v>
      </c>
      <c r="CG28" s="26" t="s">
        <v>36</v>
      </c>
      <c r="CH28" s="25">
        <v>0</v>
      </c>
      <c r="CI28" s="25">
        <v>19</v>
      </c>
      <c r="CJ28" s="27" t="s">
        <v>37</v>
      </c>
    </row>
    <row r="29" spans="1:88" s="3" customFormat="1" ht="13.5" customHeight="1" x14ac:dyDescent="0.15">
      <c r="A29" s="23" t="s">
        <v>33</v>
      </c>
      <c r="B29" s="24" t="s">
        <v>78</v>
      </c>
      <c r="C29" s="23" t="s">
        <v>79</v>
      </c>
      <c r="D29" s="25">
        <f t="shared" si="5"/>
        <v>1935</v>
      </c>
      <c r="E29" s="25">
        <f t="shared" si="5"/>
        <v>1182</v>
      </c>
      <c r="F29" s="25">
        <f t="shared" si="5"/>
        <v>8</v>
      </c>
      <c r="G29" s="25">
        <f t="shared" si="3"/>
        <v>30</v>
      </c>
      <c r="H29" s="25">
        <f t="shared" si="3"/>
        <v>62</v>
      </c>
      <c r="I29" s="25">
        <f t="shared" si="3"/>
        <v>159</v>
      </c>
      <c r="J29" s="25">
        <f t="shared" si="3"/>
        <v>33</v>
      </c>
      <c r="K29" s="25">
        <f t="shared" si="3"/>
        <v>8</v>
      </c>
      <c r="L29" s="25">
        <f t="shared" si="3"/>
        <v>57</v>
      </c>
      <c r="M29" s="25">
        <f t="shared" si="3"/>
        <v>0</v>
      </c>
      <c r="N29" s="25">
        <f t="shared" si="3"/>
        <v>194</v>
      </c>
      <c r="O29" s="25">
        <f t="shared" si="3"/>
        <v>0</v>
      </c>
      <c r="P29" s="25">
        <f t="shared" si="3"/>
        <v>0</v>
      </c>
      <c r="Q29" s="25">
        <f t="shared" si="3"/>
        <v>0</v>
      </c>
      <c r="R29" s="25">
        <f t="shared" si="3"/>
        <v>0</v>
      </c>
      <c r="S29" s="25">
        <f t="shared" si="3"/>
        <v>0</v>
      </c>
      <c r="T29" s="25">
        <f t="shared" si="3"/>
        <v>0</v>
      </c>
      <c r="U29" s="25">
        <f t="shared" si="3"/>
        <v>0</v>
      </c>
      <c r="V29" s="25">
        <f t="shared" si="3"/>
        <v>0</v>
      </c>
      <c r="W29" s="25">
        <f t="shared" si="4"/>
        <v>1</v>
      </c>
      <c r="X29" s="25">
        <f t="shared" si="4"/>
        <v>201</v>
      </c>
      <c r="Y29" s="25">
        <f t="shared" si="1"/>
        <v>1157</v>
      </c>
      <c r="Z29" s="25">
        <v>945</v>
      </c>
      <c r="AA29" s="25">
        <v>4</v>
      </c>
      <c r="AB29" s="25">
        <v>0</v>
      </c>
      <c r="AC29" s="25">
        <v>33</v>
      </c>
      <c r="AD29" s="25">
        <v>0</v>
      </c>
      <c r="AE29" s="25">
        <v>8</v>
      </c>
      <c r="AF29" s="25">
        <v>4</v>
      </c>
      <c r="AG29" s="25">
        <v>0</v>
      </c>
      <c r="AH29" s="25">
        <v>0</v>
      </c>
      <c r="AI29" s="26">
        <v>162</v>
      </c>
      <c r="AJ29" s="26" t="s">
        <v>36</v>
      </c>
      <c r="AK29" s="26" t="s">
        <v>36</v>
      </c>
      <c r="AL29" s="26" t="s">
        <v>36</v>
      </c>
      <c r="AM29" s="26" t="s">
        <v>36</v>
      </c>
      <c r="AN29" s="26" t="s">
        <v>36</v>
      </c>
      <c r="AO29" s="26" t="s">
        <v>36</v>
      </c>
      <c r="AP29" s="26" t="s">
        <v>36</v>
      </c>
      <c r="AQ29" s="26" t="s">
        <v>36</v>
      </c>
      <c r="AR29" s="25">
        <v>0</v>
      </c>
      <c r="AS29" s="25">
        <v>1</v>
      </c>
      <c r="AT29" s="25">
        <f>[1]施設資源化量内訳!D29</f>
        <v>778</v>
      </c>
      <c r="AU29" s="25">
        <f>[1]施設資源化量内訳!E29</f>
        <v>237</v>
      </c>
      <c r="AV29" s="25">
        <f>[1]施設資源化量内訳!F29</f>
        <v>4</v>
      </c>
      <c r="AW29" s="25">
        <f>[1]施設資源化量内訳!G29</f>
        <v>30</v>
      </c>
      <c r="AX29" s="25">
        <f>[1]施設資源化量内訳!H29</f>
        <v>29</v>
      </c>
      <c r="AY29" s="25">
        <f>[1]施設資源化量内訳!I29</f>
        <v>159</v>
      </c>
      <c r="AZ29" s="25">
        <f>[1]施設資源化量内訳!J29</f>
        <v>25</v>
      </c>
      <c r="BA29" s="25">
        <f>[1]施設資源化量内訳!K29</f>
        <v>4</v>
      </c>
      <c r="BB29" s="25">
        <f>[1]施設資源化量内訳!L29</f>
        <v>57</v>
      </c>
      <c r="BC29" s="25">
        <f>[1]施設資源化量内訳!M29</f>
        <v>0</v>
      </c>
      <c r="BD29" s="25">
        <f>[1]施設資源化量内訳!N29</f>
        <v>32</v>
      </c>
      <c r="BE29" s="25">
        <f>[1]施設資源化量内訳!O29</f>
        <v>0</v>
      </c>
      <c r="BF29" s="25">
        <f>[1]施設資源化量内訳!P29</f>
        <v>0</v>
      </c>
      <c r="BG29" s="25">
        <f>[1]施設資源化量内訳!Q29</f>
        <v>0</v>
      </c>
      <c r="BH29" s="25">
        <f>[1]施設資源化量内訳!R29</f>
        <v>0</v>
      </c>
      <c r="BI29" s="25">
        <f>[1]施設資源化量内訳!S29</f>
        <v>0</v>
      </c>
      <c r="BJ29" s="25">
        <f>[1]施設資源化量内訳!T29</f>
        <v>0</v>
      </c>
      <c r="BK29" s="25">
        <f>[1]施設資源化量内訳!U29</f>
        <v>0</v>
      </c>
      <c r="BL29" s="25">
        <f>[1]施設資源化量内訳!V29</f>
        <v>0</v>
      </c>
      <c r="BM29" s="25">
        <f>[1]施設資源化量内訳!W29</f>
        <v>1</v>
      </c>
      <c r="BN29" s="25">
        <f>[1]施設資源化量内訳!X29</f>
        <v>200</v>
      </c>
      <c r="BO29" s="25">
        <f t="shared" si="2"/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6" t="s">
        <v>36</v>
      </c>
      <c r="CA29" s="26" t="s">
        <v>36</v>
      </c>
      <c r="CB29" s="26" t="s">
        <v>36</v>
      </c>
      <c r="CC29" s="26" t="s">
        <v>36</v>
      </c>
      <c r="CD29" s="26" t="s">
        <v>36</v>
      </c>
      <c r="CE29" s="26" t="s">
        <v>36</v>
      </c>
      <c r="CF29" s="26" t="s">
        <v>36</v>
      </c>
      <c r="CG29" s="26" t="s">
        <v>36</v>
      </c>
      <c r="CH29" s="25">
        <v>0</v>
      </c>
      <c r="CI29" s="25">
        <v>0</v>
      </c>
      <c r="CJ29" s="27" t="s">
        <v>80</v>
      </c>
    </row>
    <row r="30" spans="1:88" s="3" customFormat="1" ht="13.5" customHeight="1" x14ac:dyDescent="0.15">
      <c r="A30" s="23" t="s">
        <v>33</v>
      </c>
      <c r="B30" s="24" t="s">
        <v>81</v>
      </c>
      <c r="C30" s="23" t="s">
        <v>82</v>
      </c>
      <c r="D30" s="25">
        <f t="shared" si="5"/>
        <v>2105</v>
      </c>
      <c r="E30" s="25">
        <f t="shared" si="5"/>
        <v>745</v>
      </c>
      <c r="F30" s="25">
        <f t="shared" si="5"/>
        <v>5</v>
      </c>
      <c r="G30" s="25">
        <f t="shared" si="3"/>
        <v>35</v>
      </c>
      <c r="H30" s="25">
        <f t="shared" si="3"/>
        <v>22</v>
      </c>
      <c r="I30" s="25">
        <f t="shared" si="3"/>
        <v>80</v>
      </c>
      <c r="J30" s="25">
        <f t="shared" si="3"/>
        <v>15</v>
      </c>
      <c r="K30" s="25">
        <f t="shared" si="3"/>
        <v>0</v>
      </c>
      <c r="L30" s="25">
        <f t="shared" si="3"/>
        <v>41</v>
      </c>
      <c r="M30" s="25">
        <f t="shared" si="3"/>
        <v>0</v>
      </c>
      <c r="N30" s="25">
        <f t="shared" si="3"/>
        <v>32</v>
      </c>
      <c r="O30" s="25">
        <f t="shared" si="3"/>
        <v>0</v>
      </c>
      <c r="P30" s="25">
        <f t="shared" si="3"/>
        <v>0</v>
      </c>
      <c r="Q30" s="25">
        <f t="shared" si="3"/>
        <v>0</v>
      </c>
      <c r="R30" s="25">
        <f t="shared" si="3"/>
        <v>0</v>
      </c>
      <c r="S30" s="25">
        <f t="shared" si="3"/>
        <v>0</v>
      </c>
      <c r="T30" s="25">
        <f t="shared" si="3"/>
        <v>0</v>
      </c>
      <c r="U30" s="25">
        <f t="shared" si="3"/>
        <v>0</v>
      </c>
      <c r="V30" s="25">
        <f t="shared" si="3"/>
        <v>0</v>
      </c>
      <c r="W30" s="25">
        <f t="shared" si="4"/>
        <v>0</v>
      </c>
      <c r="X30" s="25">
        <f t="shared" si="4"/>
        <v>1130</v>
      </c>
      <c r="Y30" s="25">
        <f t="shared" si="1"/>
        <v>259</v>
      </c>
      <c r="Z30" s="25">
        <v>244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6">
        <v>15</v>
      </c>
      <c r="AJ30" s="26" t="s">
        <v>36</v>
      </c>
      <c r="AK30" s="26" t="s">
        <v>36</v>
      </c>
      <c r="AL30" s="26" t="s">
        <v>36</v>
      </c>
      <c r="AM30" s="26" t="s">
        <v>36</v>
      </c>
      <c r="AN30" s="26" t="s">
        <v>36</v>
      </c>
      <c r="AO30" s="26" t="s">
        <v>36</v>
      </c>
      <c r="AP30" s="26" t="s">
        <v>36</v>
      </c>
      <c r="AQ30" s="26" t="s">
        <v>36</v>
      </c>
      <c r="AR30" s="25">
        <v>0</v>
      </c>
      <c r="AS30" s="25">
        <v>0</v>
      </c>
      <c r="AT30" s="25">
        <f>[1]施設資源化量内訳!D30</f>
        <v>1518</v>
      </c>
      <c r="AU30" s="25">
        <f>[1]施設資源化量内訳!E30</f>
        <v>187</v>
      </c>
      <c r="AV30" s="25">
        <f>[1]施設資源化量内訳!F30</f>
        <v>2</v>
      </c>
      <c r="AW30" s="25">
        <f>[1]施設資源化量内訳!G30</f>
        <v>35</v>
      </c>
      <c r="AX30" s="25">
        <f>[1]施設資源化量内訳!H30</f>
        <v>19</v>
      </c>
      <c r="AY30" s="25">
        <f>[1]施設資源化量内訳!I30</f>
        <v>80</v>
      </c>
      <c r="AZ30" s="25">
        <f>[1]施設資源化量内訳!J30</f>
        <v>15</v>
      </c>
      <c r="BA30" s="25">
        <f>[1]施設資源化量内訳!K30</f>
        <v>0</v>
      </c>
      <c r="BB30" s="25">
        <f>[1]施設資源化量内訳!L30</f>
        <v>41</v>
      </c>
      <c r="BC30" s="25">
        <f>[1]施設資源化量内訳!M30</f>
        <v>0</v>
      </c>
      <c r="BD30" s="25">
        <f>[1]施設資源化量内訳!N30</f>
        <v>9</v>
      </c>
      <c r="BE30" s="25">
        <f>[1]施設資源化量内訳!O30</f>
        <v>0</v>
      </c>
      <c r="BF30" s="25">
        <f>[1]施設資源化量内訳!P30</f>
        <v>0</v>
      </c>
      <c r="BG30" s="25">
        <f>[1]施設資源化量内訳!Q30</f>
        <v>0</v>
      </c>
      <c r="BH30" s="25">
        <f>[1]施設資源化量内訳!R30</f>
        <v>0</v>
      </c>
      <c r="BI30" s="25">
        <f>[1]施設資源化量内訳!S30</f>
        <v>0</v>
      </c>
      <c r="BJ30" s="25">
        <f>[1]施設資源化量内訳!T30</f>
        <v>0</v>
      </c>
      <c r="BK30" s="25">
        <f>[1]施設資源化量内訳!U30</f>
        <v>0</v>
      </c>
      <c r="BL30" s="25">
        <f>[1]施設資源化量内訳!V30</f>
        <v>0</v>
      </c>
      <c r="BM30" s="25">
        <f>[1]施設資源化量内訳!W30</f>
        <v>0</v>
      </c>
      <c r="BN30" s="25">
        <f>[1]施設資源化量内訳!X30</f>
        <v>1130</v>
      </c>
      <c r="BO30" s="25">
        <f t="shared" si="2"/>
        <v>328</v>
      </c>
      <c r="BP30" s="25">
        <v>314</v>
      </c>
      <c r="BQ30" s="25">
        <v>3</v>
      </c>
      <c r="BR30" s="25">
        <v>0</v>
      </c>
      <c r="BS30" s="25">
        <v>3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8</v>
      </c>
      <c r="BZ30" s="26" t="s">
        <v>36</v>
      </c>
      <c r="CA30" s="26" t="s">
        <v>36</v>
      </c>
      <c r="CB30" s="26" t="s">
        <v>36</v>
      </c>
      <c r="CC30" s="26" t="s">
        <v>36</v>
      </c>
      <c r="CD30" s="26" t="s">
        <v>36</v>
      </c>
      <c r="CE30" s="26" t="s">
        <v>36</v>
      </c>
      <c r="CF30" s="26" t="s">
        <v>36</v>
      </c>
      <c r="CG30" s="26" t="s">
        <v>36</v>
      </c>
      <c r="CH30" s="25">
        <v>0</v>
      </c>
      <c r="CI30" s="25">
        <v>0</v>
      </c>
      <c r="CJ30" s="27" t="s">
        <v>80</v>
      </c>
    </row>
    <row r="31" spans="1:88" s="3" customFormat="1" ht="13.5" customHeight="1" x14ac:dyDescent="0.15">
      <c r="A31" s="23" t="s">
        <v>33</v>
      </c>
      <c r="B31" s="24" t="s">
        <v>83</v>
      </c>
      <c r="C31" s="23" t="s">
        <v>84</v>
      </c>
      <c r="D31" s="25">
        <f t="shared" si="5"/>
        <v>1715</v>
      </c>
      <c r="E31" s="25">
        <f t="shared" si="5"/>
        <v>805</v>
      </c>
      <c r="F31" s="25">
        <f t="shared" si="5"/>
        <v>10</v>
      </c>
      <c r="G31" s="25">
        <f t="shared" si="3"/>
        <v>201</v>
      </c>
      <c r="H31" s="25">
        <f t="shared" si="3"/>
        <v>204</v>
      </c>
      <c r="I31" s="25">
        <f t="shared" si="3"/>
        <v>180</v>
      </c>
      <c r="J31" s="25">
        <f t="shared" si="3"/>
        <v>40</v>
      </c>
      <c r="K31" s="25">
        <f t="shared" si="3"/>
        <v>16</v>
      </c>
      <c r="L31" s="25">
        <f t="shared" si="3"/>
        <v>0</v>
      </c>
      <c r="M31" s="25">
        <f t="shared" si="3"/>
        <v>0</v>
      </c>
      <c r="N31" s="25">
        <f t="shared" si="3"/>
        <v>80</v>
      </c>
      <c r="O31" s="25">
        <f t="shared" si="3"/>
        <v>0</v>
      </c>
      <c r="P31" s="25">
        <f t="shared" si="3"/>
        <v>0</v>
      </c>
      <c r="Q31" s="25">
        <f t="shared" si="3"/>
        <v>148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4"/>
        <v>0</v>
      </c>
      <c r="X31" s="25">
        <f t="shared" si="4"/>
        <v>31</v>
      </c>
      <c r="Y31" s="25">
        <f t="shared" si="1"/>
        <v>266</v>
      </c>
      <c r="Z31" s="25">
        <v>0</v>
      </c>
      <c r="AA31" s="25">
        <v>0</v>
      </c>
      <c r="AB31" s="25">
        <v>0</v>
      </c>
      <c r="AC31" s="25">
        <v>46</v>
      </c>
      <c r="AD31" s="25">
        <v>180</v>
      </c>
      <c r="AE31" s="25">
        <v>40</v>
      </c>
      <c r="AF31" s="25">
        <v>0</v>
      </c>
      <c r="AG31" s="25">
        <v>0</v>
      </c>
      <c r="AH31" s="25">
        <v>0</v>
      </c>
      <c r="AI31" s="26">
        <v>0</v>
      </c>
      <c r="AJ31" s="26" t="s">
        <v>36</v>
      </c>
      <c r="AK31" s="26" t="s">
        <v>36</v>
      </c>
      <c r="AL31" s="26" t="s">
        <v>36</v>
      </c>
      <c r="AM31" s="26" t="s">
        <v>36</v>
      </c>
      <c r="AN31" s="26" t="s">
        <v>36</v>
      </c>
      <c r="AO31" s="26" t="s">
        <v>36</v>
      </c>
      <c r="AP31" s="26" t="s">
        <v>36</v>
      </c>
      <c r="AQ31" s="26" t="s">
        <v>36</v>
      </c>
      <c r="AR31" s="25">
        <v>0</v>
      </c>
      <c r="AS31" s="25">
        <v>0</v>
      </c>
      <c r="AT31" s="25">
        <f>[1]施設資源化量内訳!D31</f>
        <v>336</v>
      </c>
      <c r="AU31" s="25">
        <f>[1]施設資源化量内訳!E31</f>
        <v>0</v>
      </c>
      <c r="AV31" s="25">
        <f>[1]施設資源化量内訳!F31</f>
        <v>0</v>
      </c>
      <c r="AW31" s="25">
        <f>[1]施設資源化量内訳!G31</f>
        <v>0</v>
      </c>
      <c r="AX31" s="25">
        <f>[1]施設資源化量内訳!H31</f>
        <v>141</v>
      </c>
      <c r="AY31" s="25">
        <f>[1]施設資源化量内訳!I31</f>
        <v>0</v>
      </c>
      <c r="AZ31" s="25">
        <f>[1]施設資源化量内訳!J31</f>
        <v>0</v>
      </c>
      <c r="BA31" s="25">
        <f>[1]施設資源化量内訳!K31</f>
        <v>16</v>
      </c>
      <c r="BB31" s="25">
        <f>[1]施設資源化量内訳!L31</f>
        <v>0</v>
      </c>
      <c r="BC31" s="25">
        <f>[1]施設資源化量内訳!M31</f>
        <v>0</v>
      </c>
      <c r="BD31" s="25">
        <f>[1]施設資源化量内訳!N31</f>
        <v>0</v>
      </c>
      <c r="BE31" s="25">
        <f>[1]施設資源化量内訳!O31</f>
        <v>0</v>
      </c>
      <c r="BF31" s="25">
        <f>[1]施設資源化量内訳!P31</f>
        <v>0</v>
      </c>
      <c r="BG31" s="25">
        <f>[1]施設資源化量内訳!Q31</f>
        <v>148</v>
      </c>
      <c r="BH31" s="25">
        <f>[1]施設資源化量内訳!R31</f>
        <v>0</v>
      </c>
      <c r="BI31" s="25">
        <f>[1]施設資源化量内訳!S31</f>
        <v>0</v>
      </c>
      <c r="BJ31" s="25">
        <f>[1]施設資源化量内訳!T31</f>
        <v>0</v>
      </c>
      <c r="BK31" s="25">
        <f>[1]施設資源化量内訳!U31</f>
        <v>0</v>
      </c>
      <c r="BL31" s="25">
        <f>[1]施設資源化量内訳!V31</f>
        <v>0</v>
      </c>
      <c r="BM31" s="25">
        <f>[1]施設資源化量内訳!W31</f>
        <v>0</v>
      </c>
      <c r="BN31" s="25">
        <f>[1]施設資源化量内訳!X31</f>
        <v>31</v>
      </c>
      <c r="BO31" s="25">
        <f t="shared" si="2"/>
        <v>1113</v>
      </c>
      <c r="BP31" s="25">
        <v>805</v>
      </c>
      <c r="BQ31" s="25">
        <v>10</v>
      </c>
      <c r="BR31" s="25">
        <v>201</v>
      </c>
      <c r="BS31" s="25">
        <v>17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80</v>
      </c>
      <c r="BZ31" s="26" t="s">
        <v>36</v>
      </c>
      <c r="CA31" s="26" t="s">
        <v>36</v>
      </c>
      <c r="CB31" s="26" t="s">
        <v>36</v>
      </c>
      <c r="CC31" s="26" t="s">
        <v>36</v>
      </c>
      <c r="CD31" s="26" t="s">
        <v>36</v>
      </c>
      <c r="CE31" s="26" t="s">
        <v>36</v>
      </c>
      <c r="CF31" s="26" t="s">
        <v>36</v>
      </c>
      <c r="CG31" s="26" t="s">
        <v>36</v>
      </c>
      <c r="CH31" s="25">
        <v>0</v>
      </c>
      <c r="CI31" s="25">
        <v>0</v>
      </c>
      <c r="CJ31" s="27" t="s">
        <v>37</v>
      </c>
    </row>
    <row r="32" spans="1:88" s="3" customFormat="1" ht="13.5" customHeight="1" x14ac:dyDescent="0.15">
      <c r="A32" s="23" t="s">
        <v>33</v>
      </c>
      <c r="B32" s="24" t="s">
        <v>85</v>
      </c>
      <c r="C32" s="23" t="s">
        <v>86</v>
      </c>
      <c r="D32" s="25">
        <f t="shared" si="5"/>
        <v>1504</v>
      </c>
      <c r="E32" s="25">
        <f t="shared" si="5"/>
        <v>900</v>
      </c>
      <c r="F32" s="25">
        <f t="shared" si="5"/>
        <v>9</v>
      </c>
      <c r="G32" s="25">
        <f t="shared" si="3"/>
        <v>0</v>
      </c>
      <c r="H32" s="25">
        <f t="shared" si="3"/>
        <v>215</v>
      </c>
      <c r="I32" s="25">
        <f t="shared" si="3"/>
        <v>190</v>
      </c>
      <c r="J32" s="25">
        <f t="shared" si="3"/>
        <v>51</v>
      </c>
      <c r="K32" s="25">
        <f t="shared" si="3"/>
        <v>2</v>
      </c>
      <c r="L32" s="25">
        <f t="shared" si="3"/>
        <v>4</v>
      </c>
      <c r="M32" s="25">
        <f t="shared" si="3"/>
        <v>5</v>
      </c>
      <c r="N32" s="25">
        <f t="shared" si="3"/>
        <v>58</v>
      </c>
      <c r="O32" s="25">
        <f t="shared" si="3"/>
        <v>31</v>
      </c>
      <c r="P32" s="25">
        <f t="shared" si="3"/>
        <v>0</v>
      </c>
      <c r="Q32" s="25">
        <f t="shared" si="3"/>
        <v>0</v>
      </c>
      <c r="R32" s="25">
        <f t="shared" si="3"/>
        <v>0</v>
      </c>
      <c r="S32" s="25">
        <f t="shared" si="3"/>
        <v>0</v>
      </c>
      <c r="T32" s="25">
        <f t="shared" si="3"/>
        <v>0</v>
      </c>
      <c r="U32" s="25">
        <f t="shared" si="3"/>
        <v>0</v>
      </c>
      <c r="V32" s="25">
        <f t="shared" si="3"/>
        <v>0</v>
      </c>
      <c r="W32" s="25">
        <f t="shared" si="4"/>
        <v>2</v>
      </c>
      <c r="X32" s="25">
        <f t="shared" si="4"/>
        <v>37</v>
      </c>
      <c r="Y32" s="25">
        <f t="shared" si="1"/>
        <v>273</v>
      </c>
      <c r="Z32" s="25">
        <v>0</v>
      </c>
      <c r="AA32" s="25">
        <v>1</v>
      </c>
      <c r="AB32" s="25">
        <v>0</v>
      </c>
      <c r="AC32" s="25">
        <v>35</v>
      </c>
      <c r="AD32" s="25">
        <v>190</v>
      </c>
      <c r="AE32" s="25">
        <v>43</v>
      </c>
      <c r="AF32" s="25">
        <v>1</v>
      </c>
      <c r="AG32" s="25">
        <v>0</v>
      </c>
      <c r="AH32" s="25">
        <v>0</v>
      </c>
      <c r="AI32" s="26">
        <v>0</v>
      </c>
      <c r="AJ32" s="26" t="s">
        <v>36</v>
      </c>
      <c r="AK32" s="26" t="s">
        <v>36</v>
      </c>
      <c r="AL32" s="26" t="s">
        <v>36</v>
      </c>
      <c r="AM32" s="26" t="s">
        <v>36</v>
      </c>
      <c r="AN32" s="26" t="s">
        <v>36</v>
      </c>
      <c r="AO32" s="26" t="s">
        <v>36</v>
      </c>
      <c r="AP32" s="26" t="s">
        <v>36</v>
      </c>
      <c r="AQ32" s="26" t="s">
        <v>36</v>
      </c>
      <c r="AR32" s="25">
        <v>0</v>
      </c>
      <c r="AS32" s="25">
        <v>3</v>
      </c>
      <c r="AT32" s="25">
        <f>[1]施設資源化量内訳!D32</f>
        <v>473</v>
      </c>
      <c r="AU32" s="25">
        <f>[1]施設資源化量内訳!E32</f>
        <v>192</v>
      </c>
      <c r="AV32" s="25">
        <f>[1]施設資源化量内訳!F32</f>
        <v>2</v>
      </c>
      <c r="AW32" s="25">
        <f>[1]施設資源化量内訳!G32</f>
        <v>0</v>
      </c>
      <c r="AX32" s="25">
        <f>[1]施設資源化量内訳!H32</f>
        <v>174</v>
      </c>
      <c r="AY32" s="25">
        <f>[1]施設資源化量内訳!I32</f>
        <v>0</v>
      </c>
      <c r="AZ32" s="25">
        <f>[1]施設資源化量内訳!J32</f>
        <v>8</v>
      </c>
      <c r="BA32" s="25">
        <f>[1]施設資源化量内訳!K32</f>
        <v>1</v>
      </c>
      <c r="BB32" s="25">
        <f>[1]施設資源化量内訳!L32</f>
        <v>4</v>
      </c>
      <c r="BC32" s="25">
        <f>[1]施設資源化量内訳!M32</f>
        <v>5</v>
      </c>
      <c r="BD32" s="25">
        <f>[1]施設資源化量内訳!N32</f>
        <v>20</v>
      </c>
      <c r="BE32" s="25">
        <f>[1]施設資源化量内訳!O32</f>
        <v>31</v>
      </c>
      <c r="BF32" s="25">
        <f>[1]施設資源化量内訳!P32</f>
        <v>0</v>
      </c>
      <c r="BG32" s="25">
        <f>[1]施設資源化量内訳!Q32</f>
        <v>0</v>
      </c>
      <c r="BH32" s="25">
        <f>[1]施設資源化量内訳!R32</f>
        <v>0</v>
      </c>
      <c r="BI32" s="25">
        <f>[1]施設資源化量内訳!S32</f>
        <v>0</v>
      </c>
      <c r="BJ32" s="25">
        <f>[1]施設資源化量内訳!T32</f>
        <v>0</v>
      </c>
      <c r="BK32" s="25">
        <f>[1]施設資源化量内訳!U32</f>
        <v>0</v>
      </c>
      <c r="BL32" s="25">
        <f>[1]施設資源化量内訳!V32</f>
        <v>0</v>
      </c>
      <c r="BM32" s="25">
        <f>[1]施設資源化量内訳!W32</f>
        <v>2</v>
      </c>
      <c r="BN32" s="25">
        <f>[1]施設資源化量内訳!X32</f>
        <v>34</v>
      </c>
      <c r="BO32" s="25">
        <f t="shared" si="2"/>
        <v>758</v>
      </c>
      <c r="BP32" s="25">
        <v>708</v>
      </c>
      <c r="BQ32" s="25">
        <v>6</v>
      </c>
      <c r="BR32" s="25">
        <v>0</v>
      </c>
      <c r="BS32" s="25">
        <v>6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38</v>
      </c>
      <c r="BZ32" s="26" t="s">
        <v>36</v>
      </c>
      <c r="CA32" s="26" t="s">
        <v>36</v>
      </c>
      <c r="CB32" s="26" t="s">
        <v>36</v>
      </c>
      <c r="CC32" s="26" t="s">
        <v>36</v>
      </c>
      <c r="CD32" s="26" t="s">
        <v>36</v>
      </c>
      <c r="CE32" s="26" t="s">
        <v>36</v>
      </c>
      <c r="CF32" s="26" t="s">
        <v>36</v>
      </c>
      <c r="CG32" s="26" t="s">
        <v>36</v>
      </c>
      <c r="CH32" s="25">
        <v>0</v>
      </c>
      <c r="CI32" s="25">
        <v>0</v>
      </c>
      <c r="CJ32" s="27" t="s">
        <v>37</v>
      </c>
    </row>
    <row r="33" spans="1:88" s="3" customFormat="1" ht="13.5" customHeight="1" x14ac:dyDescent="0.15">
      <c r="A33" s="23" t="s">
        <v>33</v>
      </c>
      <c r="B33" s="24" t="s">
        <v>87</v>
      </c>
      <c r="C33" s="23" t="s">
        <v>88</v>
      </c>
      <c r="D33" s="25">
        <f t="shared" si="5"/>
        <v>501</v>
      </c>
      <c r="E33" s="25">
        <f t="shared" si="5"/>
        <v>314</v>
      </c>
      <c r="F33" s="25">
        <f t="shared" si="5"/>
        <v>0</v>
      </c>
      <c r="G33" s="25">
        <f t="shared" si="3"/>
        <v>0</v>
      </c>
      <c r="H33" s="25">
        <f t="shared" si="3"/>
        <v>58</v>
      </c>
      <c r="I33" s="25">
        <f t="shared" si="3"/>
        <v>55</v>
      </c>
      <c r="J33" s="25">
        <f t="shared" si="3"/>
        <v>15</v>
      </c>
      <c r="K33" s="25">
        <f t="shared" si="3"/>
        <v>0</v>
      </c>
      <c r="L33" s="25">
        <f t="shared" si="3"/>
        <v>1</v>
      </c>
      <c r="M33" s="25">
        <f t="shared" si="3"/>
        <v>3</v>
      </c>
      <c r="N33" s="25">
        <f t="shared" si="3"/>
        <v>23</v>
      </c>
      <c r="O33" s="25">
        <f t="shared" si="3"/>
        <v>0</v>
      </c>
      <c r="P33" s="25">
        <f t="shared" si="3"/>
        <v>0</v>
      </c>
      <c r="Q33" s="25">
        <f t="shared" si="3"/>
        <v>32</v>
      </c>
      <c r="R33" s="25">
        <f t="shared" si="3"/>
        <v>0</v>
      </c>
      <c r="S33" s="25">
        <f t="shared" si="3"/>
        <v>0</v>
      </c>
      <c r="T33" s="25">
        <f t="shared" si="3"/>
        <v>0</v>
      </c>
      <c r="U33" s="25">
        <f t="shared" si="3"/>
        <v>0</v>
      </c>
      <c r="V33" s="25">
        <f t="shared" si="3"/>
        <v>0</v>
      </c>
      <c r="W33" s="25">
        <f t="shared" si="4"/>
        <v>0</v>
      </c>
      <c r="X33" s="25">
        <f t="shared" si="4"/>
        <v>0</v>
      </c>
      <c r="Y33" s="25">
        <f t="shared" si="1"/>
        <v>270</v>
      </c>
      <c r="Z33" s="25">
        <v>166</v>
      </c>
      <c r="AA33" s="25">
        <v>0</v>
      </c>
      <c r="AB33" s="25">
        <v>0</v>
      </c>
      <c r="AC33" s="25">
        <v>12</v>
      </c>
      <c r="AD33" s="25">
        <v>55</v>
      </c>
      <c r="AE33" s="25">
        <v>15</v>
      </c>
      <c r="AF33" s="25">
        <v>0</v>
      </c>
      <c r="AG33" s="25">
        <v>1</v>
      </c>
      <c r="AH33" s="25">
        <v>3</v>
      </c>
      <c r="AI33" s="26">
        <v>18</v>
      </c>
      <c r="AJ33" s="26" t="s">
        <v>36</v>
      </c>
      <c r="AK33" s="26" t="s">
        <v>36</v>
      </c>
      <c r="AL33" s="26" t="s">
        <v>36</v>
      </c>
      <c r="AM33" s="26" t="s">
        <v>36</v>
      </c>
      <c r="AN33" s="26" t="s">
        <v>36</v>
      </c>
      <c r="AO33" s="26" t="s">
        <v>36</v>
      </c>
      <c r="AP33" s="26" t="s">
        <v>36</v>
      </c>
      <c r="AQ33" s="26" t="s">
        <v>36</v>
      </c>
      <c r="AR33" s="25">
        <v>0</v>
      </c>
      <c r="AS33" s="25">
        <v>0</v>
      </c>
      <c r="AT33" s="25">
        <f>[1]施設資源化量内訳!D33</f>
        <v>77</v>
      </c>
      <c r="AU33" s="25">
        <f>[1]施設資源化量内訳!E33</f>
        <v>0</v>
      </c>
      <c r="AV33" s="25">
        <f>[1]施設資源化量内訳!F33</f>
        <v>0</v>
      </c>
      <c r="AW33" s="25">
        <f>[1]施設資源化量内訳!G33</f>
        <v>0</v>
      </c>
      <c r="AX33" s="25">
        <f>[1]施設資源化量内訳!H33</f>
        <v>45</v>
      </c>
      <c r="AY33" s="25">
        <f>[1]施設資源化量内訳!I33</f>
        <v>0</v>
      </c>
      <c r="AZ33" s="25">
        <f>[1]施設資源化量内訳!J33</f>
        <v>0</v>
      </c>
      <c r="BA33" s="25">
        <f>[1]施設資源化量内訳!K33</f>
        <v>0</v>
      </c>
      <c r="BB33" s="25">
        <f>[1]施設資源化量内訳!L33</f>
        <v>0</v>
      </c>
      <c r="BC33" s="25">
        <f>[1]施設資源化量内訳!M33</f>
        <v>0</v>
      </c>
      <c r="BD33" s="25">
        <f>[1]施設資源化量内訳!N33</f>
        <v>0</v>
      </c>
      <c r="BE33" s="25">
        <f>[1]施設資源化量内訳!O33</f>
        <v>0</v>
      </c>
      <c r="BF33" s="25">
        <f>[1]施設資源化量内訳!P33</f>
        <v>0</v>
      </c>
      <c r="BG33" s="25">
        <f>[1]施設資源化量内訳!Q33</f>
        <v>32</v>
      </c>
      <c r="BH33" s="25">
        <f>[1]施設資源化量内訳!R33</f>
        <v>0</v>
      </c>
      <c r="BI33" s="25">
        <f>[1]施設資源化量内訳!S33</f>
        <v>0</v>
      </c>
      <c r="BJ33" s="25">
        <f>[1]施設資源化量内訳!T33</f>
        <v>0</v>
      </c>
      <c r="BK33" s="25">
        <f>[1]施設資源化量内訳!U33</f>
        <v>0</v>
      </c>
      <c r="BL33" s="25">
        <f>[1]施設資源化量内訳!V33</f>
        <v>0</v>
      </c>
      <c r="BM33" s="25">
        <f>[1]施設資源化量内訳!W33</f>
        <v>0</v>
      </c>
      <c r="BN33" s="25">
        <f>[1]施設資源化量内訳!X33</f>
        <v>0</v>
      </c>
      <c r="BO33" s="25">
        <f t="shared" si="2"/>
        <v>154</v>
      </c>
      <c r="BP33" s="25">
        <v>148</v>
      </c>
      <c r="BQ33" s="25">
        <v>0</v>
      </c>
      <c r="BR33" s="25">
        <v>0</v>
      </c>
      <c r="BS33" s="25">
        <v>1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5</v>
      </c>
      <c r="BZ33" s="26" t="s">
        <v>36</v>
      </c>
      <c r="CA33" s="26" t="s">
        <v>36</v>
      </c>
      <c r="CB33" s="26" t="s">
        <v>36</v>
      </c>
      <c r="CC33" s="26" t="s">
        <v>36</v>
      </c>
      <c r="CD33" s="26" t="s">
        <v>36</v>
      </c>
      <c r="CE33" s="26" t="s">
        <v>36</v>
      </c>
      <c r="CF33" s="26" t="s">
        <v>36</v>
      </c>
      <c r="CG33" s="26" t="s">
        <v>36</v>
      </c>
      <c r="CH33" s="25">
        <v>0</v>
      </c>
      <c r="CI33" s="25">
        <v>0</v>
      </c>
      <c r="CJ33" s="27" t="s">
        <v>37</v>
      </c>
    </row>
    <row r="34" spans="1:88" s="3" customFormat="1" ht="13.5" customHeight="1" x14ac:dyDescent="0.15">
      <c r="A34" s="23" t="s">
        <v>33</v>
      </c>
      <c r="B34" s="24" t="s">
        <v>89</v>
      </c>
      <c r="C34" s="23" t="s">
        <v>90</v>
      </c>
      <c r="D34" s="25">
        <f t="shared" si="5"/>
        <v>767</v>
      </c>
      <c r="E34" s="25">
        <f t="shared" si="5"/>
        <v>193</v>
      </c>
      <c r="F34" s="25">
        <f t="shared" si="5"/>
        <v>0</v>
      </c>
      <c r="G34" s="25">
        <f t="shared" si="3"/>
        <v>0</v>
      </c>
      <c r="H34" s="25">
        <f t="shared" si="3"/>
        <v>103</v>
      </c>
      <c r="I34" s="25">
        <f t="shared" si="3"/>
        <v>125</v>
      </c>
      <c r="J34" s="25">
        <f t="shared" si="3"/>
        <v>35</v>
      </c>
      <c r="K34" s="25">
        <f t="shared" si="3"/>
        <v>0</v>
      </c>
      <c r="L34" s="25">
        <f t="shared" si="3"/>
        <v>9</v>
      </c>
      <c r="M34" s="25">
        <f t="shared" si="3"/>
        <v>0</v>
      </c>
      <c r="N34" s="25">
        <f t="shared" si="3"/>
        <v>30</v>
      </c>
      <c r="O34" s="25">
        <f t="shared" si="3"/>
        <v>0</v>
      </c>
      <c r="P34" s="25">
        <f t="shared" si="3"/>
        <v>0</v>
      </c>
      <c r="Q34" s="25">
        <f t="shared" si="3"/>
        <v>192</v>
      </c>
      <c r="R34" s="25">
        <f t="shared" si="3"/>
        <v>0</v>
      </c>
      <c r="S34" s="25">
        <f t="shared" si="3"/>
        <v>0</v>
      </c>
      <c r="T34" s="25">
        <f t="shared" si="3"/>
        <v>0</v>
      </c>
      <c r="U34" s="25">
        <f t="shared" si="3"/>
        <v>0</v>
      </c>
      <c r="V34" s="25">
        <f t="shared" ref="V34:V49" si="6">SUM(AQ34,BL34,CG34)</f>
        <v>0</v>
      </c>
      <c r="W34" s="25">
        <f t="shared" si="4"/>
        <v>0</v>
      </c>
      <c r="X34" s="25">
        <f t="shared" si="4"/>
        <v>80</v>
      </c>
      <c r="Y34" s="25">
        <f t="shared" si="1"/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6">
        <v>0</v>
      </c>
      <c r="AJ34" s="26" t="s">
        <v>36</v>
      </c>
      <c r="AK34" s="26" t="s">
        <v>36</v>
      </c>
      <c r="AL34" s="26" t="s">
        <v>36</v>
      </c>
      <c r="AM34" s="26" t="s">
        <v>36</v>
      </c>
      <c r="AN34" s="26" t="s">
        <v>36</v>
      </c>
      <c r="AO34" s="26" t="s">
        <v>36</v>
      </c>
      <c r="AP34" s="26" t="s">
        <v>36</v>
      </c>
      <c r="AQ34" s="26" t="s">
        <v>36</v>
      </c>
      <c r="AR34" s="25">
        <v>0</v>
      </c>
      <c r="AS34" s="25">
        <v>0</v>
      </c>
      <c r="AT34" s="25">
        <f>[1]施設資源化量内訳!D34</f>
        <v>555</v>
      </c>
      <c r="AU34" s="25">
        <f>[1]施設資源化量内訳!E34</f>
        <v>0</v>
      </c>
      <c r="AV34" s="25">
        <f>[1]施設資源化量内訳!F34</f>
        <v>0</v>
      </c>
      <c r="AW34" s="25">
        <f>[1]施設資源化量内訳!G34</f>
        <v>0</v>
      </c>
      <c r="AX34" s="25">
        <f>[1]施設資源化量内訳!H34</f>
        <v>103</v>
      </c>
      <c r="AY34" s="25">
        <f>[1]施設資源化量内訳!I34</f>
        <v>125</v>
      </c>
      <c r="AZ34" s="25">
        <f>[1]施設資源化量内訳!J34</f>
        <v>35</v>
      </c>
      <c r="BA34" s="25">
        <f>[1]施設資源化量内訳!K34</f>
        <v>0</v>
      </c>
      <c r="BB34" s="25">
        <f>[1]施設資源化量内訳!L34</f>
        <v>9</v>
      </c>
      <c r="BC34" s="25">
        <f>[1]施設資源化量内訳!M34</f>
        <v>0</v>
      </c>
      <c r="BD34" s="25">
        <f>[1]施設資源化量内訳!N34</f>
        <v>11</v>
      </c>
      <c r="BE34" s="25">
        <f>[1]施設資源化量内訳!O34</f>
        <v>0</v>
      </c>
      <c r="BF34" s="25">
        <f>[1]施設資源化量内訳!P34</f>
        <v>0</v>
      </c>
      <c r="BG34" s="25">
        <f>[1]施設資源化量内訳!Q34</f>
        <v>192</v>
      </c>
      <c r="BH34" s="25">
        <f>[1]施設資源化量内訳!R34</f>
        <v>0</v>
      </c>
      <c r="BI34" s="25">
        <f>[1]施設資源化量内訳!S34</f>
        <v>0</v>
      </c>
      <c r="BJ34" s="25">
        <f>[1]施設資源化量内訳!T34</f>
        <v>0</v>
      </c>
      <c r="BK34" s="25">
        <f>[1]施設資源化量内訳!U34</f>
        <v>0</v>
      </c>
      <c r="BL34" s="25">
        <f>[1]施設資源化量内訳!V34</f>
        <v>0</v>
      </c>
      <c r="BM34" s="25">
        <f>[1]施設資源化量内訳!W34</f>
        <v>0</v>
      </c>
      <c r="BN34" s="25">
        <f>[1]施設資源化量内訳!X34</f>
        <v>80</v>
      </c>
      <c r="BO34" s="25">
        <f t="shared" si="2"/>
        <v>212</v>
      </c>
      <c r="BP34" s="25">
        <v>193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19</v>
      </c>
      <c r="BZ34" s="26" t="s">
        <v>36</v>
      </c>
      <c r="CA34" s="26" t="s">
        <v>36</v>
      </c>
      <c r="CB34" s="26" t="s">
        <v>36</v>
      </c>
      <c r="CC34" s="26" t="s">
        <v>36</v>
      </c>
      <c r="CD34" s="26" t="s">
        <v>36</v>
      </c>
      <c r="CE34" s="26" t="s">
        <v>36</v>
      </c>
      <c r="CF34" s="26" t="s">
        <v>36</v>
      </c>
      <c r="CG34" s="26" t="s">
        <v>36</v>
      </c>
      <c r="CH34" s="25">
        <v>0</v>
      </c>
      <c r="CI34" s="25">
        <v>0</v>
      </c>
      <c r="CJ34" s="27" t="s">
        <v>37</v>
      </c>
    </row>
    <row r="35" spans="1:88" s="3" customFormat="1" ht="13.5" customHeight="1" x14ac:dyDescent="0.15">
      <c r="A35" s="23" t="s">
        <v>33</v>
      </c>
      <c r="B35" s="24" t="s">
        <v>91</v>
      </c>
      <c r="C35" s="23" t="s">
        <v>92</v>
      </c>
      <c r="D35" s="25">
        <f t="shared" si="5"/>
        <v>775</v>
      </c>
      <c r="E35" s="25">
        <f t="shared" si="5"/>
        <v>409</v>
      </c>
      <c r="F35" s="25">
        <f t="shared" si="5"/>
        <v>6</v>
      </c>
      <c r="G35" s="25">
        <f t="shared" si="5"/>
        <v>0</v>
      </c>
      <c r="H35" s="25">
        <f t="shared" si="5"/>
        <v>37</v>
      </c>
      <c r="I35" s="25">
        <f t="shared" si="5"/>
        <v>59</v>
      </c>
      <c r="J35" s="25">
        <f t="shared" si="5"/>
        <v>25</v>
      </c>
      <c r="K35" s="25">
        <f t="shared" si="5"/>
        <v>1</v>
      </c>
      <c r="L35" s="25">
        <f t="shared" si="5"/>
        <v>20</v>
      </c>
      <c r="M35" s="25">
        <f t="shared" si="5"/>
        <v>1</v>
      </c>
      <c r="N35" s="25">
        <f t="shared" si="5"/>
        <v>44</v>
      </c>
      <c r="O35" s="25">
        <f t="shared" si="5"/>
        <v>45</v>
      </c>
      <c r="P35" s="25">
        <f t="shared" si="5"/>
        <v>0</v>
      </c>
      <c r="Q35" s="25">
        <f t="shared" si="5"/>
        <v>77</v>
      </c>
      <c r="R35" s="25">
        <f t="shared" si="5"/>
        <v>0</v>
      </c>
      <c r="S35" s="25">
        <f t="shared" si="5"/>
        <v>0</v>
      </c>
      <c r="T35" s="25">
        <f t="shared" ref="T35:U49" si="7">SUM(AO35,BJ35,CE35)</f>
        <v>0</v>
      </c>
      <c r="U35" s="25">
        <f t="shared" si="7"/>
        <v>0</v>
      </c>
      <c r="V35" s="25">
        <f t="shared" si="6"/>
        <v>0</v>
      </c>
      <c r="W35" s="25">
        <f t="shared" si="4"/>
        <v>3</v>
      </c>
      <c r="X35" s="25">
        <f t="shared" si="4"/>
        <v>48</v>
      </c>
      <c r="Y35" s="25">
        <f t="shared" si="1"/>
        <v>386</v>
      </c>
      <c r="Z35" s="25">
        <v>235</v>
      </c>
      <c r="AA35" s="25">
        <v>3</v>
      </c>
      <c r="AB35" s="25">
        <v>0</v>
      </c>
      <c r="AC35" s="25">
        <v>22</v>
      </c>
      <c r="AD35" s="25">
        <v>59</v>
      </c>
      <c r="AE35" s="25">
        <v>16</v>
      </c>
      <c r="AF35" s="25">
        <v>1</v>
      </c>
      <c r="AG35" s="25">
        <v>1</v>
      </c>
      <c r="AH35" s="25">
        <v>1</v>
      </c>
      <c r="AI35" s="26">
        <v>34</v>
      </c>
      <c r="AJ35" s="26" t="s">
        <v>36</v>
      </c>
      <c r="AK35" s="26" t="s">
        <v>36</v>
      </c>
      <c r="AL35" s="26" t="s">
        <v>36</v>
      </c>
      <c r="AM35" s="26" t="s">
        <v>36</v>
      </c>
      <c r="AN35" s="26" t="s">
        <v>36</v>
      </c>
      <c r="AO35" s="26" t="s">
        <v>36</v>
      </c>
      <c r="AP35" s="26" t="s">
        <v>36</v>
      </c>
      <c r="AQ35" s="26" t="s">
        <v>36</v>
      </c>
      <c r="AR35" s="25">
        <v>3</v>
      </c>
      <c r="AS35" s="25">
        <v>11</v>
      </c>
      <c r="AT35" s="25">
        <f>[1]施設資源化量内訳!D35</f>
        <v>200</v>
      </c>
      <c r="AU35" s="25">
        <f>[1]施設資源化量内訳!E35</f>
        <v>0</v>
      </c>
      <c r="AV35" s="25">
        <f>[1]施設資源化量内訳!F35</f>
        <v>0</v>
      </c>
      <c r="AW35" s="25">
        <f>[1]施設資源化量内訳!G35</f>
        <v>0</v>
      </c>
      <c r="AX35" s="25">
        <f>[1]施設資源化量内訳!H35</f>
        <v>13</v>
      </c>
      <c r="AY35" s="25">
        <f>[1]施設資源化量内訳!I35</f>
        <v>0</v>
      </c>
      <c r="AZ35" s="25">
        <f>[1]施設資源化量内訳!J35</f>
        <v>9</v>
      </c>
      <c r="BA35" s="25">
        <f>[1]施設資源化量内訳!K35</f>
        <v>0</v>
      </c>
      <c r="BB35" s="25">
        <f>[1]施設資源化量内訳!L35</f>
        <v>19</v>
      </c>
      <c r="BC35" s="25">
        <f>[1]施設資源化量内訳!M35</f>
        <v>0</v>
      </c>
      <c r="BD35" s="25">
        <f>[1]施設資源化量内訳!N35</f>
        <v>0</v>
      </c>
      <c r="BE35" s="25">
        <f>[1]施設資源化量内訳!O35</f>
        <v>45</v>
      </c>
      <c r="BF35" s="25">
        <f>[1]施設資源化量内訳!P35</f>
        <v>0</v>
      </c>
      <c r="BG35" s="25">
        <f>[1]施設資源化量内訳!Q35</f>
        <v>77</v>
      </c>
      <c r="BH35" s="25">
        <f>[1]施設資源化量内訳!R35</f>
        <v>0</v>
      </c>
      <c r="BI35" s="25">
        <f>[1]施設資源化量内訳!S35</f>
        <v>0</v>
      </c>
      <c r="BJ35" s="25">
        <f>[1]施設資源化量内訳!T35</f>
        <v>0</v>
      </c>
      <c r="BK35" s="25">
        <f>[1]施設資源化量内訳!U35</f>
        <v>0</v>
      </c>
      <c r="BL35" s="25">
        <f>[1]施設資源化量内訳!V35</f>
        <v>0</v>
      </c>
      <c r="BM35" s="25">
        <f>[1]施設資源化量内訳!W35</f>
        <v>0</v>
      </c>
      <c r="BN35" s="25">
        <f>[1]施設資源化量内訳!X35</f>
        <v>37</v>
      </c>
      <c r="BO35" s="25">
        <f t="shared" si="2"/>
        <v>189</v>
      </c>
      <c r="BP35" s="25">
        <v>174</v>
      </c>
      <c r="BQ35" s="25">
        <v>3</v>
      </c>
      <c r="BR35" s="25">
        <v>0</v>
      </c>
      <c r="BS35" s="25">
        <v>2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10</v>
      </c>
      <c r="BZ35" s="26" t="s">
        <v>36</v>
      </c>
      <c r="CA35" s="26" t="s">
        <v>36</v>
      </c>
      <c r="CB35" s="26" t="s">
        <v>36</v>
      </c>
      <c r="CC35" s="26" t="s">
        <v>36</v>
      </c>
      <c r="CD35" s="26" t="s">
        <v>36</v>
      </c>
      <c r="CE35" s="26" t="s">
        <v>36</v>
      </c>
      <c r="CF35" s="26" t="s">
        <v>36</v>
      </c>
      <c r="CG35" s="26" t="s">
        <v>36</v>
      </c>
      <c r="CH35" s="25">
        <v>0</v>
      </c>
      <c r="CI35" s="25">
        <v>0</v>
      </c>
      <c r="CJ35" s="27" t="s">
        <v>37</v>
      </c>
    </row>
    <row r="36" spans="1:88" s="3" customFormat="1" ht="13.5" customHeight="1" x14ac:dyDescent="0.15">
      <c r="A36" s="23" t="s">
        <v>33</v>
      </c>
      <c r="B36" s="24" t="s">
        <v>93</v>
      </c>
      <c r="C36" s="23" t="s">
        <v>94</v>
      </c>
      <c r="D36" s="25">
        <f t="shared" si="5"/>
        <v>665</v>
      </c>
      <c r="E36" s="25">
        <f t="shared" si="5"/>
        <v>309</v>
      </c>
      <c r="F36" s="25">
        <f t="shared" si="5"/>
        <v>5</v>
      </c>
      <c r="G36" s="25">
        <f t="shared" si="5"/>
        <v>0</v>
      </c>
      <c r="H36" s="25">
        <f t="shared" si="5"/>
        <v>52</v>
      </c>
      <c r="I36" s="25">
        <f t="shared" si="5"/>
        <v>79</v>
      </c>
      <c r="J36" s="25">
        <f t="shared" si="5"/>
        <v>20</v>
      </c>
      <c r="K36" s="25">
        <f t="shared" si="5"/>
        <v>0</v>
      </c>
      <c r="L36" s="25">
        <f t="shared" si="5"/>
        <v>4</v>
      </c>
      <c r="M36" s="25">
        <f t="shared" si="5"/>
        <v>0</v>
      </c>
      <c r="N36" s="25">
        <f t="shared" si="5"/>
        <v>28</v>
      </c>
      <c r="O36" s="25">
        <f t="shared" si="5"/>
        <v>0</v>
      </c>
      <c r="P36" s="25">
        <f t="shared" si="5"/>
        <v>0</v>
      </c>
      <c r="Q36" s="25">
        <f t="shared" si="5"/>
        <v>133</v>
      </c>
      <c r="R36" s="25">
        <f t="shared" si="5"/>
        <v>0</v>
      </c>
      <c r="S36" s="25">
        <f t="shared" si="5"/>
        <v>0</v>
      </c>
      <c r="T36" s="25">
        <f t="shared" si="7"/>
        <v>0</v>
      </c>
      <c r="U36" s="25">
        <f t="shared" si="7"/>
        <v>0</v>
      </c>
      <c r="V36" s="25">
        <f t="shared" si="6"/>
        <v>0</v>
      </c>
      <c r="W36" s="25">
        <f t="shared" si="4"/>
        <v>0</v>
      </c>
      <c r="X36" s="25">
        <f t="shared" si="4"/>
        <v>35</v>
      </c>
      <c r="Y36" s="25">
        <f t="shared" si="1"/>
        <v>125</v>
      </c>
      <c r="Z36" s="25">
        <v>0</v>
      </c>
      <c r="AA36" s="25">
        <v>0</v>
      </c>
      <c r="AB36" s="25">
        <v>0</v>
      </c>
      <c r="AC36" s="25">
        <v>22</v>
      </c>
      <c r="AD36" s="25">
        <v>79</v>
      </c>
      <c r="AE36" s="25">
        <v>20</v>
      </c>
      <c r="AF36" s="25">
        <v>0</v>
      </c>
      <c r="AG36" s="25">
        <v>4</v>
      </c>
      <c r="AH36" s="25">
        <v>0</v>
      </c>
      <c r="AI36" s="26">
        <v>0</v>
      </c>
      <c r="AJ36" s="26" t="s">
        <v>36</v>
      </c>
      <c r="AK36" s="26" t="s">
        <v>36</v>
      </c>
      <c r="AL36" s="26" t="s">
        <v>36</v>
      </c>
      <c r="AM36" s="26" t="s">
        <v>36</v>
      </c>
      <c r="AN36" s="26" t="s">
        <v>36</v>
      </c>
      <c r="AO36" s="26" t="s">
        <v>36</v>
      </c>
      <c r="AP36" s="26" t="s">
        <v>36</v>
      </c>
      <c r="AQ36" s="26" t="s">
        <v>36</v>
      </c>
      <c r="AR36" s="25">
        <v>0</v>
      </c>
      <c r="AS36" s="25">
        <v>0</v>
      </c>
      <c r="AT36" s="25">
        <f>[1]施設資源化量内訳!D36</f>
        <v>155</v>
      </c>
      <c r="AU36" s="25">
        <f>[1]施設資源化量内訳!E36</f>
        <v>0</v>
      </c>
      <c r="AV36" s="25">
        <f>[1]施設資源化量内訳!F36</f>
        <v>0</v>
      </c>
      <c r="AW36" s="25">
        <f>[1]施設資源化量内訳!G36</f>
        <v>0</v>
      </c>
      <c r="AX36" s="25">
        <f>[1]施設資源化量内訳!H36</f>
        <v>22</v>
      </c>
      <c r="AY36" s="25">
        <f>[1]施設資源化量内訳!I36</f>
        <v>0</v>
      </c>
      <c r="AZ36" s="25">
        <f>[1]施設資源化量内訳!J36</f>
        <v>0</v>
      </c>
      <c r="BA36" s="25">
        <f>[1]施設資源化量内訳!K36</f>
        <v>0</v>
      </c>
      <c r="BB36" s="25">
        <f>[1]施設資源化量内訳!L36</f>
        <v>0</v>
      </c>
      <c r="BC36" s="25">
        <f>[1]施設資源化量内訳!M36</f>
        <v>0</v>
      </c>
      <c r="BD36" s="25">
        <f>[1]施設資源化量内訳!N36</f>
        <v>0</v>
      </c>
      <c r="BE36" s="25">
        <f>[1]施設資源化量内訳!O36</f>
        <v>0</v>
      </c>
      <c r="BF36" s="25">
        <f>[1]施設資源化量内訳!P36</f>
        <v>0</v>
      </c>
      <c r="BG36" s="25">
        <f>[1]施設資源化量内訳!Q36</f>
        <v>133</v>
      </c>
      <c r="BH36" s="25">
        <f>[1]施設資源化量内訳!R36</f>
        <v>0</v>
      </c>
      <c r="BI36" s="25">
        <f>[1]施設資源化量内訳!S36</f>
        <v>0</v>
      </c>
      <c r="BJ36" s="25">
        <f>[1]施設資源化量内訳!T36</f>
        <v>0</v>
      </c>
      <c r="BK36" s="25">
        <f>[1]施設資源化量内訳!U36</f>
        <v>0</v>
      </c>
      <c r="BL36" s="25">
        <f>[1]施設資源化量内訳!V36</f>
        <v>0</v>
      </c>
      <c r="BM36" s="25">
        <f>[1]施設資源化量内訳!W36</f>
        <v>0</v>
      </c>
      <c r="BN36" s="25">
        <f>[1]施設資源化量内訳!X36</f>
        <v>0</v>
      </c>
      <c r="BO36" s="25">
        <f t="shared" si="2"/>
        <v>385</v>
      </c>
      <c r="BP36" s="25">
        <v>309</v>
      </c>
      <c r="BQ36" s="25">
        <v>5</v>
      </c>
      <c r="BR36" s="25">
        <v>0</v>
      </c>
      <c r="BS36" s="25">
        <v>8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28</v>
      </c>
      <c r="BZ36" s="26" t="s">
        <v>36</v>
      </c>
      <c r="CA36" s="26" t="s">
        <v>36</v>
      </c>
      <c r="CB36" s="26" t="s">
        <v>36</v>
      </c>
      <c r="CC36" s="26" t="s">
        <v>36</v>
      </c>
      <c r="CD36" s="26" t="s">
        <v>36</v>
      </c>
      <c r="CE36" s="26" t="s">
        <v>36</v>
      </c>
      <c r="CF36" s="26" t="s">
        <v>36</v>
      </c>
      <c r="CG36" s="26" t="s">
        <v>36</v>
      </c>
      <c r="CH36" s="25">
        <v>0</v>
      </c>
      <c r="CI36" s="25">
        <v>35</v>
      </c>
      <c r="CJ36" s="27" t="s">
        <v>37</v>
      </c>
    </row>
    <row r="37" spans="1:88" s="3" customFormat="1" ht="13.5" customHeight="1" x14ac:dyDescent="0.15">
      <c r="A37" s="23" t="s">
        <v>33</v>
      </c>
      <c r="B37" s="24" t="s">
        <v>95</v>
      </c>
      <c r="C37" s="23" t="s">
        <v>96</v>
      </c>
      <c r="D37" s="25">
        <f t="shared" si="5"/>
        <v>1467</v>
      </c>
      <c r="E37" s="25">
        <f t="shared" si="5"/>
        <v>784</v>
      </c>
      <c r="F37" s="25">
        <f t="shared" si="5"/>
        <v>1</v>
      </c>
      <c r="G37" s="25">
        <f t="shared" si="5"/>
        <v>31</v>
      </c>
      <c r="H37" s="25">
        <f t="shared" si="5"/>
        <v>136</v>
      </c>
      <c r="I37" s="25">
        <f t="shared" si="5"/>
        <v>142</v>
      </c>
      <c r="J37" s="25">
        <f t="shared" si="5"/>
        <v>45</v>
      </c>
      <c r="K37" s="25">
        <f t="shared" si="5"/>
        <v>1</v>
      </c>
      <c r="L37" s="25">
        <f t="shared" si="5"/>
        <v>56</v>
      </c>
      <c r="M37" s="25">
        <f t="shared" si="5"/>
        <v>43</v>
      </c>
      <c r="N37" s="25">
        <f t="shared" si="5"/>
        <v>27</v>
      </c>
      <c r="O37" s="25">
        <f t="shared" si="5"/>
        <v>0</v>
      </c>
      <c r="P37" s="25">
        <f t="shared" si="5"/>
        <v>0</v>
      </c>
      <c r="Q37" s="25">
        <f t="shared" si="5"/>
        <v>172</v>
      </c>
      <c r="R37" s="25">
        <f t="shared" si="5"/>
        <v>0</v>
      </c>
      <c r="S37" s="25">
        <f t="shared" si="5"/>
        <v>0</v>
      </c>
      <c r="T37" s="25">
        <f t="shared" si="7"/>
        <v>0</v>
      </c>
      <c r="U37" s="25">
        <f t="shared" si="7"/>
        <v>0</v>
      </c>
      <c r="V37" s="25">
        <f t="shared" si="6"/>
        <v>0</v>
      </c>
      <c r="W37" s="25">
        <f t="shared" si="4"/>
        <v>0</v>
      </c>
      <c r="X37" s="25">
        <f t="shared" si="4"/>
        <v>29</v>
      </c>
      <c r="Y37" s="25">
        <f t="shared" si="1"/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6">
        <v>0</v>
      </c>
      <c r="AJ37" s="26" t="s">
        <v>36</v>
      </c>
      <c r="AK37" s="26" t="s">
        <v>36</v>
      </c>
      <c r="AL37" s="26" t="s">
        <v>36</v>
      </c>
      <c r="AM37" s="26" t="s">
        <v>36</v>
      </c>
      <c r="AN37" s="26" t="s">
        <v>36</v>
      </c>
      <c r="AO37" s="26" t="s">
        <v>36</v>
      </c>
      <c r="AP37" s="26" t="s">
        <v>36</v>
      </c>
      <c r="AQ37" s="26" t="s">
        <v>36</v>
      </c>
      <c r="AR37" s="25">
        <v>0</v>
      </c>
      <c r="AS37" s="25">
        <v>0</v>
      </c>
      <c r="AT37" s="25">
        <f>[1]施設資源化量内訳!D37</f>
        <v>892</v>
      </c>
      <c r="AU37" s="25">
        <f>[1]施設資源化量内訳!E37</f>
        <v>209</v>
      </c>
      <c r="AV37" s="25">
        <f>[1]施設資源化量内訳!F37</f>
        <v>1</v>
      </c>
      <c r="AW37" s="25">
        <f>[1]施設資源化量内訳!G37</f>
        <v>31</v>
      </c>
      <c r="AX37" s="25">
        <f>[1]施設資源化量内訳!H37</f>
        <v>136</v>
      </c>
      <c r="AY37" s="25">
        <f>[1]施設資源化量内訳!I37</f>
        <v>142</v>
      </c>
      <c r="AZ37" s="25">
        <f>[1]施設資源化量内訳!J37</f>
        <v>45</v>
      </c>
      <c r="BA37" s="25">
        <f>[1]施設資源化量内訳!K37</f>
        <v>1</v>
      </c>
      <c r="BB37" s="25">
        <f>[1]施設資源化量内訳!L37</f>
        <v>56</v>
      </c>
      <c r="BC37" s="25">
        <f>[1]施設資源化量内訳!M37</f>
        <v>43</v>
      </c>
      <c r="BD37" s="25">
        <f>[1]施設資源化量内訳!N37</f>
        <v>27</v>
      </c>
      <c r="BE37" s="25">
        <f>[1]施設資源化量内訳!O37</f>
        <v>0</v>
      </c>
      <c r="BF37" s="25">
        <f>[1]施設資源化量内訳!P37</f>
        <v>0</v>
      </c>
      <c r="BG37" s="25">
        <f>[1]施設資源化量内訳!Q37</f>
        <v>172</v>
      </c>
      <c r="BH37" s="25">
        <f>[1]施設資源化量内訳!R37</f>
        <v>0</v>
      </c>
      <c r="BI37" s="25">
        <f>[1]施設資源化量内訳!S37</f>
        <v>0</v>
      </c>
      <c r="BJ37" s="25">
        <f>[1]施設資源化量内訳!T37</f>
        <v>0</v>
      </c>
      <c r="BK37" s="25">
        <f>[1]施設資源化量内訳!U37</f>
        <v>0</v>
      </c>
      <c r="BL37" s="25">
        <f>[1]施設資源化量内訳!V37</f>
        <v>0</v>
      </c>
      <c r="BM37" s="25">
        <f>[1]施設資源化量内訳!W37</f>
        <v>0</v>
      </c>
      <c r="BN37" s="25">
        <f>[1]施設資源化量内訳!X37</f>
        <v>29</v>
      </c>
      <c r="BO37" s="25">
        <f t="shared" si="2"/>
        <v>575</v>
      </c>
      <c r="BP37" s="25">
        <v>575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6" t="s">
        <v>36</v>
      </c>
      <c r="CA37" s="26" t="s">
        <v>36</v>
      </c>
      <c r="CB37" s="26" t="s">
        <v>36</v>
      </c>
      <c r="CC37" s="26" t="s">
        <v>36</v>
      </c>
      <c r="CD37" s="26" t="s">
        <v>36</v>
      </c>
      <c r="CE37" s="26" t="s">
        <v>36</v>
      </c>
      <c r="CF37" s="26" t="s">
        <v>36</v>
      </c>
      <c r="CG37" s="26" t="s">
        <v>36</v>
      </c>
      <c r="CH37" s="25">
        <v>0</v>
      </c>
      <c r="CI37" s="25">
        <v>0</v>
      </c>
      <c r="CJ37" s="27" t="s">
        <v>37</v>
      </c>
    </row>
    <row r="38" spans="1:88" s="3" customFormat="1" ht="13.5" customHeight="1" x14ac:dyDescent="0.15">
      <c r="A38" s="23" t="s">
        <v>33</v>
      </c>
      <c r="B38" s="24" t="s">
        <v>97</v>
      </c>
      <c r="C38" s="23" t="s">
        <v>98</v>
      </c>
      <c r="D38" s="25">
        <f t="shared" si="5"/>
        <v>786</v>
      </c>
      <c r="E38" s="25">
        <f t="shared" si="5"/>
        <v>410</v>
      </c>
      <c r="F38" s="25">
        <f t="shared" si="5"/>
        <v>4</v>
      </c>
      <c r="G38" s="25">
        <f t="shared" si="5"/>
        <v>0</v>
      </c>
      <c r="H38" s="25">
        <f t="shared" si="5"/>
        <v>88</v>
      </c>
      <c r="I38" s="25">
        <f t="shared" si="5"/>
        <v>109</v>
      </c>
      <c r="J38" s="25">
        <f t="shared" si="5"/>
        <v>26</v>
      </c>
      <c r="K38" s="25">
        <f t="shared" si="5"/>
        <v>0</v>
      </c>
      <c r="L38" s="25">
        <f t="shared" si="5"/>
        <v>99</v>
      </c>
      <c r="M38" s="25">
        <f t="shared" si="5"/>
        <v>0</v>
      </c>
      <c r="N38" s="25">
        <f t="shared" si="5"/>
        <v>50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0</v>
      </c>
      <c r="S38" s="25">
        <f t="shared" si="5"/>
        <v>0</v>
      </c>
      <c r="T38" s="25">
        <f t="shared" si="7"/>
        <v>0</v>
      </c>
      <c r="U38" s="25">
        <f t="shared" si="7"/>
        <v>0</v>
      </c>
      <c r="V38" s="25">
        <f t="shared" si="6"/>
        <v>0</v>
      </c>
      <c r="W38" s="25">
        <f t="shared" si="4"/>
        <v>0</v>
      </c>
      <c r="X38" s="25">
        <f t="shared" si="4"/>
        <v>0</v>
      </c>
      <c r="Y38" s="25">
        <f t="shared" si="1"/>
        <v>420</v>
      </c>
      <c r="Z38" s="25">
        <v>82</v>
      </c>
      <c r="AA38" s="25">
        <v>1</v>
      </c>
      <c r="AB38" s="25">
        <v>0</v>
      </c>
      <c r="AC38" s="25">
        <v>86</v>
      </c>
      <c r="AD38" s="25">
        <v>109</v>
      </c>
      <c r="AE38" s="25">
        <v>26</v>
      </c>
      <c r="AF38" s="25">
        <v>0</v>
      </c>
      <c r="AG38" s="25">
        <v>99</v>
      </c>
      <c r="AH38" s="25">
        <v>0</v>
      </c>
      <c r="AI38" s="26">
        <v>17</v>
      </c>
      <c r="AJ38" s="26" t="s">
        <v>36</v>
      </c>
      <c r="AK38" s="26" t="s">
        <v>36</v>
      </c>
      <c r="AL38" s="26" t="s">
        <v>36</v>
      </c>
      <c r="AM38" s="26" t="s">
        <v>36</v>
      </c>
      <c r="AN38" s="26" t="s">
        <v>36</v>
      </c>
      <c r="AO38" s="26" t="s">
        <v>36</v>
      </c>
      <c r="AP38" s="26" t="s">
        <v>36</v>
      </c>
      <c r="AQ38" s="26" t="s">
        <v>36</v>
      </c>
      <c r="AR38" s="25">
        <v>0</v>
      </c>
      <c r="AS38" s="25">
        <v>0</v>
      </c>
      <c r="AT38" s="25">
        <f>[1]施設資源化量内訳!D38</f>
        <v>0</v>
      </c>
      <c r="AU38" s="25">
        <f>[1]施設資源化量内訳!E38</f>
        <v>0</v>
      </c>
      <c r="AV38" s="25">
        <f>[1]施設資源化量内訳!F38</f>
        <v>0</v>
      </c>
      <c r="AW38" s="25">
        <f>[1]施設資源化量内訳!G38</f>
        <v>0</v>
      </c>
      <c r="AX38" s="25">
        <f>[1]施設資源化量内訳!H38</f>
        <v>0</v>
      </c>
      <c r="AY38" s="25">
        <f>[1]施設資源化量内訳!I38</f>
        <v>0</v>
      </c>
      <c r="AZ38" s="25">
        <f>[1]施設資源化量内訳!J38</f>
        <v>0</v>
      </c>
      <c r="BA38" s="25">
        <f>[1]施設資源化量内訳!K38</f>
        <v>0</v>
      </c>
      <c r="BB38" s="25">
        <f>[1]施設資源化量内訳!L38</f>
        <v>0</v>
      </c>
      <c r="BC38" s="25">
        <f>[1]施設資源化量内訳!M38</f>
        <v>0</v>
      </c>
      <c r="BD38" s="25">
        <f>[1]施設資源化量内訳!N38</f>
        <v>0</v>
      </c>
      <c r="BE38" s="25">
        <f>[1]施設資源化量内訳!O38</f>
        <v>0</v>
      </c>
      <c r="BF38" s="25">
        <f>[1]施設資源化量内訳!P38</f>
        <v>0</v>
      </c>
      <c r="BG38" s="25">
        <f>[1]施設資源化量内訳!Q38</f>
        <v>0</v>
      </c>
      <c r="BH38" s="25">
        <f>[1]施設資源化量内訳!R38</f>
        <v>0</v>
      </c>
      <c r="BI38" s="25">
        <f>[1]施設資源化量内訳!S38</f>
        <v>0</v>
      </c>
      <c r="BJ38" s="25">
        <f>[1]施設資源化量内訳!T38</f>
        <v>0</v>
      </c>
      <c r="BK38" s="25">
        <f>[1]施設資源化量内訳!U38</f>
        <v>0</v>
      </c>
      <c r="BL38" s="25">
        <f>[1]施設資源化量内訳!V38</f>
        <v>0</v>
      </c>
      <c r="BM38" s="25">
        <f>[1]施設資源化量内訳!W38</f>
        <v>0</v>
      </c>
      <c r="BN38" s="25">
        <f>[1]施設資源化量内訳!X38</f>
        <v>0</v>
      </c>
      <c r="BO38" s="25">
        <f t="shared" si="2"/>
        <v>366</v>
      </c>
      <c r="BP38" s="25">
        <v>328</v>
      </c>
      <c r="BQ38" s="25">
        <v>3</v>
      </c>
      <c r="BR38" s="25">
        <v>0</v>
      </c>
      <c r="BS38" s="25">
        <v>2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33</v>
      </c>
      <c r="BZ38" s="26" t="s">
        <v>36</v>
      </c>
      <c r="CA38" s="26" t="s">
        <v>36</v>
      </c>
      <c r="CB38" s="26" t="s">
        <v>36</v>
      </c>
      <c r="CC38" s="26" t="s">
        <v>36</v>
      </c>
      <c r="CD38" s="26" t="s">
        <v>36</v>
      </c>
      <c r="CE38" s="26" t="s">
        <v>36</v>
      </c>
      <c r="CF38" s="26" t="s">
        <v>36</v>
      </c>
      <c r="CG38" s="26" t="s">
        <v>36</v>
      </c>
      <c r="CH38" s="25">
        <v>0</v>
      </c>
      <c r="CI38" s="25">
        <v>0</v>
      </c>
      <c r="CJ38" s="27" t="s">
        <v>37</v>
      </c>
    </row>
    <row r="39" spans="1:88" s="3" customFormat="1" ht="13.5" customHeight="1" x14ac:dyDescent="0.15">
      <c r="A39" s="23" t="s">
        <v>33</v>
      </c>
      <c r="B39" s="24" t="s">
        <v>99</v>
      </c>
      <c r="C39" s="23" t="s">
        <v>100</v>
      </c>
      <c r="D39" s="25">
        <f t="shared" si="5"/>
        <v>1501</v>
      </c>
      <c r="E39" s="25">
        <f t="shared" si="5"/>
        <v>852</v>
      </c>
      <c r="F39" s="25">
        <f t="shared" si="5"/>
        <v>9</v>
      </c>
      <c r="G39" s="25">
        <f t="shared" si="5"/>
        <v>0</v>
      </c>
      <c r="H39" s="25">
        <f t="shared" si="5"/>
        <v>144</v>
      </c>
      <c r="I39" s="25">
        <f t="shared" si="5"/>
        <v>164</v>
      </c>
      <c r="J39" s="25">
        <f t="shared" si="5"/>
        <v>82</v>
      </c>
      <c r="K39" s="25">
        <f t="shared" si="5"/>
        <v>10</v>
      </c>
      <c r="L39" s="25">
        <f t="shared" si="5"/>
        <v>73</v>
      </c>
      <c r="M39" s="25">
        <f t="shared" si="5"/>
        <v>0</v>
      </c>
      <c r="N39" s="25">
        <f t="shared" si="5"/>
        <v>118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25">
        <f t="shared" si="5"/>
        <v>0</v>
      </c>
      <c r="S39" s="25">
        <f t="shared" si="5"/>
        <v>0</v>
      </c>
      <c r="T39" s="25">
        <f t="shared" si="7"/>
        <v>0</v>
      </c>
      <c r="U39" s="25">
        <f t="shared" si="7"/>
        <v>0</v>
      </c>
      <c r="V39" s="25">
        <f t="shared" si="6"/>
        <v>0</v>
      </c>
      <c r="W39" s="25">
        <f t="shared" si="4"/>
        <v>0</v>
      </c>
      <c r="X39" s="25">
        <f t="shared" si="4"/>
        <v>49</v>
      </c>
      <c r="Y39" s="25">
        <f t="shared" si="1"/>
        <v>1338</v>
      </c>
      <c r="Z39" s="25">
        <v>698</v>
      </c>
      <c r="AA39" s="25">
        <v>9</v>
      </c>
      <c r="AB39" s="25">
        <v>0</v>
      </c>
      <c r="AC39" s="25">
        <v>144</v>
      </c>
      <c r="AD39" s="25">
        <v>164</v>
      </c>
      <c r="AE39" s="25">
        <v>82</v>
      </c>
      <c r="AF39" s="25">
        <v>10</v>
      </c>
      <c r="AG39" s="25">
        <v>73</v>
      </c>
      <c r="AH39" s="25">
        <v>0</v>
      </c>
      <c r="AI39" s="26">
        <v>109</v>
      </c>
      <c r="AJ39" s="26" t="s">
        <v>36</v>
      </c>
      <c r="AK39" s="26" t="s">
        <v>36</v>
      </c>
      <c r="AL39" s="26" t="s">
        <v>36</v>
      </c>
      <c r="AM39" s="26" t="s">
        <v>36</v>
      </c>
      <c r="AN39" s="26" t="s">
        <v>36</v>
      </c>
      <c r="AO39" s="26" t="s">
        <v>36</v>
      </c>
      <c r="AP39" s="26" t="s">
        <v>36</v>
      </c>
      <c r="AQ39" s="26" t="s">
        <v>36</v>
      </c>
      <c r="AR39" s="25">
        <v>0</v>
      </c>
      <c r="AS39" s="25">
        <v>49</v>
      </c>
      <c r="AT39" s="25">
        <f>[1]施設資源化量内訳!D39</f>
        <v>0</v>
      </c>
      <c r="AU39" s="25">
        <f>[1]施設資源化量内訳!E39</f>
        <v>0</v>
      </c>
      <c r="AV39" s="25">
        <f>[1]施設資源化量内訳!F39</f>
        <v>0</v>
      </c>
      <c r="AW39" s="25">
        <f>[1]施設資源化量内訳!G39</f>
        <v>0</v>
      </c>
      <c r="AX39" s="25">
        <f>[1]施設資源化量内訳!H39</f>
        <v>0</v>
      </c>
      <c r="AY39" s="25">
        <f>[1]施設資源化量内訳!I39</f>
        <v>0</v>
      </c>
      <c r="AZ39" s="25">
        <f>[1]施設資源化量内訳!J39</f>
        <v>0</v>
      </c>
      <c r="BA39" s="25">
        <f>[1]施設資源化量内訳!K39</f>
        <v>0</v>
      </c>
      <c r="BB39" s="25">
        <f>[1]施設資源化量内訳!L39</f>
        <v>0</v>
      </c>
      <c r="BC39" s="25">
        <f>[1]施設資源化量内訳!M39</f>
        <v>0</v>
      </c>
      <c r="BD39" s="25">
        <f>[1]施設資源化量内訳!N39</f>
        <v>0</v>
      </c>
      <c r="BE39" s="25">
        <f>[1]施設資源化量内訳!O39</f>
        <v>0</v>
      </c>
      <c r="BF39" s="25">
        <f>[1]施設資源化量内訳!P39</f>
        <v>0</v>
      </c>
      <c r="BG39" s="25">
        <f>[1]施設資源化量内訳!Q39</f>
        <v>0</v>
      </c>
      <c r="BH39" s="25">
        <f>[1]施設資源化量内訳!R39</f>
        <v>0</v>
      </c>
      <c r="BI39" s="25">
        <f>[1]施設資源化量内訳!S39</f>
        <v>0</v>
      </c>
      <c r="BJ39" s="25">
        <f>[1]施設資源化量内訳!T39</f>
        <v>0</v>
      </c>
      <c r="BK39" s="25">
        <f>[1]施設資源化量内訳!U39</f>
        <v>0</v>
      </c>
      <c r="BL39" s="25">
        <f>[1]施設資源化量内訳!V39</f>
        <v>0</v>
      </c>
      <c r="BM39" s="25">
        <f>[1]施設資源化量内訳!W39</f>
        <v>0</v>
      </c>
      <c r="BN39" s="25">
        <f>[1]施設資源化量内訳!X39</f>
        <v>0</v>
      </c>
      <c r="BO39" s="25">
        <f t="shared" si="2"/>
        <v>163</v>
      </c>
      <c r="BP39" s="25">
        <v>154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9</v>
      </c>
      <c r="BZ39" s="26" t="s">
        <v>36</v>
      </c>
      <c r="CA39" s="26" t="s">
        <v>36</v>
      </c>
      <c r="CB39" s="26" t="s">
        <v>36</v>
      </c>
      <c r="CC39" s="26" t="s">
        <v>36</v>
      </c>
      <c r="CD39" s="26" t="s">
        <v>36</v>
      </c>
      <c r="CE39" s="26" t="s">
        <v>36</v>
      </c>
      <c r="CF39" s="26" t="s">
        <v>36</v>
      </c>
      <c r="CG39" s="26" t="s">
        <v>36</v>
      </c>
      <c r="CH39" s="25">
        <v>0</v>
      </c>
      <c r="CI39" s="25">
        <v>0</v>
      </c>
      <c r="CJ39" s="27" t="s">
        <v>80</v>
      </c>
    </row>
    <row r="40" spans="1:88" s="3" customFormat="1" ht="13.5" customHeight="1" x14ac:dyDescent="0.15">
      <c r="A40" s="23" t="s">
        <v>33</v>
      </c>
      <c r="B40" s="24" t="s">
        <v>101</v>
      </c>
      <c r="C40" s="23" t="s">
        <v>102</v>
      </c>
      <c r="D40" s="25">
        <f t="shared" si="5"/>
        <v>938</v>
      </c>
      <c r="E40" s="25">
        <f t="shared" si="5"/>
        <v>337</v>
      </c>
      <c r="F40" s="25">
        <f t="shared" si="5"/>
        <v>3</v>
      </c>
      <c r="G40" s="25">
        <f t="shared" si="5"/>
        <v>0</v>
      </c>
      <c r="H40" s="25">
        <f t="shared" si="5"/>
        <v>113</v>
      </c>
      <c r="I40" s="25">
        <f t="shared" si="5"/>
        <v>87</v>
      </c>
      <c r="J40" s="25">
        <f t="shared" si="5"/>
        <v>36</v>
      </c>
      <c r="K40" s="25">
        <f t="shared" si="5"/>
        <v>3</v>
      </c>
      <c r="L40" s="25">
        <f t="shared" si="5"/>
        <v>49</v>
      </c>
      <c r="M40" s="25">
        <f t="shared" si="5"/>
        <v>0</v>
      </c>
      <c r="N40" s="25">
        <f t="shared" si="5"/>
        <v>33</v>
      </c>
      <c r="O40" s="25">
        <f t="shared" si="5"/>
        <v>0</v>
      </c>
      <c r="P40" s="25">
        <f t="shared" si="5"/>
        <v>0</v>
      </c>
      <c r="Q40" s="25">
        <f t="shared" si="5"/>
        <v>188</v>
      </c>
      <c r="R40" s="25">
        <f t="shared" si="5"/>
        <v>0</v>
      </c>
      <c r="S40" s="25">
        <f t="shared" si="5"/>
        <v>0</v>
      </c>
      <c r="T40" s="25">
        <f t="shared" si="7"/>
        <v>0</v>
      </c>
      <c r="U40" s="25">
        <f t="shared" si="7"/>
        <v>0</v>
      </c>
      <c r="V40" s="25">
        <f t="shared" si="6"/>
        <v>0</v>
      </c>
      <c r="W40" s="25">
        <f t="shared" si="4"/>
        <v>0</v>
      </c>
      <c r="X40" s="25">
        <f t="shared" si="4"/>
        <v>89</v>
      </c>
      <c r="Y40" s="25">
        <f t="shared" si="1"/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6">
        <v>0</v>
      </c>
      <c r="AJ40" s="26" t="s">
        <v>36</v>
      </c>
      <c r="AK40" s="26" t="s">
        <v>36</v>
      </c>
      <c r="AL40" s="26" t="s">
        <v>36</v>
      </c>
      <c r="AM40" s="26" t="s">
        <v>36</v>
      </c>
      <c r="AN40" s="26" t="s">
        <v>36</v>
      </c>
      <c r="AO40" s="26" t="s">
        <v>36</v>
      </c>
      <c r="AP40" s="26" t="s">
        <v>36</v>
      </c>
      <c r="AQ40" s="26" t="s">
        <v>36</v>
      </c>
      <c r="AR40" s="25">
        <v>0</v>
      </c>
      <c r="AS40" s="25">
        <v>0</v>
      </c>
      <c r="AT40" s="25">
        <f>[1]施設資源化量内訳!D40</f>
        <v>787</v>
      </c>
      <c r="AU40" s="25">
        <f>[1]施設資源化量内訳!E40</f>
        <v>190</v>
      </c>
      <c r="AV40" s="25">
        <f>[1]施設資源化量内訳!F40</f>
        <v>2</v>
      </c>
      <c r="AW40" s="25">
        <f>[1]施設資源化量内訳!G40</f>
        <v>0</v>
      </c>
      <c r="AX40" s="25">
        <f>[1]施設資源化量内訳!H40</f>
        <v>110</v>
      </c>
      <c r="AY40" s="25">
        <f>[1]施設資源化量内訳!I40</f>
        <v>87</v>
      </c>
      <c r="AZ40" s="25">
        <f>[1]施設資源化量内訳!J40</f>
        <v>36</v>
      </c>
      <c r="BA40" s="25">
        <f>[1]施設資源化量内訳!K40</f>
        <v>3</v>
      </c>
      <c r="BB40" s="25">
        <f>[1]施設資源化量内訳!L40</f>
        <v>49</v>
      </c>
      <c r="BC40" s="25">
        <f>[1]施設資源化量内訳!M40</f>
        <v>0</v>
      </c>
      <c r="BD40" s="25">
        <f>[1]施設資源化量内訳!N40</f>
        <v>33</v>
      </c>
      <c r="BE40" s="25">
        <f>[1]施設資源化量内訳!O40</f>
        <v>0</v>
      </c>
      <c r="BF40" s="25">
        <f>[1]施設資源化量内訳!P40</f>
        <v>0</v>
      </c>
      <c r="BG40" s="25">
        <f>[1]施設資源化量内訳!Q40</f>
        <v>188</v>
      </c>
      <c r="BH40" s="25">
        <f>[1]施設資源化量内訳!R40</f>
        <v>0</v>
      </c>
      <c r="BI40" s="25">
        <f>[1]施設資源化量内訳!S40</f>
        <v>0</v>
      </c>
      <c r="BJ40" s="25">
        <f>[1]施設資源化量内訳!T40</f>
        <v>0</v>
      </c>
      <c r="BK40" s="25">
        <f>[1]施設資源化量内訳!U40</f>
        <v>0</v>
      </c>
      <c r="BL40" s="25">
        <f>[1]施設資源化量内訳!V40</f>
        <v>0</v>
      </c>
      <c r="BM40" s="25">
        <f>[1]施設資源化量内訳!W40</f>
        <v>0</v>
      </c>
      <c r="BN40" s="25">
        <f>[1]施設資源化量内訳!X40</f>
        <v>89</v>
      </c>
      <c r="BO40" s="25">
        <f t="shared" si="2"/>
        <v>151</v>
      </c>
      <c r="BP40" s="25">
        <v>147</v>
      </c>
      <c r="BQ40" s="25">
        <v>1</v>
      </c>
      <c r="BR40" s="25">
        <v>0</v>
      </c>
      <c r="BS40" s="25">
        <v>3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6" t="s">
        <v>36</v>
      </c>
      <c r="CA40" s="26" t="s">
        <v>36</v>
      </c>
      <c r="CB40" s="26" t="s">
        <v>36</v>
      </c>
      <c r="CC40" s="26" t="s">
        <v>36</v>
      </c>
      <c r="CD40" s="26" t="s">
        <v>36</v>
      </c>
      <c r="CE40" s="26" t="s">
        <v>36</v>
      </c>
      <c r="CF40" s="26" t="s">
        <v>36</v>
      </c>
      <c r="CG40" s="26" t="s">
        <v>36</v>
      </c>
      <c r="CH40" s="25">
        <v>0</v>
      </c>
      <c r="CI40" s="25">
        <v>0</v>
      </c>
      <c r="CJ40" s="27" t="s">
        <v>80</v>
      </c>
    </row>
    <row r="41" spans="1:88" s="3" customFormat="1" ht="13.5" customHeight="1" x14ac:dyDescent="0.15">
      <c r="A41" s="23" t="s">
        <v>33</v>
      </c>
      <c r="B41" s="24" t="s">
        <v>103</v>
      </c>
      <c r="C41" s="23" t="s">
        <v>104</v>
      </c>
      <c r="D41" s="25">
        <f t="shared" si="5"/>
        <v>436</v>
      </c>
      <c r="E41" s="25">
        <f t="shared" si="5"/>
        <v>126</v>
      </c>
      <c r="F41" s="25">
        <f t="shared" si="5"/>
        <v>2</v>
      </c>
      <c r="G41" s="25">
        <f t="shared" si="5"/>
        <v>0</v>
      </c>
      <c r="H41" s="25">
        <f t="shared" si="5"/>
        <v>32</v>
      </c>
      <c r="I41" s="25">
        <f t="shared" si="5"/>
        <v>35</v>
      </c>
      <c r="J41" s="25">
        <f t="shared" si="5"/>
        <v>3</v>
      </c>
      <c r="K41" s="25">
        <f t="shared" si="5"/>
        <v>1</v>
      </c>
      <c r="L41" s="25">
        <f t="shared" si="5"/>
        <v>4</v>
      </c>
      <c r="M41" s="25">
        <f t="shared" si="5"/>
        <v>0</v>
      </c>
      <c r="N41" s="25">
        <f t="shared" si="5"/>
        <v>5</v>
      </c>
      <c r="O41" s="25">
        <f t="shared" si="5"/>
        <v>0</v>
      </c>
      <c r="P41" s="25">
        <f t="shared" si="5"/>
        <v>0</v>
      </c>
      <c r="Q41" s="25">
        <f t="shared" si="5"/>
        <v>204</v>
      </c>
      <c r="R41" s="25">
        <f t="shared" si="5"/>
        <v>0</v>
      </c>
      <c r="S41" s="25">
        <f t="shared" si="5"/>
        <v>0</v>
      </c>
      <c r="T41" s="25">
        <f t="shared" si="7"/>
        <v>0</v>
      </c>
      <c r="U41" s="25">
        <f t="shared" si="7"/>
        <v>0</v>
      </c>
      <c r="V41" s="25">
        <f t="shared" si="6"/>
        <v>17</v>
      </c>
      <c r="W41" s="25">
        <f t="shared" si="4"/>
        <v>1</v>
      </c>
      <c r="X41" s="25">
        <f t="shared" si="4"/>
        <v>6</v>
      </c>
      <c r="Y41" s="25">
        <f t="shared" si="1"/>
        <v>2</v>
      </c>
      <c r="Z41" s="25">
        <v>0</v>
      </c>
      <c r="AA41" s="25">
        <v>1</v>
      </c>
      <c r="AB41" s="25">
        <v>0</v>
      </c>
      <c r="AC41" s="25">
        <v>0</v>
      </c>
      <c r="AD41" s="25">
        <v>0</v>
      </c>
      <c r="AE41" s="25">
        <v>0</v>
      </c>
      <c r="AF41" s="25">
        <v>1</v>
      </c>
      <c r="AG41" s="25">
        <v>0</v>
      </c>
      <c r="AH41" s="25">
        <v>0</v>
      </c>
      <c r="AI41" s="26">
        <v>0</v>
      </c>
      <c r="AJ41" s="26" t="s">
        <v>36</v>
      </c>
      <c r="AK41" s="26" t="s">
        <v>36</v>
      </c>
      <c r="AL41" s="26" t="s">
        <v>36</v>
      </c>
      <c r="AM41" s="26" t="s">
        <v>36</v>
      </c>
      <c r="AN41" s="26" t="s">
        <v>36</v>
      </c>
      <c r="AO41" s="26" t="s">
        <v>36</v>
      </c>
      <c r="AP41" s="26" t="s">
        <v>36</v>
      </c>
      <c r="AQ41" s="26" t="s">
        <v>36</v>
      </c>
      <c r="AR41" s="25">
        <v>0</v>
      </c>
      <c r="AS41" s="25">
        <v>0</v>
      </c>
      <c r="AT41" s="25">
        <f>[1]施設資源化量内訳!D41</f>
        <v>300</v>
      </c>
      <c r="AU41" s="25">
        <f>[1]施設資源化量内訳!E41</f>
        <v>0</v>
      </c>
      <c r="AV41" s="25">
        <f>[1]施設資源化量内訳!F41</f>
        <v>0</v>
      </c>
      <c r="AW41" s="25">
        <f>[1]施設資源化量内訳!G41</f>
        <v>0</v>
      </c>
      <c r="AX41" s="25">
        <f>[1]施設資源化量内訳!H41</f>
        <v>30</v>
      </c>
      <c r="AY41" s="25">
        <f>[1]施設資源化量内訳!I41</f>
        <v>35</v>
      </c>
      <c r="AZ41" s="25">
        <f>[1]施設資源化量内訳!J41</f>
        <v>3</v>
      </c>
      <c r="BA41" s="25">
        <f>[1]施設資源化量内訳!K41</f>
        <v>0</v>
      </c>
      <c r="BB41" s="25">
        <f>[1]施設資源化量内訳!L41</f>
        <v>4</v>
      </c>
      <c r="BC41" s="25">
        <f>[1]施設資源化量内訳!M41</f>
        <v>0</v>
      </c>
      <c r="BD41" s="25">
        <f>[1]施設資源化量内訳!N41</f>
        <v>0</v>
      </c>
      <c r="BE41" s="25">
        <f>[1]施設資源化量内訳!O41</f>
        <v>0</v>
      </c>
      <c r="BF41" s="25">
        <f>[1]施設資源化量内訳!P41</f>
        <v>0</v>
      </c>
      <c r="BG41" s="25">
        <f>[1]施設資源化量内訳!Q41</f>
        <v>204</v>
      </c>
      <c r="BH41" s="25">
        <f>[1]施設資源化量内訳!R41</f>
        <v>0</v>
      </c>
      <c r="BI41" s="25">
        <f>[1]施設資源化量内訳!S41</f>
        <v>0</v>
      </c>
      <c r="BJ41" s="25">
        <f>[1]施設資源化量内訳!T41</f>
        <v>0</v>
      </c>
      <c r="BK41" s="25">
        <f>[1]施設資源化量内訳!U41</f>
        <v>0</v>
      </c>
      <c r="BL41" s="25">
        <f>[1]施設資源化量内訳!V41</f>
        <v>17</v>
      </c>
      <c r="BM41" s="25">
        <f>[1]施設資源化量内訳!W41</f>
        <v>1</v>
      </c>
      <c r="BN41" s="25">
        <f>[1]施設資源化量内訳!X41</f>
        <v>6</v>
      </c>
      <c r="BO41" s="25">
        <f t="shared" si="2"/>
        <v>134</v>
      </c>
      <c r="BP41" s="25">
        <v>126</v>
      </c>
      <c r="BQ41" s="25">
        <v>1</v>
      </c>
      <c r="BR41" s="25">
        <v>0</v>
      </c>
      <c r="BS41" s="25">
        <v>2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5</v>
      </c>
      <c r="BZ41" s="26" t="s">
        <v>36</v>
      </c>
      <c r="CA41" s="26" t="s">
        <v>36</v>
      </c>
      <c r="CB41" s="26" t="s">
        <v>36</v>
      </c>
      <c r="CC41" s="26" t="s">
        <v>36</v>
      </c>
      <c r="CD41" s="26" t="s">
        <v>36</v>
      </c>
      <c r="CE41" s="26" t="s">
        <v>36</v>
      </c>
      <c r="CF41" s="26" t="s">
        <v>36</v>
      </c>
      <c r="CG41" s="26" t="s">
        <v>36</v>
      </c>
      <c r="CH41" s="25">
        <v>0</v>
      </c>
      <c r="CI41" s="25">
        <v>0</v>
      </c>
      <c r="CJ41" s="27" t="s">
        <v>37</v>
      </c>
    </row>
    <row r="42" spans="1:88" s="3" customFormat="1" ht="13.5" customHeight="1" x14ac:dyDescent="0.15">
      <c r="A42" s="23" t="s">
        <v>33</v>
      </c>
      <c r="B42" s="24" t="s">
        <v>105</v>
      </c>
      <c r="C42" s="23" t="s">
        <v>106</v>
      </c>
      <c r="D42" s="25">
        <f t="shared" si="5"/>
        <v>248</v>
      </c>
      <c r="E42" s="25">
        <f t="shared" si="5"/>
        <v>146</v>
      </c>
      <c r="F42" s="25">
        <f t="shared" si="5"/>
        <v>2</v>
      </c>
      <c r="G42" s="25">
        <f t="shared" si="5"/>
        <v>5</v>
      </c>
      <c r="H42" s="25">
        <f t="shared" si="5"/>
        <v>21</v>
      </c>
      <c r="I42" s="25">
        <f t="shared" si="5"/>
        <v>38</v>
      </c>
      <c r="J42" s="25">
        <f t="shared" si="5"/>
        <v>3</v>
      </c>
      <c r="K42" s="25">
        <f t="shared" si="5"/>
        <v>1</v>
      </c>
      <c r="L42" s="25">
        <f t="shared" si="5"/>
        <v>0</v>
      </c>
      <c r="M42" s="25">
        <f t="shared" si="5"/>
        <v>7</v>
      </c>
      <c r="N42" s="25">
        <f t="shared" si="5"/>
        <v>6</v>
      </c>
      <c r="O42" s="25">
        <f t="shared" si="5"/>
        <v>0</v>
      </c>
      <c r="P42" s="25">
        <f t="shared" si="5"/>
        <v>0</v>
      </c>
      <c r="Q42" s="25">
        <f t="shared" si="5"/>
        <v>7</v>
      </c>
      <c r="R42" s="25">
        <f t="shared" si="5"/>
        <v>0</v>
      </c>
      <c r="S42" s="25">
        <f t="shared" si="5"/>
        <v>0</v>
      </c>
      <c r="T42" s="25">
        <f t="shared" si="7"/>
        <v>0</v>
      </c>
      <c r="U42" s="25">
        <f t="shared" si="7"/>
        <v>0</v>
      </c>
      <c r="V42" s="25">
        <f t="shared" si="6"/>
        <v>11</v>
      </c>
      <c r="W42" s="25">
        <f t="shared" si="4"/>
        <v>1</v>
      </c>
      <c r="X42" s="25">
        <f t="shared" si="4"/>
        <v>0</v>
      </c>
      <c r="Y42" s="25">
        <f t="shared" si="1"/>
        <v>23</v>
      </c>
      <c r="Z42" s="25">
        <v>0</v>
      </c>
      <c r="AA42" s="25">
        <v>1</v>
      </c>
      <c r="AB42" s="25">
        <v>5</v>
      </c>
      <c r="AC42" s="25">
        <v>0</v>
      </c>
      <c r="AD42" s="25">
        <v>17</v>
      </c>
      <c r="AE42" s="25">
        <v>0</v>
      </c>
      <c r="AF42" s="25">
        <v>0</v>
      </c>
      <c r="AG42" s="25">
        <v>0</v>
      </c>
      <c r="AH42" s="25">
        <v>0</v>
      </c>
      <c r="AI42" s="26">
        <v>0</v>
      </c>
      <c r="AJ42" s="26" t="s">
        <v>36</v>
      </c>
      <c r="AK42" s="26" t="s">
        <v>36</v>
      </c>
      <c r="AL42" s="26" t="s">
        <v>36</v>
      </c>
      <c r="AM42" s="26" t="s">
        <v>36</v>
      </c>
      <c r="AN42" s="26" t="s">
        <v>36</v>
      </c>
      <c r="AO42" s="26" t="s">
        <v>36</v>
      </c>
      <c r="AP42" s="26" t="s">
        <v>36</v>
      </c>
      <c r="AQ42" s="26" t="s">
        <v>36</v>
      </c>
      <c r="AR42" s="25">
        <v>0</v>
      </c>
      <c r="AS42" s="25">
        <v>0</v>
      </c>
      <c r="AT42" s="25">
        <f>[1]施設資源化量内訳!D42</f>
        <v>70</v>
      </c>
      <c r="AU42" s="25">
        <f>[1]施設資源化量内訳!E42</f>
        <v>0</v>
      </c>
      <c r="AV42" s="25">
        <f>[1]施設資源化量内訳!F42</f>
        <v>0</v>
      </c>
      <c r="AW42" s="25">
        <f>[1]施設資源化量内訳!G42</f>
        <v>0</v>
      </c>
      <c r="AX42" s="25">
        <f>[1]施設資源化量内訳!H42</f>
        <v>19</v>
      </c>
      <c r="AY42" s="25">
        <f>[1]施設資源化量内訳!I42</f>
        <v>21</v>
      </c>
      <c r="AZ42" s="25">
        <f>[1]施設資源化量内訳!J42</f>
        <v>3</v>
      </c>
      <c r="BA42" s="25">
        <f>[1]施設資源化量内訳!K42</f>
        <v>1</v>
      </c>
      <c r="BB42" s="25">
        <f>[1]施設資源化量内訳!L42</f>
        <v>0</v>
      </c>
      <c r="BC42" s="25">
        <f>[1]施設資源化量内訳!M42</f>
        <v>7</v>
      </c>
      <c r="BD42" s="25">
        <f>[1]施設資源化量内訳!N42</f>
        <v>0</v>
      </c>
      <c r="BE42" s="25">
        <f>[1]施設資源化量内訳!O42</f>
        <v>0</v>
      </c>
      <c r="BF42" s="25">
        <f>[1]施設資源化量内訳!P42</f>
        <v>0</v>
      </c>
      <c r="BG42" s="25">
        <f>[1]施設資源化量内訳!Q42</f>
        <v>7</v>
      </c>
      <c r="BH42" s="25">
        <f>[1]施設資源化量内訳!R42</f>
        <v>0</v>
      </c>
      <c r="BI42" s="25">
        <f>[1]施設資源化量内訳!S42</f>
        <v>0</v>
      </c>
      <c r="BJ42" s="25">
        <f>[1]施設資源化量内訳!T42</f>
        <v>0</v>
      </c>
      <c r="BK42" s="25">
        <f>[1]施設資源化量内訳!U42</f>
        <v>0</v>
      </c>
      <c r="BL42" s="25">
        <f>[1]施設資源化量内訳!V42</f>
        <v>11</v>
      </c>
      <c r="BM42" s="25">
        <f>[1]施設資源化量内訳!W42</f>
        <v>1</v>
      </c>
      <c r="BN42" s="25">
        <f>[1]施設資源化量内訳!X42</f>
        <v>0</v>
      </c>
      <c r="BO42" s="25">
        <f t="shared" si="2"/>
        <v>155</v>
      </c>
      <c r="BP42" s="25">
        <v>146</v>
      </c>
      <c r="BQ42" s="25">
        <v>1</v>
      </c>
      <c r="BR42" s="25">
        <v>0</v>
      </c>
      <c r="BS42" s="25">
        <v>2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6</v>
      </c>
      <c r="BZ42" s="26" t="s">
        <v>36</v>
      </c>
      <c r="CA42" s="26" t="s">
        <v>36</v>
      </c>
      <c r="CB42" s="26" t="s">
        <v>36</v>
      </c>
      <c r="CC42" s="26" t="s">
        <v>36</v>
      </c>
      <c r="CD42" s="26" t="s">
        <v>36</v>
      </c>
      <c r="CE42" s="26" t="s">
        <v>36</v>
      </c>
      <c r="CF42" s="26" t="s">
        <v>36</v>
      </c>
      <c r="CG42" s="26" t="s">
        <v>36</v>
      </c>
      <c r="CH42" s="25">
        <v>0</v>
      </c>
      <c r="CI42" s="25">
        <v>0</v>
      </c>
      <c r="CJ42" s="27" t="s">
        <v>37</v>
      </c>
    </row>
    <row r="43" spans="1:88" s="3" customFormat="1" ht="13.5" customHeight="1" x14ac:dyDescent="0.15">
      <c r="A43" s="23" t="s">
        <v>33</v>
      </c>
      <c r="B43" s="24" t="s">
        <v>107</v>
      </c>
      <c r="C43" s="23" t="s">
        <v>108</v>
      </c>
      <c r="D43" s="25">
        <f t="shared" si="5"/>
        <v>483</v>
      </c>
      <c r="E43" s="25">
        <f t="shared" si="5"/>
        <v>317</v>
      </c>
      <c r="F43" s="25">
        <f t="shared" si="5"/>
        <v>2</v>
      </c>
      <c r="G43" s="25">
        <f t="shared" si="5"/>
        <v>0</v>
      </c>
      <c r="H43" s="25">
        <f t="shared" si="5"/>
        <v>43</v>
      </c>
      <c r="I43" s="25">
        <f t="shared" si="5"/>
        <v>49</v>
      </c>
      <c r="J43" s="25">
        <f t="shared" si="5"/>
        <v>15</v>
      </c>
      <c r="K43" s="25">
        <f t="shared" si="5"/>
        <v>2</v>
      </c>
      <c r="L43" s="25">
        <f t="shared" si="5"/>
        <v>0</v>
      </c>
      <c r="M43" s="25">
        <f t="shared" si="5"/>
        <v>25</v>
      </c>
      <c r="N43" s="25">
        <f t="shared" si="5"/>
        <v>2</v>
      </c>
      <c r="O43" s="25">
        <f t="shared" si="5"/>
        <v>0</v>
      </c>
      <c r="P43" s="25">
        <f t="shared" si="5"/>
        <v>0</v>
      </c>
      <c r="Q43" s="25">
        <f t="shared" si="5"/>
        <v>9</v>
      </c>
      <c r="R43" s="25">
        <f t="shared" si="5"/>
        <v>0</v>
      </c>
      <c r="S43" s="25">
        <f t="shared" si="5"/>
        <v>0</v>
      </c>
      <c r="T43" s="25">
        <f t="shared" si="7"/>
        <v>0</v>
      </c>
      <c r="U43" s="25">
        <f t="shared" si="7"/>
        <v>0</v>
      </c>
      <c r="V43" s="25">
        <f t="shared" si="6"/>
        <v>16</v>
      </c>
      <c r="W43" s="25">
        <f t="shared" si="4"/>
        <v>1</v>
      </c>
      <c r="X43" s="25">
        <f t="shared" si="4"/>
        <v>2</v>
      </c>
      <c r="Y43" s="25">
        <f t="shared" si="1"/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6">
        <v>0</v>
      </c>
      <c r="AJ43" s="26" t="s">
        <v>36</v>
      </c>
      <c r="AK43" s="26" t="s">
        <v>36</v>
      </c>
      <c r="AL43" s="26" t="s">
        <v>36</v>
      </c>
      <c r="AM43" s="26" t="s">
        <v>36</v>
      </c>
      <c r="AN43" s="26" t="s">
        <v>36</v>
      </c>
      <c r="AO43" s="26" t="s">
        <v>36</v>
      </c>
      <c r="AP43" s="26" t="s">
        <v>36</v>
      </c>
      <c r="AQ43" s="26" t="s">
        <v>36</v>
      </c>
      <c r="AR43" s="25">
        <v>0</v>
      </c>
      <c r="AS43" s="25">
        <v>0</v>
      </c>
      <c r="AT43" s="25">
        <f>[1]施設資源化量内訳!D43</f>
        <v>154</v>
      </c>
      <c r="AU43" s="25">
        <f>[1]施設資源化量内訳!E43</f>
        <v>0</v>
      </c>
      <c r="AV43" s="25">
        <f>[1]施設資源化量内訳!F43</f>
        <v>0</v>
      </c>
      <c r="AW43" s="25">
        <f>[1]施設資源化量内訳!G43</f>
        <v>0</v>
      </c>
      <c r="AX43" s="25">
        <f>[1]施設資源化量内訳!H43</f>
        <v>37</v>
      </c>
      <c r="AY43" s="25">
        <f>[1]施設資源化量内訳!I43</f>
        <v>47</v>
      </c>
      <c r="AZ43" s="25">
        <f>[1]施設資源化量内訳!J43</f>
        <v>15</v>
      </c>
      <c r="BA43" s="25">
        <f>[1]施設資源化量内訳!K43</f>
        <v>2</v>
      </c>
      <c r="BB43" s="25">
        <f>[1]施設資源化量内訳!L43</f>
        <v>0</v>
      </c>
      <c r="BC43" s="25">
        <f>[1]施設資源化量内訳!M43</f>
        <v>25</v>
      </c>
      <c r="BD43" s="25">
        <f>[1]施設資源化量内訳!N43</f>
        <v>0</v>
      </c>
      <c r="BE43" s="25">
        <f>[1]施設資源化量内訳!O43</f>
        <v>0</v>
      </c>
      <c r="BF43" s="25">
        <f>[1]施設資源化量内訳!P43</f>
        <v>0</v>
      </c>
      <c r="BG43" s="25">
        <f>[1]施設資源化量内訳!Q43</f>
        <v>9</v>
      </c>
      <c r="BH43" s="25">
        <f>[1]施設資源化量内訳!R43</f>
        <v>0</v>
      </c>
      <c r="BI43" s="25">
        <f>[1]施設資源化量内訳!S43</f>
        <v>0</v>
      </c>
      <c r="BJ43" s="25">
        <f>[1]施設資源化量内訳!T43</f>
        <v>0</v>
      </c>
      <c r="BK43" s="25">
        <f>[1]施設資源化量内訳!U43</f>
        <v>0</v>
      </c>
      <c r="BL43" s="25">
        <f>[1]施設資源化量内訳!V43</f>
        <v>16</v>
      </c>
      <c r="BM43" s="25">
        <f>[1]施設資源化量内訳!W43</f>
        <v>1</v>
      </c>
      <c r="BN43" s="25">
        <f>[1]施設資源化量内訳!X43</f>
        <v>2</v>
      </c>
      <c r="BO43" s="25">
        <f t="shared" si="2"/>
        <v>329</v>
      </c>
      <c r="BP43" s="25">
        <v>317</v>
      </c>
      <c r="BQ43" s="25">
        <v>2</v>
      </c>
      <c r="BR43" s="25">
        <v>0</v>
      </c>
      <c r="BS43" s="25">
        <v>6</v>
      </c>
      <c r="BT43" s="25">
        <v>2</v>
      </c>
      <c r="BU43" s="25">
        <v>0</v>
      </c>
      <c r="BV43" s="25">
        <v>0</v>
      </c>
      <c r="BW43" s="25">
        <v>0</v>
      </c>
      <c r="BX43" s="25">
        <v>0</v>
      </c>
      <c r="BY43" s="25">
        <v>2</v>
      </c>
      <c r="BZ43" s="26" t="s">
        <v>36</v>
      </c>
      <c r="CA43" s="26" t="s">
        <v>36</v>
      </c>
      <c r="CB43" s="26" t="s">
        <v>36</v>
      </c>
      <c r="CC43" s="26" t="s">
        <v>36</v>
      </c>
      <c r="CD43" s="26" t="s">
        <v>36</v>
      </c>
      <c r="CE43" s="26" t="s">
        <v>36</v>
      </c>
      <c r="CF43" s="26" t="s">
        <v>36</v>
      </c>
      <c r="CG43" s="26" t="s">
        <v>36</v>
      </c>
      <c r="CH43" s="25">
        <v>0</v>
      </c>
      <c r="CI43" s="25">
        <v>0</v>
      </c>
      <c r="CJ43" s="27" t="s">
        <v>37</v>
      </c>
    </row>
    <row r="44" spans="1:88" s="3" customFormat="1" ht="13.5" customHeight="1" x14ac:dyDescent="0.15">
      <c r="A44" s="23" t="s">
        <v>33</v>
      </c>
      <c r="B44" s="24" t="s">
        <v>109</v>
      </c>
      <c r="C44" s="23" t="s">
        <v>110</v>
      </c>
      <c r="D44" s="25">
        <f t="shared" si="5"/>
        <v>273</v>
      </c>
      <c r="E44" s="25">
        <f t="shared" si="5"/>
        <v>151</v>
      </c>
      <c r="F44" s="25">
        <f t="shared" si="5"/>
        <v>1</v>
      </c>
      <c r="G44" s="25">
        <f t="shared" si="5"/>
        <v>0</v>
      </c>
      <c r="H44" s="25">
        <f t="shared" si="5"/>
        <v>16</v>
      </c>
      <c r="I44" s="25">
        <f t="shared" si="5"/>
        <v>27</v>
      </c>
      <c r="J44" s="25">
        <f t="shared" si="5"/>
        <v>0</v>
      </c>
      <c r="K44" s="25">
        <f t="shared" si="5"/>
        <v>0</v>
      </c>
      <c r="L44" s="25">
        <f t="shared" si="5"/>
        <v>0</v>
      </c>
      <c r="M44" s="25">
        <f t="shared" si="5"/>
        <v>0</v>
      </c>
      <c r="N44" s="25">
        <f t="shared" si="5"/>
        <v>12</v>
      </c>
      <c r="O44" s="25">
        <f t="shared" si="5"/>
        <v>0</v>
      </c>
      <c r="P44" s="25">
        <f t="shared" si="5"/>
        <v>0</v>
      </c>
      <c r="Q44" s="25">
        <f t="shared" si="5"/>
        <v>60</v>
      </c>
      <c r="R44" s="25">
        <f t="shared" si="5"/>
        <v>0</v>
      </c>
      <c r="S44" s="25">
        <f t="shared" si="5"/>
        <v>0</v>
      </c>
      <c r="T44" s="25">
        <f t="shared" si="7"/>
        <v>0</v>
      </c>
      <c r="U44" s="25">
        <f t="shared" si="7"/>
        <v>0</v>
      </c>
      <c r="V44" s="25">
        <f t="shared" si="6"/>
        <v>6</v>
      </c>
      <c r="W44" s="25">
        <f t="shared" si="4"/>
        <v>0</v>
      </c>
      <c r="X44" s="25">
        <f t="shared" si="4"/>
        <v>0</v>
      </c>
      <c r="Y44" s="25">
        <f t="shared" si="1"/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6">
        <v>0</v>
      </c>
      <c r="AJ44" s="26" t="s">
        <v>36</v>
      </c>
      <c r="AK44" s="26" t="s">
        <v>36</v>
      </c>
      <c r="AL44" s="26" t="s">
        <v>36</v>
      </c>
      <c r="AM44" s="26" t="s">
        <v>36</v>
      </c>
      <c r="AN44" s="26" t="s">
        <v>36</v>
      </c>
      <c r="AO44" s="26" t="s">
        <v>36</v>
      </c>
      <c r="AP44" s="26" t="s">
        <v>36</v>
      </c>
      <c r="AQ44" s="26" t="s">
        <v>36</v>
      </c>
      <c r="AR44" s="25">
        <v>0</v>
      </c>
      <c r="AS44" s="25">
        <v>0</v>
      </c>
      <c r="AT44" s="25">
        <f>[1]施設資源化量内訳!D44</f>
        <v>103</v>
      </c>
      <c r="AU44" s="25">
        <f>[1]施設資源化量内訳!E44</f>
        <v>0</v>
      </c>
      <c r="AV44" s="25">
        <f>[1]施設資源化量内訳!F44</f>
        <v>0</v>
      </c>
      <c r="AW44" s="25">
        <f>[1]施設資源化量内訳!G44</f>
        <v>0</v>
      </c>
      <c r="AX44" s="25">
        <f>[1]施設資源化量内訳!H44</f>
        <v>13</v>
      </c>
      <c r="AY44" s="25">
        <f>[1]施設資源化量内訳!I44</f>
        <v>24</v>
      </c>
      <c r="AZ44" s="25">
        <f>[1]施設資源化量内訳!J44</f>
        <v>0</v>
      </c>
      <c r="BA44" s="25">
        <f>[1]施設資源化量内訳!K44</f>
        <v>0</v>
      </c>
      <c r="BB44" s="25">
        <f>[1]施設資源化量内訳!L44</f>
        <v>0</v>
      </c>
      <c r="BC44" s="25">
        <f>[1]施設資源化量内訳!M44</f>
        <v>0</v>
      </c>
      <c r="BD44" s="25">
        <f>[1]施設資源化量内訳!N44</f>
        <v>0</v>
      </c>
      <c r="BE44" s="25">
        <f>[1]施設資源化量内訳!O44</f>
        <v>0</v>
      </c>
      <c r="BF44" s="25">
        <f>[1]施設資源化量内訳!P44</f>
        <v>0</v>
      </c>
      <c r="BG44" s="25">
        <f>[1]施設資源化量内訳!Q44</f>
        <v>60</v>
      </c>
      <c r="BH44" s="25">
        <f>[1]施設資源化量内訳!R44</f>
        <v>0</v>
      </c>
      <c r="BI44" s="25">
        <f>[1]施設資源化量内訳!S44</f>
        <v>0</v>
      </c>
      <c r="BJ44" s="25">
        <f>[1]施設資源化量内訳!T44</f>
        <v>0</v>
      </c>
      <c r="BK44" s="25">
        <f>[1]施設資源化量内訳!U44</f>
        <v>0</v>
      </c>
      <c r="BL44" s="25">
        <f>[1]施設資源化量内訳!V44</f>
        <v>6</v>
      </c>
      <c r="BM44" s="25">
        <f>[1]施設資源化量内訳!W44</f>
        <v>0</v>
      </c>
      <c r="BN44" s="25">
        <f>[1]施設資源化量内訳!X44</f>
        <v>0</v>
      </c>
      <c r="BO44" s="25">
        <f t="shared" si="2"/>
        <v>170</v>
      </c>
      <c r="BP44" s="25">
        <v>151</v>
      </c>
      <c r="BQ44" s="25">
        <v>1</v>
      </c>
      <c r="BR44" s="25">
        <v>0</v>
      </c>
      <c r="BS44" s="25">
        <v>3</v>
      </c>
      <c r="BT44" s="25">
        <v>3</v>
      </c>
      <c r="BU44" s="25">
        <v>0</v>
      </c>
      <c r="BV44" s="25">
        <v>0</v>
      </c>
      <c r="BW44" s="25">
        <v>0</v>
      </c>
      <c r="BX44" s="25">
        <v>0</v>
      </c>
      <c r="BY44" s="25">
        <v>12</v>
      </c>
      <c r="BZ44" s="26" t="s">
        <v>36</v>
      </c>
      <c r="CA44" s="26" t="s">
        <v>36</v>
      </c>
      <c r="CB44" s="26" t="s">
        <v>36</v>
      </c>
      <c r="CC44" s="26" t="s">
        <v>36</v>
      </c>
      <c r="CD44" s="26" t="s">
        <v>36</v>
      </c>
      <c r="CE44" s="26" t="s">
        <v>36</v>
      </c>
      <c r="CF44" s="26" t="s">
        <v>36</v>
      </c>
      <c r="CG44" s="26" t="s">
        <v>36</v>
      </c>
      <c r="CH44" s="25">
        <v>0</v>
      </c>
      <c r="CI44" s="25">
        <v>0</v>
      </c>
      <c r="CJ44" s="27" t="s">
        <v>37</v>
      </c>
    </row>
    <row r="45" spans="1:88" s="3" customFormat="1" ht="13.5" customHeight="1" x14ac:dyDescent="0.15">
      <c r="A45" s="23" t="s">
        <v>33</v>
      </c>
      <c r="B45" s="24" t="s">
        <v>111</v>
      </c>
      <c r="C45" s="23" t="s">
        <v>112</v>
      </c>
      <c r="D45" s="25">
        <f t="shared" si="5"/>
        <v>497</v>
      </c>
      <c r="E45" s="25">
        <f t="shared" si="5"/>
        <v>340</v>
      </c>
      <c r="F45" s="25">
        <f t="shared" si="5"/>
        <v>1</v>
      </c>
      <c r="G45" s="25">
        <f t="shared" si="5"/>
        <v>0</v>
      </c>
      <c r="H45" s="25">
        <f t="shared" si="5"/>
        <v>49</v>
      </c>
      <c r="I45" s="25">
        <f t="shared" si="5"/>
        <v>26</v>
      </c>
      <c r="J45" s="25">
        <f t="shared" si="5"/>
        <v>3</v>
      </c>
      <c r="K45" s="25">
        <f t="shared" si="5"/>
        <v>1</v>
      </c>
      <c r="L45" s="25">
        <f t="shared" si="5"/>
        <v>0</v>
      </c>
      <c r="M45" s="25">
        <f t="shared" si="5"/>
        <v>50</v>
      </c>
      <c r="N45" s="25">
        <f t="shared" si="5"/>
        <v>4</v>
      </c>
      <c r="O45" s="25">
        <f t="shared" si="5"/>
        <v>0</v>
      </c>
      <c r="P45" s="25">
        <f t="shared" si="5"/>
        <v>0</v>
      </c>
      <c r="Q45" s="25">
        <f t="shared" si="5"/>
        <v>4</v>
      </c>
      <c r="R45" s="25">
        <f t="shared" si="5"/>
        <v>0</v>
      </c>
      <c r="S45" s="25">
        <f t="shared" si="5"/>
        <v>0</v>
      </c>
      <c r="T45" s="25">
        <f t="shared" si="7"/>
        <v>0</v>
      </c>
      <c r="U45" s="25">
        <f t="shared" si="7"/>
        <v>0</v>
      </c>
      <c r="V45" s="25">
        <f t="shared" si="6"/>
        <v>17</v>
      </c>
      <c r="W45" s="25">
        <f t="shared" si="4"/>
        <v>0</v>
      </c>
      <c r="X45" s="25">
        <f t="shared" si="4"/>
        <v>2</v>
      </c>
      <c r="Y45" s="25">
        <f t="shared" si="1"/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6">
        <v>0</v>
      </c>
      <c r="AJ45" s="26" t="s">
        <v>36</v>
      </c>
      <c r="AK45" s="26" t="s">
        <v>36</v>
      </c>
      <c r="AL45" s="26" t="s">
        <v>36</v>
      </c>
      <c r="AM45" s="26" t="s">
        <v>36</v>
      </c>
      <c r="AN45" s="26" t="s">
        <v>36</v>
      </c>
      <c r="AO45" s="26" t="s">
        <v>36</v>
      </c>
      <c r="AP45" s="26" t="s">
        <v>36</v>
      </c>
      <c r="AQ45" s="26" t="s">
        <v>36</v>
      </c>
      <c r="AR45" s="25">
        <v>0</v>
      </c>
      <c r="AS45" s="25">
        <v>0</v>
      </c>
      <c r="AT45" s="25">
        <f>[1]施設資源化量内訳!D45</f>
        <v>142</v>
      </c>
      <c r="AU45" s="25">
        <f>[1]施設資源化量内訳!E45</f>
        <v>0</v>
      </c>
      <c r="AV45" s="25">
        <f>[1]施設資源化量内訳!F45</f>
        <v>0</v>
      </c>
      <c r="AW45" s="25">
        <f>[1]施設資源化量内訳!G45</f>
        <v>0</v>
      </c>
      <c r="AX45" s="25">
        <f>[1]施設資源化量内訳!H45</f>
        <v>43</v>
      </c>
      <c r="AY45" s="25">
        <f>[1]施設資源化量内訳!I45</f>
        <v>20</v>
      </c>
      <c r="AZ45" s="25">
        <f>[1]施設資源化量内訳!J45</f>
        <v>3</v>
      </c>
      <c r="BA45" s="25">
        <f>[1]施設資源化量内訳!K45</f>
        <v>1</v>
      </c>
      <c r="BB45" s="25">
        <f>[1]施設資源化量内訳!L45</f>
        <v>0</v>
      </c>
      <c r="BC45" s="25">
        <f>[1]施設資源化量内訳!M45</f>
        <v>50</v>
      </c>
      <c r="BD45" s="25">
        <f>[1]施設資源化量内訳!N45</f>
        <v>2</v>
      </c>
      <c r="BE45" s="25">
        <f>[1]施設資源化量内訳!O45</f>
        <v>0</v>
      </c>
      <c r="BF45" s="25">
        <f>[1]施設資源化量内訳!P45</f>
        <v>0</v>
      </c>
      <c r="BG45" s="25">
        <f>[1]施設資源化量内訳!Q45</f>
        <v>4</v>
      </c>
      <c r="BH45" s="25">
        <f>[1]施設資源化量内訳!R45</f>
        <v>0</v>
      </c>
      <c r="BI45" s="25">
        <f>[1]施設資源化量内訳!S45</f>
        <v>0</v>
      </c>
      <c r="BJ45" s="25">
        <f>[1]施設資源化量内訳!T45</f>
        <v>0</v>
      </c>
      <c r="BK45" s="25">
        <f>[1]施設資源化量内訳!U45</f>
        <v>0</v>
      </c>
      <c r="BL45" s="25">
        <f>[1]施設資源化量内訳!V45</f>
        <v>17</v>
      </c>
      <c r="BM45" s="25">
        <f>[1]施設資源化量内訳!W45</f>
        <v>0</v>
      </c>
      <c r="BN45" s="25">
        <f>[1]施設資源化量内訳!X45</f>
        <v>2</v>
      </c>
      <c r="BO45" s="25">
        <f t="shared" si="2"/>
        <v>355</v>
      </c>
      <c r="BP45" s="25">
        <v>340</v>
      </c>
      <c r="BQ45" s="25">
        <v>1</v>
      </c>
      <c r="BR45" s="25">
        <v>0</v>
      </c>
      <c r="BS45" s="25">
        <v>6</v>
      </c>
      <c r="BT45" s="25">
        <v>6</v>
      </c>
      <c r="BU45" s="25">
        <v>0</v>
      </c>
      <c r="BV45" s="25">
        <v>0</v>
      </c>
      <c r="BW45" s="25">
        <v>0</v>
      </c>
      <c r="BX45" s="25">
        <v>0</v>
      </c>
      <c r="BY45" s="25">
        <v>2</v>
      </c>
      <c r="BZ45" s="26" t="s">
        <v>36</v>
      </c>
      <c r="CA45" s="26" t="s">
        <v>36</v>
      </c>
      <c r="CB45" s="26" t="s">
        <v>36</v>
      </c>
      <c r="CC45" s="26" t="s">
        <v>36</v>
      </c>
      <c r="CD45" s="26" t="s">
        <v>36</v>
      </c>
      <c r="CE45" s="26" t="s">
        <v>36</v>
      </c>
      <c r="CF45" s="26" t="s">
        <v>36</v>
      </c>
      <c r="CG45" s="26" t="s">
        <v>36</v>
      </c>
      <c r="CH45" s="25">
        <v>0</v>
      </c>
      <c r="CI45" s="25">
        <v>0</v>
      </c>
      <c r="CJ45" s="27" t="s">
        <v>37</v>
      </c>
    </row>
    <row r="46" spans="1:88" s="3" customFormat="1" ht="13.5" customHeight="1" x14ac:dyDescent="0.15">
      <c r="A46" s="23" t="s">
        <v>33</v>
      </c>
      <c r="B46" s="24" t="s">
        <v>113</v>
      </c>
      <c r="C46" s="23" t="s">
        <v>114</v>
      </c>
      <c r="D46" s="25">
        <f t="shared" si="5"/>
        <v>441</v>
      </c>
      <c r="E46" s="25">
        <f t="shared" si="5"/>
        <v>294</v>
      </c>
      <c r="F46" s="25">
        <f t="shared" si="5"/>
        <v>3</v>
      </c>
      <c r="G46" s="25">
        <f t="shared" si="5"/>
        <v>0</v>
      </c>
      <c r="H46" s="25">
        <f t="shared" si="5"/>
        <v>45</v>
      </c>
      <c r="I46" s="25">
        <f t="shared" si="5"/>
        <v>62</v>
      </c>
      <c r="J46" s="25">
        <f t="shared" si="5"/>
        <v>18</v>
      </c>
      <c r="K46" s="25">
        <f t="shared" si="5"/>
        <v>3</v>
      </c>
      <c r="L46" s="25">
        <f t="shared" si="5"/>
        <v>0</v>
      </c>
      <c r="M46" s="25">
        <f t="shared" si="5"/>
        <v>0</v>
      </c>
      <c r="N46" s="25">
        <f t="shared" si="5"/>
        <v>0</v>
      </c>
      <c r="O46" s="25">
        <f t="shared" si="5"/>
        <v>0</v>
      </c>
      <c r="P46" s="25">
        <f t="shared" si="5"/>
        <v>0</v>
      </c>
      <c r="Q46" s="25">
        <f t="shared" si="5"/>
        <v>1</v>
      </c>
      <c r="R46" s="25">
        <f t="shared" si="5"/>
        <v>0</v>
      </c>
      <c r="S46" s="25">
        <f t="shared" si="5"/>
        <v>0</v>
      </c>
      <c r="T46" s="25">
        <f t="shared" si="7"/>
        <v>0</v>
      </c>
      <c r="U46" s="25">
        <f t="shared" si="7"/>
        <v>0</v>
      </c>
      <c r="V46" s="25">
        <f t="shared" si="6"/>
        <v>12</v>
      </c>
      <c r="W46" s="25">
        <f t="shared" si="4"/>
        <v>1</v>
      </c>
      <c r="X46" s="25">
        <f t="shared" si="4"/>
        <v>2</v>
      </c>
      <c r="Y46" s="25">
        <f t="shared" si="1"/>
        <v>1</v>
      </c>
      <c r="Z46" s="25">
        <v>0</v>
      </c>
      <c r="AA46" s="25">
        <v>1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6">
        <v>0</v>
      </c>
      <c r="AJ46" s="26" t="s">
        <v>36</v>
      </c>
      <c r="AK46" s="26" t="s">
        <v>36</v>
      </c>
      <c r="AL46" s="26" t="s">
        <v>36</v>
      </c>
      <c r="AM46" s="26" t="s">
        <v>36</v>
      </c>
      <c r="AN46" s="26" t="s">
        <v>36</v>
      </c>
      <c r="AO46" s="26" t="s">
        <v>36</v>
      </c>
      <c r="AP46" s="26" t="s">
        <v>36</v>
      </c>
      <c r="AQ46" s="26" t="s">
        <v>36</v>
      </c>
      <c r="AR46" s="25">
        <v>0</v>
      </c>
      <c r="AS46" s="25">
        <v>0</v>
      </c>
      <c r="AT46" s="25">
        <f>[1]施設資源化量内訳!D46</f>
        <v>127</v>
      </c>
      <c r="AU46" s="25">
        <f>[1]施設資源化量内訳!E46</f>
        <v>0</v>
      </c>
      <c r="AV46" s="25">
        <f>[1]施設資源化量内訳!F46</f>
        <v>0</v>
      </c>
      <c r="AW46" s="25">
        <f>[1]施設資源化量内訳!G46</f>
        <v>0</v>
      </c>
      <c r="AX46" s="25">
        <f>[1]施設資源化量内訳!H46</f>
        <v>39</v>
      </c>
      <c r="AY46" s="25">
        <f>[1]施設資源化量内訳!I46</f>
        <v>51</v>
      </c>
      <c r="AZ46" s="25">
        <f>[1]施設資源化量内訳!J46</f>
        <v>18</v>
      </c>
      <c r="BA46" s="25">
        <f>[1]施設資源化量内訳!K46</f>
        <v>3</v>
      </c>
      <c r="BB46" s="25">
        <f>[1]施設資源化量内訳!L46</f>
        <v>0</v>
      </c>
      <c r="BC46" s="25">
        <f>[1]施設資源化量内訳!M46</f>
        <v>0</v>
      </c>
      <c r="BD46" s="25">
        <f>[1]施設資源化量内訳!N46</f>
        <v>0</v>
      </c>
      <c r="BE46" s="25">
        <f>[1]施設資源化量内訳!O46</f>
        <v>0</v>
      </c>
      <c r="BF46" s="25">
        <f>[1]施設資源化量内訳!P46</f>
        <v>0</v>
      </c>
      <c r="BG46" s="25">
        <f>[1]施設資源化量内訳!Q46</f>
        <v>1</v>
      </c>
      <c r="BH46" s="25">
        <f>[1]施設資源化量内訳!R46</f>
        <v>0</v>
      </c>
      <c r="BI46" s="25">
        <f>[1]施設資源化量内訳!S46</f>
        <v>0</v>
      </c>
      <c r="BJ46" s="25">
        <f>[1]施設資源化量内訳!T46</f>
        <v>0</v>
      </c>
      <c r="BK46" s="25">
        <f>[1]施設資源化量内訳!U46</f>
        <v>0</v>
      </c>
      <c r="BL46" s="25">
        <f>[1]施設資源化量内訳!V46</f>
        <v>12</v>
      </c>
      <c r="BM46" s="25">
        <f>[1]施設資源化量内訳!W46</f>
        <v>1</v>
      </c>
      <c r="BN46" s="25">
        <f>[1]施設資源化量内訳!X46</f>
        <v>2</v>
      </c>
      <c r="BO46" s="25">
        <f t="shared" si="2"/>
        <v>313</v>
      </c>
      <c r="BP46" s="25">
        <v>294</v>
      </c>
      <c r="BQ46" s="25">
        <v>2</v>
      </c>
      <c r="BR46" s="25">
        <v>0</v>
      </c>
      <c r="BS46" s="25">
        <v>6</v>
      </c>
      <c r="BT46" s="25">
        <v>11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6" t="s">
        <v>36</v>
      </c>
      <c r="CA46" s="26" t="s">
        <v>36</v>
      </c>
      <c r="CB46" s="26" t="s">
        <v>36</v>
      </c>
      <c r="CC46" s="26" t="s">
        <v>36</v>
      </c>
      <c r="CD46" s="26" t="s">
        <v>36</v>
      </c>
      <c r="CE46" s="26" t="s">
        <v>36</v>
      </c>
      <c r="CF46" s="26" t="s">
        <v>36</v>
      </c>
      <c r="CG46" s="26" t="s">
        <v>36</v>
      </c>
      <c r="CH46" s="25">
        <v>0</v>
      </c>
      <c r="CI46" s="25">
        <v>0</v>
      </c>
      <c r="CJ46" s="27" t="s">
        <v>37</v>
      </c>
    </row>
    <row r="47" spans="1:88" s="3" customFormat="1" ht="13.5" customHeight="1" x14ac:dyDescent="0.15">
      <c r="A47" s="23" t="s">
        <v>33</v>
      </c>
      <c r="B47" s="24" t="s">
        <v>115</v>
      </c>
      <c r="C47" s="23" t="s">
        <v>116</v>
      </c>
      <c r="D47" s="25">
        <f t="shared" si="5"/>
        <v>186</v>
      </c>
      <c r="E47" s="25">
        <f t="shared" si="5"/>
        <v>121</v>
      </c>
      <c r="F47" s="25">
        <f t="shared" si="5"/>
        <v>1</v>
      </c>
      <c r="G47" s="25">
        <f t="shared" si="5"/>
        <v>0</v>
      </c>
      <c r="H47" s="25">
        <f t="shared" si="5"/>
        <v>16</v>
      </c>
      <c r="I47" s="25">
        <f t="shared" si="5"/>
        <v>21</v>
      </c>
      <c r="J47" s="25">
        <f t="shared" si="5"/>
        <v>5</v>
      </c>
      <c r="K47" s="25">
        <f t="shared" si="5"/>
        <v>2</v>
      </c>
      <c r="L47" s="25">
        <f t="shared" si="5"/>
        <v>0</v>
      </c>
      <c r="M47" s="25">
        <f t="shared" si="5"/>
        <v>7</v>
      </c>
      <c r="N47" s="25">
        <f t="shared" si="5"/>
        <v>11</v>
      </c>
      <c r="O47" s="25">
        <f t="shared" si="5"/>
        <v>0</v>
      </c>
      <c r="P47" s="25">
        <f t="shared" si="5"/>
        <v>0</v>
      </c>
      <c r="Q47" s="25">
        <f t="shared" si="5"/>
        <v>0</v>
      </c>
      <c r="R47" s="25">
        <f t="shared" si="5"/>
        <v>0</v>
      </c>
      <c r="S47" s="25">
        <f t="shared" si="5"/>
        <v>0</v>
      </c>
      <c r="T47" s="25">
        <f t="shared" si="7"/>
        <v>0</v>
      </c>
      <c r="U47" s="25">
        <f t="shared" si="7"/>
        <v>0</v>
      </c>
      <c r="V47" s="25">
        <f t="shared" si="6"/>
        <v>2</v>
      </c>
      <c r="W47" s="25">
        <f t="shared" si="4"/>
        <v>0</v>
      </c>
      <c r="X47" s="25">
        <f t="shared" si="4"/>
        <v>0</v>
      </c>
      <c r="Y47" s="25">
        <f t="shared" si="1"/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6">
        <v>0</v>
      </c>
      <c r="AJ47" s="26" t="s">
        <v>36</v>
      </c>
      <c r="AK47" s="26" t="s">
        <v>36</v>
      </c>
      <c r="AL47" s="26" t="s">
        <v>36</v>
      </c>
      <c r="AM47" s="26" t="s">
        <v>36</v>
      </c>
      <c r="AN47" s="26" t="s">
        <v>36</v>
      </c>
      <c r="AO47" s="26" t="s">
        <v>36</v>
      </c>
      <c r="AP47" s="26" t="s">
        <v>36</v>
      </c>
      <c r="AQ47" s="26" t="s">
        <v>36</v>
      </c>
      <c r="AR47" s="25">
        <v>0</v>
      </c>
      <c r="AS47" s="25">
        <v>0</v>
      </c>
      <c r="AT47" s="25">
        <f>[1]施設資源化量内訳!D47</f>
        <v>48</v>
      </c>
      <c r="AU47" s="25">
        <f>[1]施設資源化量内訳!E47</f>
        <v>0</v>
      </c>
      <c r="AV47" s="25">
        <f>[1]施設資源化量内訳!F47</f>
        <v>0</v>
      </c>
      <c r="AW47" s="25">
        <f>[1]施設資源化量内訳!G47</f>
        <v>0</v>
      </c>
      <c r="AX47" s="25">
        <f>[1]施設資源化量内訳!H47</f>
        <v>13</v>
      </c>
      <c r="AY47" s="25">
        <f>[1]施設資源化量内訳!I47</f>
        <v>19</v>
      </c>
      <c r="AZ47" s="25">
        <f>[1]施設資源化量内訳!J47</f>
        <v>5</v>
      </c>
      <c r="BA47" s="25">
        <f>[1]施設資源化量内訳!K47</f>
        <v>2</v>
      </c>
      <c r="BB47" s="25">
        <f>[1]施設資源化量内訳!L47</f>
        <v>0</v>
      </c>
      <c r="BC47" s="25">
        <f>[1]施設資源化量内訳!M47</f>
        <v>7</v>
      </c>
      <c r="BD47" s="25">
        <f>[1]施設資源化量内訳!N47</f>
        <v>0</v>
      </c>
      <c r="BE47" s="25">
        <f>[1]施設資源化量内訳!O47</f>
        <v>0</v>
      </c>
      <c r="BF47" s="25">
        <f>[1]施設資源化量内訳!P47</f>
        <v>0</v>
      </c>
      <c r="BG47" s="25">
        <f>[1]施設資源化量内訳!Q47</f>
        <v>0</v>
      </c>
      <c r="BH47" s="25">
        <f>[1]施設資源化量内訳!R47</f>
        <v>0</v>
      </c>
      <c r="BI47" s="25">
        <f>[1]施設資源化量内訳!S47</f>
        <v>0</v>
      </c>
      <c r="BJ47" s="25">
        <f>[1]施設資源化量内訳!T47</f>
        <v>0</v>
      </c>
      <c r="BK47" s="25">
        <f>[1]施設資源化量内訳!U47</f>
        <v>0</v>
      </c>
      <c r="BL47" s="25">
        <f>[1]施設資源化量内訳!V47</f>
        <v>2</v>
      </c>
      <c r="BM47" s="25">
        <f>[1]施設資源化量内訳!W47</f>
        <v>0</v>
      </c>
      <c r="BN47" s="25">
        <f>[1]施設資源化量内訳!X47</f>
        <v>0</v>
      </c>
      <c r="BO47" s="25">
        <f t="shared" si="2"/>
        <v>138</v>
      </c>
      <c r="BP47" s="25">
        <v>121</v>
      </c>
      <c r="BQ47" s="25">
        <v>1</v>
      </c>
      <c r="BR47" s="25">
        <v>0</v>
      </c>
      <c r="BS47" s="25">
        <v>3</v>
      </c>
      <c r="BT47" s="25">
        <v>2</v>
      </c>
      <c r="BU47" s="25">
        <v>0</v>
      </c>
      <c r="BV47" s="25">
        <v>0</v>
      </c>
      <c r="BW47" s="25">
        <v>0</v>
      </c>
      <c r="BX47" s="25">
        <v>0</v>
      </c>
      <c r="BY47" s="25">
        <v>11</v>
      </c>
      <c r="BZ47" s="26" t="s">
        <v>36</v>
      </c>
      <c r="CA47" s="26" t="s">
        <v>36</v>
      </c>
      <c r="CB47" s="26" t="s">
        <v>36</v>
      </c>
      <c r="CC47" s="26" t="s">
        <v>36</v>
      </c>
      <c r="CD47" s="26" t="s">
        <v>36</v>
      </c>
      <c r="CE47" s="26" t="s">
        <v>36</v>
      </c>
      <c r="CF47" s="26" t="s">
        <v>36</v>
      </c>
      <c r="CG47" s="26" t="s">
        <v>36</v>
      </c>
      <c r="CH47" s="25">
        <v>0</v>
      </c>
      <c r="CI47" s="25">
        <v>0</v>
      </c>
      <c r="CJ47" s="27" t="s">
        <v>37</v>
      </c>
    </row>
    <row r="48" spans="1:88" s="3" customFormat="1" ht="13.5" customHeight="1" x14ac:dyDescent="0.15">
      <c r="A48" s="23" t="s">
        <v>33</v>
      </c>
      <c r="B48" s="24" t="s">
        <v>117</v>
      </c>
      <c r="C48" s="23" t="s">
        <v>118</v>
      </c>
      <c r="D48" s="25">
        <f t="shared" si="5"/>
        <v>819</v>
      </c>
      <c r="E48" s="25">
        <f t="shared" si="5"/>
        <v>470</v>
      </c>
      <c r="F48" s="25">
        <f t="shared" ref="F48:S49" si="8">SUM(AA48,AV48,BQ48)</f>
        <v>17</v>
      </c>
      <c r="G48" s="25">
        <f t="shared" si="8"/>
        <v>0</v>
      </c>
      <c r="H48" s="25">
        <f t="shared" si="8"/>
        <v>90</v>
      </c>
      <c r="I48" s="25">
        <f t="shared" si="8"/>
        <v>42</v>
      </c>
      <c r="J48" s="25">
        <f t="shared" si="8"/>
        <v>15</v>
      </c>
      <c r="K48" s="25">
        <f t="shared" si="8"/>
        <v>0</v>
      </c>
      <c r="L48" s="25">
        <f t="shared" si="8"/>
        <v>81</v>
      </c>
      <c r="M48" s="25">
        <f t="shared" si="8"/>
        <v>0</v>
      </c>
      <c r="N48" s="25">
        <f t="shared" si="8"/>
        <v>7</v>
      </c>
      <c r="O48" s="25">
        <f t="shared" si="8"/>
        <v>0</v>
      </c>
      <c r="P48" s="25">
        <f t="shared" si="8"/>
        <v>0</v>
      </c>
      <c r="Q48" s="25">
        <f t="shared" si="8"/>
        <v>56</v>
      </c>
      <c r="R48" s="25">
        <f t="shared" si="8"/>
        <v>0</v>
      </c>
      <c r="S48" s="25">
        <f t="shared" si="8"/>
        <v>0</v>
      </c>
      <c r="T48" s="25">
        <f t="shared" si="7"/>
        <v>0</v>
      </c>
      <c r="U48" s="25">
        <f t="shared" si="7"/>
        <v>0</v>
      </c>
      <c r="V48" s="25">
        <f t="shared" si="6"/>
        <v>35</v>
      </c>
      <c r="W48" s="25">
        <f t="shared" si="4"/>
        <v>4</v>
      </c>
      <c r="X48" s="25">
        <f t="shared" si="4"/>
        <v>2</v>
      </c>
      <c r="Y48" s="25">
        <f t="shared" si="1"/>
        <v>152</v>
      </c>
      <c r="Z48" s="25">
        <v>111</v>
      </c>
      <c r="AA48" s="25">
        <v>1</v>
      </c>
      <c r="AB48" s="25">
        <v>0</v>
      </c>
      <c r="AC48" s="25">
        <v>0</v>
      </c>
      <c r="AD48" s="25">
        <v>38</v>
      </c>
      <c r="AE48" s="25">
        <v>0</v>
      </c>
      <c r="AF48" s="25">
        <v>0</v>
      </c>
      <c r="AG48" s="25">
        <v>0</v>
      </c>
      <c r="AH48" s="25">
        <v>0</v>
      </c>
      <c r="AI48" s="26">
        <v>2</v>
      </c>
      <c r="AJ48" s="26" t="s">
        <v>36</v>
      </c>
      <c r="AK48" s="26" t="s">
        <v>36</v>
      </c>
      <c r="AL48" s="26" t="s">
        <v>36</v>
      </c>
      <c r="AM48" s="26" t="s">
        <v>36</v>
      </c>
      <c r="AN48" s="26" t="s">
        <v>36</v>
      </c>
      <c r="AO48" s="26" t="s">
        <v>36</v>
      </c>
      <c r="AP48" s="26" t="s">
        <v>36</v>
      </c>
      <c r="AQ48" s="26" t="s">
        <v>36</v>
      </c>
      <c r="AR48" s="25">
        <v>0</v>
      </c>
      <c r="AS48" s="25">
        <v>0</v>
      </c>
      <c r="AT48" s="25">
        <f>[1]施設資源化量内訳!D48</f>
        <v>274</v>
      </c>
      <c r="AU48" s="25">
        <f>[1]施設資源化量内訳!E48</f>
        <v>0</v>
      </c>
      <c r="AV48" s="25">
        <f>[1]施設資源化量内訳!F48</f>
        <v>0</v>
      </c>
      <c r="AW48" s="25">
        <f>[1]施設資源化量内訳!G48</f>
        <v>0</v>
      </c>
      <c r="AX48" s="25">
        <f>[1]施設資源化量内訳!H48</f>
        <v>81</v>
      </c>
      <c r="AY48" s="25">
        <f>[1]施設資源化量内訳!I48</f>
        <v>0</v>
      </c>
      <c r="AZ48" s="25">
        <f>[1]施設資源化量内訳!J48</f>
        <v>15</v>
      </c>
      <c r="BA48" s="25">
        <f>[1]施設資源化量内訳!K48</f>
        <v>0</v>
      </c>
      <c r="BB48" s="25">
        <f>[1]施設資源化量内訳!L48</f>
        <v>81</v>
      </c>
      <c r="BC48" s="25">
        <f>[1]施設資源化量内訳!M48</f>
        <v>0</v>
      </c>
      <c r="BD48" s="25">
        <f>[1]施設資源化量内訳!N48</f>
        <v>0</v>
      </c>
      <c r="BE48" s="25">
        <f>[1]施設資源化量内訳!O48</f>
        <v>0</v>
      </c>
      <c r="BF48" s="25">
        <f>[1]施設資源化量内訳!P48</f>
        <v>0</v>
      </c>
      <c r="BG48" s="25">
        <f>[1]施設資源化量内訳!Q48</f>
        <v>56</v>
      </c>
      <c r="BH48" s="25">
        <f>[1]施設資源化量内訳!R48</f>
        <v>0</v>
      </c>
      <c r="BI48" s="25">
        <f>[1]施設資源化量内訳!S48</f>
        <v>0</v>
      </c>
      <c r="BJ48" s="25">
        <f>[1]施設資源化量内訳!T48</f>
        <v>0</v>
      </c>
      <c r="BK48" s="25">
        <f>[1]施設資源化量内訳!U48</f>
        <v>0</v>
      </c>
      <c r="BL48" s="25">
        <f>[1]施設資源化量内訳!V48</f>
        <v>35</v>
      </c>
      <c r="BM48" s="25">
        <f>[1]施設資源化量内訳!W48</f>
        <v>4</v>
      </c>
      <c r="BN48" s="25">
        <f>[1]施設資源化量内訳!X48</f>
        <v>2</v>
      </c>
      <c r="BO48" s="25">
        <f t="shared" si="2"/>
        <v>393</v>
      </c>
      <c r="BP48" s="25">
        <v>359</v>
      </c>
      <c r="BQ48" s="25">
        <v>16</v>
      </c>
      <c r="BR48" s="25">
        <v>0</v>
      </c>
      <c r="BS48" s="25">
        <v>9</v>
      </c>
      <c r="BT48" s="25">
        <v>4</v>
      </c>
      <c r="BU48" s="25">
        <v>0</v>
      </c>
      <c r="BV48" s="25">
        <v>0</v>
      </c>
      <c r="BW48" s="25">
        <v>0</v>
      </c>
      <c r="BX48" s="25">
        <v>0</v>
      </c>
      <c r="BY48" s="25">
        <v>5</v>
      </c>
      <c r="BZ48" s="26" t="s">
        <v>36</v>
      </c>
      <c r="CA48" s="26" t="s">
        <v>36</v>
      </c>
      <c r="CB48" s="26" t="s">
        <v>36</v>
      </c>
      <c r="CC48" s="26" t="s">
        <v>36</v>
      </c>
      <c r="CD48" s="26" t="s">
        <v>36</v>
      </c>
      <c r="CE48" s="26" t="s">
        <v>36</v>
      </c>
      <c r="CF48" s="26" t="s">
        <v>36</v>
      </c>
      <c r="CG48" s="26" t="s">
        <v>36</v>
      </c>
      <c r="CH48" s="25">
        <v>0</v>
      </c>
      <c r="CI48" s="25">
        <v>0</v>
      </c>
      <c r="CJ48" s="27" t="s">
        <v>37</v>
      </c>
    </row>
    <row r="49" spans="1:88" s="3" customFormat="1" ht="13.5" customHeight="1" x14ac:dyDescent="0.15">
      <c r="A49" s="23" t="s">
        <v>33</v>
      </c>
      <c r="B49" s="24" t="s">
        <v>119</v>
      </c>
      <c r="C49" s="23" t="s">
        <v>120</v>
      </c>
      <c r="D49" s="25">
        <f t="shared" ref="D49:E49" si="9">SUM(Y49,AT49,BO49)</f>
        <v>142</v>
      </c>
      <c r="E49" s="25">
        <f t="shared" si="9"/>
        <v>93</v>
      </c>
      <c r="F49" s="25">
        <f t="shared" si="8"/>
        <v>1</v>
      </c>
      <c r="G49" s="25">
        <f t="shared" si="8"/>
        <v>7</v>
      </c>
      <c r="H49" s="25">
        <f t="shared" si="8"/>
        <v>3</v>
      </c>
      <c r="I49" s="25">
        <f t="shared" si="8"/>
        <v>18</v>
      </c>
      <c r="J49" s="25">
        <f t="shared" si="8"/>
        <v>4</v>
      </c>
      <c r="K49" s="25">
        <f t="shared" si="8"/>
        <v>2</v>
      </c>
      <c r="L49" s="25">
        <f t="shared" si="8"/>
        <v>6</v>
      </c>
      <c r="M49" s="25">
        <f t="shared" si="8"/>
        <v>4</v>
      </c>
      <c r="N49" s="25">
        <f t="shared" si="8"/>
        <v>4</v>
      </c>
      <c r="O49" s="25">
        <f t="shared" si="8"/>
        <v>0</v>
      </c>
      <c r="P49" s="25">
        <f t="shared" si="8"/>
        <v>0</v>
      </c>
      <c r="Q49" s="25">
        <f t="shared" si="8"/>
        <v>0</v>
      </c>
      <c r="R49" s="25">
        <f t="shared" si="8"/>
        <v>0</v>
      </c>
      <c r="S49" s="25">
        <f t="shared" si="8"/>
        <v>0</v>
      </c>
      <c r="T49" s="25">
        <f t="shared" si="7"/>
        <v>0</v>
      </c>
      <c r="U49" s="25">
        <f t="shared" si="7"/>
        <v>0</v>
      </c>
      <c r="V49" s="25">
        <f t="shared" si="6"/>
        <v>0</v>
      </c>
      <c r="W49" s="25">
        <f t="shared" si="4"/>
        <v>0</v>
      </c>
      <c r="X49" s="25">
        <f t="shared" si="4"/>
        <v>0</v>
      </c>
      <c r="Y49" s="25">
        <f t="shared" si="1"/>
        <v>6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4</v>
      </c>
      <c r="AF49" s="25">
        <v>2</v>
      </c>
      <c r="AG49" s="25">
        <v>0</v>
      </c>
      <c r="AH49" s="25">
        <v>0</v>
      </c>
      <c r="AI49" s="26">
        <v>0</v>
      </c>
      <c r="AJ49" s="26" t="s">
        <v>36</v>
      </c>
      <c r="AK49" s="26" t="s">
        <v>36</v>
      </c>
      <c r="AL49" s="26" t="s">
        <v>36</v>
      </c>
      <c r="AM49" s="26" t="s">
        <v>36</v>
      </c>
      <c r="AN49" s="26" t="s">
        <v>36</v>
      </c>
      <c r="AO49" s="26" t="s">
        <v>36</v>
      </c>
      <c r="AP49" s="26" t="s">
        <v>36</v>
      </c>
      <c r="AQ49" s="26" t="s">
        <v>36</v>
      </c>
      <c r="AR49" s="25">
        <v>0</v>
      </c>
      <c r="AS49" s="25">
        <v>0</v>
      </c>
      <c r="AT49" s="25">
        <f>[1]施設資源化量内訳!D49</f>
        <v>92</v>
      </c>
      <c r="AU49" s="25">
        <f>[1]施設資源化量内訳!E49</f>
        <v>49</v>
      </c>
      <c r="AV49" s="25">
        <f>[1]施設資源化量内訳!F49</f>
        <v>1</v>
      </c>
      <c r="AW49" s="25">
        <f>[1]施設資源化量内訳!G49</f>
        <v>7</v>
      </c>
      <c r="AX49" s="25">
        <f>[1]施設資源化量内訳!H49</f>
        <v>3</v>
      </c>
      <c r="AY49" s="25">
        <f>[1]施設資源化量内訳!I49</f>
        <v>18</v>
      </c>
      <c r="AZ49" s="25">
        <f>[1]施設資源化量内訳!J49</f>
        <v>0</v>
      </c>
      <c r="BA49" s="25">
        <f>[1]施設資源化量内訳!K49</f>
        <v>0</v>
      </c>
      <c r="BB49" s="25">
        <f>[1]施設資源化量内訳!L49</f>
        <v>6</v>
      </c>
      <c r="BC49" s="25">
        <f>[1]施設資源化量内訳!M49</f>
        <v>4</v>
      </c>
      <c r="BD49" s="25">
        <f>[1]施設資源化量内訳!N49</f>
        <v>4</v>
      </c>
      <c r="BE49" s="25">
        <f>[1]施設資源化量内訳!O49</f>
        <v>0</v>
      </c>
      <c r="BF49" s="25">
        <f>[1]施設資源化量内訳!P49</f>
        <v>0</v>
      </c>
      <c r="BG49" s="25">
        <f>[1]施設資源化量内訳!Q49</f>
        <v>0</v>
      </c>
      <c r="BH49" s="25">
        <f>[1]施設資源化量内訳!R49</f>
        <v>0</v>
      </c>
      <c r="BI49" s="25">
        <f>[1]施設資源化量内訳!S49</f>
        <v>0</v>
      </c>
      <c r="BJ49" s="25">
        <f>[1]施設資源化量内訳!T49</f>
        <v>0</v>
      </c>
      <c r="BK49" s="25">
        <f>[1]施設資源化量内訳!U49</f>
        <v>0</v>
      </c>
      <c r="BL49" s="25">
        <f>[1]施設資源化量内訳!V49</f>
        <v>0</v>
      </c>
      <c r="BM49" s="25">
        <f>[1]施設資源化量内訳!W49</f>
        <v>0</v>
      </c>
      <c r="BN49" s="25">
        <f>[1]施設資源化量内訳!X49</f>
        <v>0</v>
      </c>
      <c r="BO49" s="25">
        <f t="shared" si="2"/>
        <v>44</v>
      </c>
      <c r="BP49" s="25">
        <v>44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6" t="s">
        <v>36</v>
      </c>
      <c r="CA49" s="26" t="s">
        <v>36</v>
      </c>
      <c r="CB49" s="26" t="s">
        <v>36</v>
      </c>
      <c r="CC49" s="26" t="s">
        <v>36</v>
      </c>
      <c r="CD49" s="26" t="s">
        <v>36</v>
      </c>
      <c r="CE49" s="26" t="s">
        <v>36</v>
      </c>
      <c r="CF49" s="26" t="s">
        <v>36</v>
      </c>
      <c r="CG49" s="26" t="s">
        <v>36</v>
      </c>
      <c r="CH49" s="25">
        <v>0</v>
      </c>
      <c r="CI49" s="25">
        <v>0</v>
      </c>
      <c r="CJ49" s="27" t="s">
        <v>37</v>
      </c>
    </row>
  </sheetData>
  <mergeCells count="88">
    <mergeCell ref="O3:O5"/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A3:AA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M3:AM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Y3:AY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BK3:BK5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BJ3:BJ5"/>
    <mergeCell ref="BW3:BW5"/>
    <mergeCell ref="BL3:BL5"/>
    <mergeCell ref="BM3:BM5"/>
    <mergeCell ref="BN3:BN5"/>
    <mergeCell ref="BO3:BO5"/>
    <mergeCell ref="BP3:BP5"/>
    <mergeCell ref="BQ3:BQ5"/>
    <mergeCell ref="BR3:BR5"/>
    <mergeCell ref="BS3:BS5"/>
    <mergeCell ref="BT3:BT5"/>
    <mergeCell ref="BU3:BU5"/>
    <mergeCell ref="BV3:BV5"/>
    <mergeCell ref="CI3:CI5"/>
    <mergeCell ref="BX3:BX5"/>
    <mergeCell ref="BY3:BY5"/>
    <mergeCell ref="BZ3:BZ5"/>
    <mergeCell ref="CA3:CA5"/>
    <mergeCell ref="CB3:CB5"/>
    <mergeCell ref="CC3:CC5"/>
    <mergeCell ref="CD3:CD5"/>
    <mergeCell ref="CE3:CE5"/>
    <mergeCell ref="CF3:CF5"/>
    <mergeCell ref="CG3:CG5"/>
    <mergeCell ref="CH3:CH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&amp;Lごみ資源化の状況（平成27年度実績）</oddHeader>
  </headerFooter>
  <colBreaks count="3" manualBreakCount="3">
    <brk id="24" min="1" max="48" man="1"/>
    <brk id="45" min="1" max="48" man="1"/>
    <brk id="66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4" customWidth="1"/>
    <col min="2" max="2" width="8.77734375" style="28" customWidth="1"/>
    <col min="3" max="3" width="12.6640625" style="4" customWidth="1"/>
    <col min="4" max="34" width="10.6640625" style="29" customWidth="1"/>
    <col min="35" max="43" width="10.6640625" style="30" customWidth="1"/>
    <col min="44" max="77" width="10.6640625" style="29" customWidth="1"/>
    <col min="78" max="85" width="10.6640625" style="30" customWidth="1"/>
    <col min="86" max="87" width="10.6640625" style="29" customWidth="1"/>
    <col min="88" max="88" width="9" style="6"/>
    <col min="89" max="16384" width="9" style="4"/>
  </cols>
  <sheetData>
    <row r="1" spans="1:88" ht="16.2" x14ac:dyDescent="0.15">
      <c r="A1" s="1" t="s">
        <v>123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  <c r="Z1" s="3"/>
      <c r="AA1" s="4"/>
      <c r="AB1" s="4"/>
      <c r="AC1" s="4"/>
      <c r="AD1" s="4"/>
      <c r="AE1" s="4"/>
      <c r="AF1" s="4"/>
      <c r="AG1" s="4"/>
      <c r="AH1" s="4"/>
      <c r="AI1" s="5"/>
      <c r="AJ1" s="5"/>
      <c r="AK1" s="5"/>
      <c r="AL1" s="5"/>
      <c r="AM1" s="5"/>
      <c r="AN1" s="5"/>
      <c r="AO1" s="5"/>
      <c r="AP1" s="5"/>
      <c r="AQ1" s="5"/>
      <c r="AR1" s="4"/>
      <c r="AS1" s="4"/>
      <c r="AT1" s="4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3"/>
      <c r="BQ1" s="4"/>
      <c r="BR1" s="4"/>
      <c r="BS1" s="4"/>
      <c r="BT1" s="4"/>
      <c r="BU1" s="4"/>
      <c r="BV1" s="4"/>
      <c r="BW1" s="4"/>
      <c r="BX1" s="4"/>
      <c r="BY1" s="4"/>
      <c r="BZ1" s="5"/>
      <c r="CA1" s="5"/>
      <c r="CB1" s="5"/>
      <c r="CC1" s="5"/>
      <c r="CD1" s="5"/>
      <c r="CE1" s="5"/>
      <c r="CF1" s="5"/>
      <c r="CG1" s="5"/>
      <c r="CH1" s="4"/>
      <c r="CI1" s="4"/>
    </row>
    <row r="2" spans="1:88" s="11" customFormat="1" ht="25.5" customHeight="1" x14ac:dyDescent="0.2">
      <c r="A2" s="72" t="s">
        <v>1</v>
      </c>
      <c r="B2" s="72" t="s">
        <v>2</v>
      </c>
      <c r="C2" s="74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5</v>
      </c>
      <c r="Z2" s="8"/>
      <c r="AA2" s="8"/>
      <c r="AB2" s="8"/>
      <c r="AC2" s="8"/>
      <c r="AD2" s="8"/>
      <c r="AE2" s="8"/>
      <c r="AF2" s="8"/>
      <c r="AG2" s="8"/>
      <c r="AH2" s="8"/>
      <c r="AI2" s="9"/>
      <c r="AJ2" s="9"/>
      <c r="AK2" s="9"/>
      <c r="AL2" s="9"/>
      <c r="AM2" s="9"/>
      <c r="AN2" s="9"/>
      <c r="AO2" s="9"/>
      <c r="AP2" s="9"/>
      <c r="AQ2" s="9"/>
      <c r="AR2" s="8"/>
      <c r="AS2" s="8"/>
      <c r="AT2" s="7" t="s">
        <v>6</v>
      </c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10" t="s">
        <v>7</v>
      </c>
      <c r="BP2" s="8"/>
      <c r="BQ2" s="8"/>
      <c r="BR2" s="8"/>
      <c r="BS2" s="8"/>
      <c r="BT2" s="8"/>
      <c r="BU2" s="8"/>
      <c r="BV2" s="8"/>
      <c r="BW2" s="8"/>
      <c r="BX2" s="8"/>
      <c r="BY2" s="8"/>
      <c r="BZ2" s="9"/>
      <c r="CA2" s="9"/>
      <c r="CB2" s="9"/>
      <c r="CC2" s="9"/>
      <c r="CD2" s="9"/>
      <c r="CE2" s="9"/>
      <c r="CF2" s="9"/>
      <c r="CG2" s="9"/>
      <c r="CH2" s="8"/>
      <c r="CI2" s="8"/>
      <c r="CJ2" s="72" t="s">
        <v>8</v>
      </c>
    </row>
    <row r="3" spans="1:88" s="11" customFormat="1" ht="25.5" customHeight="1" x14ac:dyDescent="0.2">
      <c r="A3" s="73"/>
      <c r="B3" s="73"/>
      <c r="C3" s="75"/>
      <c r="D3" s="76" t="s">
        <v>9</v>
      </c>
      <c r="E3" s="74" t="s">
        <v>10</v>
      </c>
      <c r="F3" s="74" t="s">
        <v>11</v>
      </c>
      <c r="G3" s="74" t="s">
        <v>12</v>
      </c>
      <c r="H3" s="74" t="s">
        <v>13</v>
      </c>
      <c r="I3" s="74" t="s">
        <v>14</v>
      </c>
      <c r="J3" s="72" t="s">
        <v>15</v>
      </c>
      <c r="K3" s="74" t="s">
        <v>16</v>
      </c>
      <c r="L3" s="72" t="s">
        <v>17</v>
      </c>
      <c r="M3" s="72" t="s">
        <v>18</v>
      </c>
      <c r="N3" s="74" t="s">
        <v>19</v>
      </c>
      <c r="O3" s="74" t="s">
        <v>20</v>
      </c>
      <c r="P3" s="74" t="s">
        <v>21</v>
      </c>
      <c r="Q3" s="74" t="s">
        <v>22</v>
      </c>
      <c r="R3" s="72" t="s">
        <v>23</v>
      </c>
      <c r="S3" s="74" t="s">
        <v>24</v>
      </c>
      <c r="T3" s="74" t="s">
        <v>25</v>
      </c>
      <c r="U3" s="72" t="s">
        <v>26</v>
      </c>
      <c r="V3" s="72" t="s">
        <v>27</v>
      </c>
      <c r="W3" s="72" t="s">
        <v>28</v>
      </c>
      <c r="X3" s="72" t="s">
        <v>29</v>
      </c>
      <c r="Y3" s="76" t="s">
        <v>9</v>
      </c>
      <c r="Z3" s="74" t="s">
        <v>10</v>
      </c>
      <c r="AA3" s="74" t="s">
        <v>11</v>
      </c>
      <c r="AB3" s="74" t="s">
        <v>12</v>
      </c>
      <c r="AC3" s="74" t="s">
        <v>13</v>
      </c>
      <c r="AD3" s="74" t="s">
        <v>14</v>
      </c>
      <c r="AE3" s="72" t="s">
        <v>15</v>
      </c>
      <c r="AF3" s="74" t="s">
        <v>16</v>
      </c>
      <c r="AG3" s="72" t="s">
        <v>17</v>
      </c>
      <c r="AH3" s="72" t="s">
        <v>18</v>
      </c>
      <c r="AI3" s="74" t="s">
        <v>19</v>
      </c>
      <c r="AJ3" s="74" t="s">
        <v>20</v>
      </c>
      <c r="AK3" s="74" t="s">
        <v>21</v>
      </c>
      <c r="AL3" s="74" t="s">
        <v>22</v>
      </c>
      <c r="AM3" s="72" t="s">
        <v>23</v>
      </c>
      <c r="AN3" s="74" t="s">
        <v>30</v>
      </c>
      <c r="AO3" s="74" t="s">
        <v>25</v>
      </c>
      <c r="AP3" s="72" t="s">
        <v>26</v>
      </c>
      <c r="AQ3" s="72" t="s">
        <v>27</v>
      </c>
      <c r="AR3" s="72" t="s">
        <v>28</v>
      </c>
      <c r="AS3" s="72" t="s">
        <v>29</v>
      </c>
      <c r="AT3" s="76" t="s">
        <v>9</v>
      </c>
      <c r="AU3" s="74" t="s">
        <v>10</v>
      </c>
      <c r="AV3" s="74" t="s">
        <v>11</v>
      </c>
      <c r="AW3" s="74" t="s">
        <v>12</v>
      </c>
      <c r="AX3" s="74" t="s">
        <v>13</v>
      </c>
      <c r="AY3" s="74" t="s">
        <v>14</v>
      </c>
      <c r="AZ3" s="72" t="s">
        <v>15</v>
      </c>
      <c r="BA3" s="74" t="s">
        <v>16</v>
      </c>
      <c r="BB3" s="72" t="s">
        <v>17</v>
      </c>
      <c r="BC3" s="72" t="s">
        <v>18</v>
      </c>
      <c r="BD3" s="74" t="s">
        <v>19</v>
      </c>
      <c r="BE3" s="74" t="s">
        <v>20</v>
      </c>
      <c r="BF3" s="74" t="s">
        <v>21</v>
      </c>
      <c r="BG3" s="74" t="s">
        <v>22</v>
      </c>
      <c r="BH3" s="72" t="s">
        <v>23</v>
      </c>
      <c r="BI3" s="74" t="s">
        <v>30</v>
      </c>
      <c r="BJ3" s="74" t="s">
        <v>25</v>
      </c>
      <c r="BK3" s="72" t="s">
        <v>26</v>
      </c>
      <c r="BL3" s="72" t="s">
        <v>27</v>
      </c>
      <c r="BM3" s="72" t="s">
        <v>28</v>
      </c>
      <c r="BN3" s="72" t="s">
        <v>29</v>
      </c>
      <c r="BO3" s="76" t="s">
        <v>9</v>
      </c>
      <c r="BP3" s="74" t="s">
        <v>10</v>
      </c>
      <c r="BQ3" s="74" t="s">
        <v>11</v>
      </c>
      <c r="BR3" s="74" t="s">
        <v>12</v>
      </c>
      <c r="BS3" s="74" t="s">
        <v>13</v>
      </c>
      <c r="BT3" s="74" t="s">
        <v>14</v>
      </c>
      <c r="BU3" s="72" t="s">
        <v>15</v>
      </c>
      <c r="BV3" s="74" t="s">
        <v>16</v>
      </c>
      <c r="BW3" s="72" t="s">
        <v>17</v>
      </c>
      <c r="BX3" s="72" t="s">
        <v>18</v>
      </c>
      <c r="BY3" s="74" t="s">
        <v>19</v>
      </c>
      <c r="BZ3" s="74" t="s">
        <v>20</v>
      </c>
      <c r="CA3" s="74" t="s">
        <v>21</v>
      </c>
      <c r="CB3" s="74" t="s">
        <v>22</v>
      </c>
      <c r="CC3" s="72" t="s">
        <v>23</v>
      </c>
      <c r="CD3" s="74" t="s">
        <v>30</v>
      </c>
      <c r="CE3" s="74" t="s">
        <v>25</v>
      </c>
      <c r="CF3" s="72" t="s">
        <v>26</v>
      </c>
      <c r="CG3" s="72" t="s">
        <v>27</v>
      </c>
      <c r="CH3" s="72" t="s">
        <v>28</v>
      </c>
      <c r="CI3" s="72" t="s">
        <v>29</v>
      </c>
      <c r="CJ3" s="73"/>
    </row>
    <row r="4" spans="1:88" s="11" customFormat="1" ht="25.5" customHeight="1" x14ac:dyDescent="0.2">
      <c r="A4" s="73"/>
      <c r="B4" s="73"/>
      <c r="C4" s="75"/>
      <c r="D4" s="76"/>
      <c r="E4" s="75"/>
      <c r="F4" s="75"/>
      <c r="G4" s="75"/>
      <c r="H4" s="75"/>
      <c r="I4" s="75"/>
      <c r="J4" s="75"/>
      <c r="K4" s="75"/>
      <c r="L4" s="75"/>
      <c r="M4" s="73"/>
      <c r="N4" s="75"/>
      <c r="O4" s="75"/>
      <c r="P4" s="75"/>
      <c r="Q4" s="75"/>
      <c r="R4" s="75"/>
      <c r="S4" s="75"/>
      <c r="T4" s="75"/>
      <c r="U4" s="75"/>
      <c r="V4" s="73"/>
      <c r="W4" s="73"/>
      <c r="X4" s="73"/>
      <c r="Y4" s="76"/>
      <c r="Z4" s="75"/>
      <c r="AA4" s="75"/>
      <c r="AB4" s="75"/>
      <c r="AC4" s="75"/>
      <c r="AD4" s="75"/>
      <c r="AE4" s="75"/>
      <c r="AF4" s="75"/>
      <c r="AG4" s="75"/>
      <c r="AH4" s="73"/>
      <c r="AI4" s="75"/>
      <c r="AJ4" s="75"/>
      <c r="AK4" s="75"/>
      <c r="AL4" s="75"/>
      <c r="AM4" s="75"/>
      <c r="AN4" s="75"/>
      <c r="AO4" s="75"/>
      <c r="AP4" s="75"/>
      <c r="AQ4" s="73"/>
      <c r="AR4" s="73"/>
      <c r="AS4" s="73"/>
      <c r="AT4" s="76"/>
      <c r="AU4" s="75"/>
      <c r="AV4" s="75"/>
      <c r="AW4" s="75"/>
      <c r="AX4" s="75"/>
      <c r="AY4" s="75"/>
      <c r="AZ4" s="75"/>
      <c r="BA4" s="75"/>
      <c r="BB4" s="75"/>
      <c r="BC4" s="73"/>
      <c r="BD4" s="75"/>
      <c r="BE4" s="75"/>
      <c r="BF4" s="75"/>
      <c r="BG4" s="75"/>
      <c r="BH4" s="75"/>
      <c r="BI4" s="75"/>
      <c r="BJ4" s="75"/>
      <c r="BK4" s="75"/>
      <c r="BL4" s="73"/>
      <c r="BM4" s="73"/>
      <c r="BN4" s="73"/>
      <c r="BO4" s="76"/>
      <c r="BP4" s="75"/>
      <c r="BQ4" s="75"/>
      <c r="BR4" s="75"/>
      <c r="BS4" s="75"/>
      <c r="BT4" s="75"/>
      <c r="BU4" s="75"/>
      <c r="BV4" s="75"/>
      <c r="BW4" s="75"/>
      <c r="BX4" s="73"/>
      <c r="BY4" s="75"/>
      <c r="BZ4" s="75"/>
      <c r="CA4" s="75"/>
      <c r="CB4" s="75"/>
      <c r="CC4" s="75"/>
      <c r="CD4" s="75"/>
      <c r="CE4" s="75"/>
      <c r="CF4" s="75"/>
      <c r="CG4" s="73"/>
      <c r="CH4" s="73"/>
      <c r="CI4" s="73"/>
      <c r="CJ4" s="73"/>
    </row>
    <row r="5" spans="1:88" s="11" customFormat="1" ht="22.5" customHeight="1" x14ac:dyDescent="0.2">
      <c r="A5" s="73"/>
      <c r="B5" s="73"/>
      <c r="C5" s="75"/>
      <c r="D5" s="76"/>
      <c r="E5" s="75"/>
      <c r="F5" s="75"/>
      <c r="G5" s="75"/>
      <c r="H5" s="75"/>
      <c r="I5" s="75"/>
      <c r="J5" s="75"/>
      <c r="K5" s="75"/>
      <c r="L5" s="75"/>
      <c r="M5" s="73"/>
      <c r="N5" s="75"/>
      <c r="O5" s="75"/>
      <c r="P5" s="75"/>
      <c r="Q5" s="75"/>
      <c r="R5" s="75"/>
      <c r="S5" s="75"/>
      <c r="T5" s="75"/>
      <c r="U5" s="75"/>
      <c r="V5" s="73"/>
      <c r="W5" s="73"/>
      <c r="X5" s="73"/>
      <c r="Y5" s="76"/>
      <c r="Z5" s="75"/>
      <c r="AA5" s="75"/>
      <c r="AB5" s="75"/>
      <c r="AC5" s="75"/>
      <c r="AD5" s="75"/>
      <c r="AE5" s="75"/>
      <c r="AF5" s="75"/>
      <c r="AG5" s="75"/>
      <c r="AH5" s="73"/>
      <c r="AI5" s="75"/>
      <c r="AJ5" s="75"/>
      <c r="AK5" s="75"/>
      <c r="AL5" s="75"/>
      <c r="AM5" s="75"/>
      <c r="AN5" s="75"/>
      <c r="AO5" s="75"/>
      <c r="AP5" s="75"/>
      <c r="AQ5" s="73"/>
      <c r="AR5" s="73"/>
      <c r="AS5" s="73"/>
      <c r="AT5" s="76"/>
      <c r="AU5" s="75"/>
      <c r="AV5" s="75"/>
      <c r="AW5" s="75"/>
      <c r="AX5" s="75"/>
      <c r="AY5" s="75"/>
      <c r="AZ5" s="75"/>
      <c r="BA5" s="75"/>
      <c r="BB5" s="75"/>
      <c r="BC5" s="73"/>
      <c r="BD5" s="75"/>
      <c r="BE5" s="75"/>
      <c r="BF5" s="75"/>
      <c r="BG5" s="75"/>
      <c r="BH5" s="75"/>
      <c r="BI5" s="75"/>
      <c r="BJ5" s="75"/>
      <c r="BK5" s="75"/>
      <c r="BL5" s="73"/>
      <c r="BM5" s="73"/>
      <c r="BN5" s="73"/>
      <c r="BO5" s="76"/>
      <c r="BP5" s="75"/>
      <c r="BQ5" s="75"/>
      <c r="BR5" s="75"/>
      <c r="BS5" s="75"/>
      <c r="BT5" s="75"/>
      <c r="BU5" s="75"/>
      <c r="BV5" s="75"/>
      <c r="BW5" s="75"/>
      <c r="BX5" s="73"/>
      <c r="BY5" s="75"/>
      <c r="BZ5" s="75"/>
      <c r="CA5" s="75"/>
      <c r="CB5" s="75"/>
      <c r="CC5" s="75"/>
      <c r="CD5" s="75"/>
      <c r="CE5" s="75"/>
      <c r="CF5" s="75"/>
      <c r="CG5" s="73"/>
      <c r="CH5" s="73"/>
      <c r="CI5" s="73"/>
      <c r="CJ5" s="73"/>
    </row>
    <row r="6" spans="1:88" s="15" customFormat="1" ht="13.5" customHeight="1" x14ac:dyDescent="0.2">
      <c r="A6" s="73"/>
      <c r="B6" s="73"/>
      <c r="C6" s="75"/>
      <c r="D6" s="12" t="s">
        <v>31</v>
      </c>
      <c r="E6" s="13" t="s">
        <v>31</v>
      </c>
      <c r="F6" s="13" t="s">
        <v>31</v>
      </c>
      <c r="G6" s="13" t="s">
        <v>31</v>
      </c>
      <c r="H6" s="13" t="s">
        <v>31</v>
      </c>
      <c r="I6" s="13" t="s">
        <v>31</v>
      </c>
      <c r="J6" s="13" t="s">
        <v>31</v>
      </c>
      <c r="K6" s="13" t="s">
        <v>31</v>
      </c>
      <c r="L6" s="13" t="s">
        <v>31</v>
      </c>
      <c r="M6" s="14" t="s">
        <v>31</v>
      </c>
      <c r="N6" s="13" t="s">
        <v>31</v>
      </c>
      <c r="O6" s="13" t="s">
        <v>31</v>
      </c>
      <c r="P6" s="13" t="s">
        <v>31</v>
      </c>
      <c r="Q6" s="13" t="s">
        <v>31</v>
      </c>
      <c r="R6" s="13" t="s">
        <v>31</v>
      </c>
      <c r="S6" s="13" t="s">
        <v>31</v>
      </c>
      <c r="T6" s="13" t="s">
        <v>31</v>
      </c>
      <c r="U6" s="14" t="s">
        <v>31</v>
      </c>
      <c r="V6" s="13" t="s">
        <v>31</v>
      </c>
      <c r="W6" s="13" t="s">
        <v>31</v>
      </c>
      <c r="X6" s="13" t="s">
        <v>31</v>
      </c>
      <c r="Y6" s="13" t="s">
        <v>31</v>
      </c>
      <c r="Z6" s="13" t="s">
        <v>31</v>
      </c>
      <c r="AA6" s="13" t="s">
        <v>31</v>
      </c>
      <c r="AB6" s="13" t="s">
        <v>31</v>
      </c>
      <c r="AC6" s="13" t="s">
        <v>31</v>
      </c>
      <c r="AD6" s="13" t="s">
        <v>31</v>
      </c>
      <c r="AE6" s="13" t="s">
        <v>31</v>
      </c>
      <c r="AF6" s="13" t="s">
        <v>31</v>
      </c>
      <c r="AG6" s="13" t="s">
        <v>31</v>
      </c>
      <c r="AH6" s="14" t="s">
        <v>31</v>
      </c>
      <c r="AI6" s="13" t="s">
        <v>31</v>
      </c>
      <c r="AJ6" s="13" t="s">
        <v>31</v>
      </c>
      <c r="AK6" s="13" t="s">
        <v>31</v>
      </c>
      <c r="AL6" s="13" t="s">
        <v>31</v>
      </c>
      <c r="AM6" s="13" t="s">
        <v>31</v>
      </c>
      <c r="AN6" s="13" t="s">
        <v>31</v>
      </c>
      <c r="AO6" s="13" t="s">
        <v>31</v>
      </c>
      <c r="AP6" s="14" t="s">
        <v>31</v>
      </c>
      <c r="AQ6" s="13" t="s">
        <v>31</v>
      </c>
      <c r="AR6" s="13" t="s">
        <v>31</v>
      </c>
      <c r="AS6" s="13" t="s">
        <v>31</v>
      </c>
      <c r="AT6" s="13" t="s">
        <v>31</v>
      </c>
      <c r="AU6" s="13" t="s">
        <v>31</v>
      </c>
      <c r="AV6" s="13" t="s">
        <v>31</v>
      </c>
      <c r="AW6" s="13" t="s">
        <v>31</v>
      </c>
      <c r="AX6" s="13" t="s">
        <v>31</v>
      </c>
      <c r="AY6" s="13" t="s">
        <v>31</v>
      </c>
      <c r="AZ6" s="13" t="s">
        <v>31</v>
      </c>
      <c r="BA6" s="13" t="s">
        <v>31</v>
      </c>
      <c r="BB6" s="13" t="s">
        <v>31</v>
      </c>
      <c r="BC6" s="14" t="s">
        <v>31</v>
      </c>
      <c r="BD6" s="13" t="s">
        <v>31</v>
      </c>
      <c r="BE6" s="13" t="s">
        <v>31</v>
      </c>
      <c r="BF6" s="13" t="s">
        <v>31</v>
      </c>
      <c r="BG6" s="13" t="s">
        <v>31</v>
      </c>
      <c r="BH6" s="13" t="s">
        <v>31</v>
      </c>
      <c r="BI6" s="13" t="s">
        <v>31</v>
      </c>
      <c r="BJ6" s="13" t="s">
        <v>31</v>
      </c>
      <c r="BK6" s="14" t="s">
        <v>31</v>
      </c>
      <c r="BL6" s="13" t="s">
        <v>31</v>
      </c>
      <c r="BM6" s="13" t="s">
        <v>31</v>
      </c>
      <c r="BN6" s="13" t="s">
        <v>31</v>
      </c>
      <c r="BO6" s="13" t="s">
        <v>31</v>
      </c>
      <c r="BP6" s="13" t="s">
        <v>31</v>
      </c>
      <c r="BQ6" s="13" t="s">
        <v>31</v>
      </c>
      <c r="BR6" s="13" t="s">
        <v>31</v>
      </c>
      <c r="BS6" s="13" t="s">
        <v>31</v>
      </c>
      <c r="BT6" s="13" t="s">
        <v>31</v>
      </c>
      <c r="BU6" s="13" t="s">
        <v>31</v>
      </c>
      <c r="BV6" s="13" t="s">
        <v>31</v>
      </c>
      <c r="BW6" s="13" t="s">
        <v>31</v>
      </c>
      <c r="BX6" s="14" t="s">
        <v>31</v>
      </c>
      <c r="BY6" s="13" t="s">
        <v>31</v>
      </c>
      <c r="BZ6" s="13" t="s">
        <v>31</v>
      </c>
      <c r="CA6" s="13" t="s">
        <v>31</v>
      </c>
      <c r="CB6" s="13" t="s">
        <v>31</v>
      </c>
      <c r="CC6" s="13" t="s">
        <v>31</v>
      </c>
      <c r="CD6" s="13" t="s">
        <v>31</v>
      </c>
      <c r="CE6" s="13" t="s">
        <v>31</v>
      </c>
      <c r="CF6" s="14" t="s">
        <v>31</v>
      </c>
      <c r="CG6" s="13" t="s">
        <v>31</v>
      </c>
      <c r="CH6" s="13" t="s">
        <v>31</v>
      </c>
      <c r="CI6" s="13" t="s">
        <v>31</v>
      </c>
      <c r="CJ6" s="73"/>
    </row>
    <row r="7" spans="1:88" s="22" customFormat="1" ht="13.5" customHeight="1" x14ac:dyDescent="0.2">
      <c r="A7" s="16" t="str">
        <f>[2]ごみ処理概要!A7</f>
        <v>岐阜県</v>
      </c>
      <c r="B7" s="17" t="str">
        <f>[2]ごみ処理概要!B7</f>
        <v>21000</v>
      </c>
      <c r="C7" s="18" t="s">
        <v>9</v>
      </c>
      <c r="D7" s="19">
        <f t="shared" ref="D7:X19" si="0">SUM(Y7,AT7,BO7)</f>
        <v>124634</v>
      </c>
      <c r="E7" s="19">
        <f t="shared" si="0"/>
        <v>51060</v>
      </c>
      <c r="F7" s="19">
        <f t="shared" si="0"/>
        <v>1789</v>
      </c>
      <c r="G7" s="19">
        <f t="shared" si="0"/>
        <v>1361</v>
      </c>
      <c r="H7" s="19">
        <f t="shared" si="0"/>
        <v>12532</v>
      </c>
      <c r="I7" s="19">
        <f t="shared" si="0"/>
        <v>13207</v>
      </c>
      <c r="J7" s="19">
        <f t="shared" si="0"/>
        <v>4079</v>
      </c>
      <c r="K7" s="19">
        <f t="shared" si="0"/>
        <v>152</v>
      </c>
      <c r="L7" s="19">
        <f t="shared" si="0"/>
        <v>2598</v>
      </c>
      <c r="M7" s="19">
        <f t="shared" si="0"/>
        <v>552</v>
      </c>
      <c r="N7" s="19">
        <f t="shared" si="0"/>
        <v>3065</v>
      </c>
      <c r="O7" s="19">
        <f t="shared" si="0"/>
        <v>230</v>
      </c>
      <c r="P7" s="19">
        <f t="shared" si="0"/>
        <v>0</v>
      </c>
      <c r="Q7" s="19">
        <f t="shared" si="0"/>
        <v>12500</v>
      </c>
      <c r="R7" s="19">
        <f t="shared" si="0"/>
        <v>7269</v>
      </c>
      <c r="S7" s="19">
        <f t="shared" si="0"/>
        <v>3453</v>
      </c>
      <c r="T7" s="19">
        <f t="shared" si="0"/>
        <v>0</v>
      </c>
      <c r="U7" s="19">
        <f t="shared" si="0"/>
        <v>0</v>
      </c>
      <c r="V7" s="19">
        <f t="shared" si="0"/>
        <v>2002</v>
      </c>
      <c r="W7" s="19">
        <f t="shared" si="0"/>
        <v>112</v>
      </c>
      <c r="X7" s="19">
        <f t="shared" si="0"/>
        <v>8673</v>
      </c>
      <c r="Y7" s="19">
        <f t="shared" ref="Y7:Y49" si="1">SUM(Z7:AS7)</f>
        <v>19823</v>
      </c>
      <c r="Z7" s="19">
        <f>SUM(Z$8:Z$49)</f>
        <v>11733</v>
      </c>
      <c r="AA7" s="19">
        <f>SUM(AA$8:AA$49)</f>
        <v>51</v>
      </c>
      <c r="AB7" s="19">
        <f>SUM(AB$8:AB$49)</f>
        <v>19</v>
      </c>
      <c r="AC7" s="19">
        <f>SUM(AC$8:AC$49)</f>
        <v>1740</v>
      </c>
      <c r="AD7" s="19">
        <f>SUM(AD$8:AD$49)</f>
        <v>3029</v>
      </c>
      <c r="AE7" s="19">
        <f>SUM(AE$8:AE$49)</f>
        <v>1227</v>
      </c>
      <c r="AF7" s="19">
        <f>SUM(AF$8:AF$49)</f>
        <v>25</v>
      </c>
      <c r="AG7" s="19">
        <f>SUM(AG$8:AG$49)</f>
        <v>247</v>
      </c>
      <c r="AH7" s="19">
        <f>SUM(AH$8:AH$49)</f>
        <v>208</v>
      </c>
      <c r="AI7" s="19">
        <f>SUM(AI$8:AI$49)</f>
        <v>738</v>
      </c>
      <c r="AJ7" s="20" t="s">
        <v>32</v>
      </c>
      <c r="AK7" s="20" t="s">
        <v>32</v>
      </c>
      <c r="AL7" s="20" t="s">
        <v>32</v>
      </c>
      <c r="AM7" s="20" t="s">
        <v>32</v>
      </c>
      <c r="AN7" s="20" t="s">
        <v>32</v>
      </c>
      <c r="AO7" s="20" t="s">
        <v>32</v>
      </c>
      <c r="AP7" s="20" t="s">
        <v>32</v>
      </c>
      <c r="AQ7" s="20" t="s">
        <v>32</v>
      </c>
      <c r="AR7" s="19">
        <f>SUM(AR$8:AR$49)</f>
        <v>32</v>
      </c>
      <c r="AS7" s="19">
        <f>SUM(AS$8:AS$49)</f>
        <v>774</v>
      </c>
      <c r="AT7" s="19">
        <f>[2]施設資源化量内訳!D7</f>
        <v>62614</v>
      </c>
      <c r="AU7" s="19">
        <f>[2]施設資源化量内訳!E7</f>
        <v>2120</v>
      </c>
      <c r="AV7" s="19">
        <f>[2]施設資源化量内訳!F7</f>
        <v>18</v>
      </c>
      <c r="AW7" s="19">
        <f>[2]施設資源化量内訳!G7</f>
        <v>897</v>
      </c>
      <c r="AX7" s="19">
        <f>[2]施設資源化量内訳!H7</f>
        <v>10267</v>
      </c>
      <c r="AY7" s="19">
        <f>[2]施設資源化量内訳!I7</f>
        <v>9867</v>
      </c>
      <c r="AZ7" s="19">
        <f>[2]施設資源化量内訳!J7</f>
        <v>2850</v>
      </c>
      <c r="BA7" s="19">
        <f>[2]施設資源化量内訳!K7</f>
        <v>127</v>
      </c>
      <c r="BB7" s="19">
        <f>[2]施設資源化量内訳!L7</f>
        <v>2351</v>
      </c>
      <c r="BC7" s="19">
        <f>[2]施設資源化量内訳!M7</f>
        <v>344</v>
      </c>
      <c r="BD7" s="19">
        <f>[2]施設資源化量内訳!N7</f>
        <v>383</v>
      </c>
      <c r="BE7" s="19">
        <f>[2]施設資源化量内訳!O7</f>
        <v>230</v>
      </c>
      <c r="BF7" s="19">
        <f>[2]施設資源化量内訳!P7</f>
        <v>0</v>
      </c>
      <c r="BG7" s="19">
        <f>[2]施設資源化量内訳!Q7</f>
        <v>12500</v>
      </c>
      <c r="BH7" s="19">
        <f>[2]施設資源化量内訳!R7</f>
        <v>7269</v>
      </c>
      <c r="BI7" s="19">
        <f>[2]施設資源化量内訳!S7</f>
        <v>3453</v>
      </c>
      <c r="BJ7" s="19">
        <f>[2]施設資源化量内訳!T7</f>
        <v>0</v>
      </c>
      <c r="BK7" s="19">
        <f>[2]施設資源化量内訳!U7</f>
        <v>0</v>
      </c>
      <c r="BL7" s="19">
        <f>[2]施設資源化量内訳!V7</f>
        <v>2002</v>
      </c>
      <c r="BM7" s="19">
        <f>[2]施設資源化量内訳!W7</f>
        <v>80</v>
      </c>
      <c r="BN7" s="19">
        <f>[2]施設資源化量内訳!X7</f>
        <v>7856</v>
      </c>
      <c r="BO7" s="19">
        <f t="shared" ref="BO7:BO49" si="2">SUM(BP7:CI7)</f>
        <v>42197</v>
      </c>
      <c r="BP7" s="19">
        <f>SUM(BP$8:BP$49)</f>
        <v>37207</v>
      </c>
      <c r="BQ7" s="19">
        <f>SUM(BQ$8:BQ$49)</f>
        <v>1720</v>
      </c>
      <c r="BR7" s="19">
        <f>SUM(BR$8:BR$49)</f>
        <v>445</v>
      </c>
      <c r="BS7" s="19">
        <f>SUM(BS$8:BS$49)</f>
        <v>525</v>
      </c>
      <c r="BT7" s="19">
        <f>SUM(BT$8:BT$49)</f>
        <v>311</v>
      </c>
      <c r="BU7" s="19">
        <f>SUM(BU$8:BU$49)</f>
        <v>2</v>
      </c>
      <c r="BV7" s="19">
        <f>SUM(BV$8:BV$49)</f>
        <v>0</v>
      </c>
      <c r="BW7" s="19">
        <f>SUM(BW$8:BW$49)</f>
        <v>0</v>
      </c>
      <c r="BX7" s="19">
        <f>SUM(BX$8:BX$49)</f>
        <v>0</v>
      </c>
      <c r="BY7" s="19">
        <f>SUM(BY$8:BY$49)</f>
        <v>1944</v>
      </c>
      <c r="BZ7" s="20" t="s">
        <v>32</v>
      </c>
      <c r="CA7" s="20" t="s">
        <v>32</v>
      </c>
      <c r="CB7" s="20" t="s">
        <v>32</v>
      </c>
      <c r="CC7" s="20" t="s">
        <v>32</v>
      </c>
      <c r="CD7" s="20" t="s">
        <v>32</v>
      </c>
      <c r="CE7" s="20" t="s">
        <v>32</v>
      </c>
      <c r="CF7" s="20" t="s">
        <v>32</v>
      </c>
      <c r="CG7" s="20" t="s">
        <v>32</v>
      </c>
      <c r="CH7" s="19">
        <f>SUM(CH$8:CH$49)</f>
        <v>0</v>
      </c>
      <c r="CI7" s="19">
        <f>SUM(CI$8:CI$49)</f>
        <v>43</v>
      </c>
      <c r="CJ7" s="21">
        <f>+COUNTIF(CJ$8:CJ$49,"有る")</f>
        <v>40</v>
      </c>
    </row>
    <row r="8" spans="1:88" s="3" customFormat="1" ht="13.5" customHeight="1" x14ac:dyDescent="0.15">
      <c r="A8" s="23" t="s">
        <v>33</v>
      </c>
      <c r="B8" s="24" t="s">
        <v>34</v>
      </c>
      <c r="C8" s="23" t="s">
        <v>35</v>
      </c>
      <c r="D8" s="25">
        <f t="shared" si="0"/>
        <v>18723</v>
      </c>
      <c r="E8" s="25">
        <f t="shared" si="0"/>
        <v>9825</v>
      </c>
      <c r="F8" s="25">
        <f t="shared" si="0"/>
        <v>0</v>
      </c>
      <c r="G8" s="25">
        <f t="shared" si="0"/>
        <v>0</v>
      </c>
      <c r="H8" s="25">
        <f t="shared" si="0"/>
        <v>2990</v>
      </c>
      <c r="I8" s="25">
        <f t="shared" si="0"/>
        <v>3188</v>
      </c>
      <c r="J8" s="25">
        <f t="shared" si="0"/>
        <v>1290</v>
      </c>
      <c r="K8" s="25">
        <f t="shared" si="0"/>
        <v>3</v>
      </c>
      <c r="L8" s="25">
        <f t="shared" si="0"/>
        <v>20</v>
      </c>
      <c r="M8" s="25">
        <f t="shared" si="0"/>
        <v>195</v>
      </c>
      <c r="N8" s="25">
        <f t="shared" si="0"/>
        <v>514</v>
      </c>
      <c r="O8" s="25">
        <f t="shared" si="0"/>
        <v>0</v>
      </c>
      <c r="P8" s="25">
        <f t="shared" si="0"/>
        <v>0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0</v>
      </c>
      <c r="W8" s="25">
        <f t="shared" si="0"/>
        <v>22</v>
      </c>
      <c r="X8" s="25">
        <f t="shared" si="0"/>
        <v>676</v>
      </c>
      <c r="Y8" s="25">
        <f t="shared" si="1"/>
        <v>4152</v>
      </c>
      <c r="Z8" s="25">
        <v>2348</v>
      </c>
      <c r="AA8" s="25">
        <v>0</v>
      </c>
      <c r="AB8" s="25">
        <v>0</v>
      </c>
      <c r="AC8" s="25">
        <v>467</v>
      </c>
      <c r="AD8" s="25">
        <v>279</v>
      </c>
      <c r="AE8" s="25">
        <v>236</v>
      </c>
      <c r="AF8" s="25">
        <v>3</v>
      </c>
      <c r="AG8" s="25">
        <v>20</v>
      </c>
      <c r="AH8" s="25">
        <v>195</v>
      </c>
      <c r="AI8" s="26">
        <v>20</v>
      </c>
      <c r="AJ8" s="26" t="s">
        <v>36</v>
      </c>
      <c r="AK8" s="26" t="s">
        <v>36</v>
      </c>
      <c r="AL8" s="26" t="s">
        <v>36</v>
      </c>
      <c r="AM8" s="26" t="s">
        <v>36</v>
      </c>
      <c r="AN8" s="26" t="s">
        <v>36</v>
      </c>
      <c r="AO8" s="26" t="s">
        <v>36</v>
      </c>
      <c r="AP8" s="26" t="s">
        <v>36</v>
      </c>
      <c r="AQ8" s="26" t="s">
        <v>36</v>
      </c>
      <c r="AR8" s="25">
        <v>22</v>
      </c>
      <c r="AS8" s="25">
        <v>562</v>
      </c>
      <c r="AT8" s="25">
        <f>[2]施設資源化量内訳!D8</f>
        <v>6342</v>
      </c>
      <c r="AU8" s="25">
        <f>[2]施設資源化量内訳!E8</f>
        <v>0</v>
      </c>
      <c r="AV8" s="25">
        <f>[2]施設資源化量内訳!F8</f>
        <v>0</v>
      </c>
      <c r="AW8" s="25">
        <f>[2]施設資源化量内訳!G8</f>
        <v>0</v>
      </c>
      <c r="AX8" s="25">
        <f>[2]施設資源化量内訳!H8</f>
        <v>2386</v>
      </c>
      <c r="AY8" s="25">
        <f>[2]施設資源化量内訳!I8</f>
        <v>2788</v>
      </c>
      <c r="AZ8" s="25">
        <f>[2]施設資源化量内訳!J8</f>
        <v>1054</v>
      </c>
      <c r="BA8" s="25">
        <f>[2]施設資源化量内訳!K8</f>
        <v>0</v>
      </c>
      <c r="BB8" s="25">
        <f>[2]施設資源化量内訳!L8</f>
        <v>0</v>
      </c>
      <c r="BC8" s="25">
        <f>[2]施設資源化量内訳!M8</f>
        <v>0</v>
      </c>
      <c r="BD8" s="25">
        <f>[2]施設資源化量内訳!N8</f>
        <v>0</v>
      </c>
      <c r="BE8" s="25">
        <f>[2]施設資源化量内訳!O8</f>
        <v>0</v>
      </c>
      <c r="BF8" s="25">
        <f>[2]施設資源化量内訳!P8</f>
        <v>0</v>
      </c>
      <c r="BG8" s="25">
        <f>[2]施設資源化量内訳!Q8</f>
        <v>0</v>
      </c>
      <c r="BH8" s="25">
        <f>[2]施設資源化量内訳!R8</f>
        <v>0</v>
      </c>
      <c r="BI8" s="25">
        <f>[2]施設資源化量内訳!S8</f>
        <v>0</v>
      </c>
      <c r="BJ8" s="25">
        <f>[2]施設資源化量内訳!T8</f>
        <v>0</v>
      </c>
      <c r="BK8" s="25">
        <f>[2]施設資源化量内訳!U8</f>
        <v>0</v>
      </c>
      <c r="BL8" s="25">
        <f>[2]施設資源化量内訳!V8</f>
        <v>0</v>
      </c>
      <c r="BM8" s="25">
        <f>[2]施設資源化量内訳!W8</f>
        <v>0</v>
      </c>
      <c r="BN8" s="25">
        <f>[2]施設資源化量内訳!X8</f>
        <v>114</v>
      </c>
      <c r="BO8" s="25">
        <f t="shared" si="2"/>
        <v>8229</v>
      </c>
      <c r="BP8" s="25">
        <v>7477</v>
      </c>
      <c r="BQ8" s="25">
        <v>0</v>
      </c>
      <c r="BR8" s="25">
        <v>0</v>
      </c>
      <c r="BS8" s="25">
        <v>137</v>
      </c>
      <c r="BT8" s="25">
        <v>121</v>
      </c>
      <c r="BU8" s="25">
        <v>0</v>
      </c>
      <c r="BV8" s="25">
        <v>0</v>
      </c>
      <c r="BW8" s="25">
        <v>0</v>
      </c>
      <c r="BX8" s="25">
        <v>0</v>
      </c>
      <c r="BY8" s="25">
        <v>494</v>
      </c>
      <c r="BZ8" s="26" t="s">
        <v>36</v>
      </c>
      <c r="CA8" s="26" t="s">
        <v>36</v>
      </c>
      <c r="CB8" s="26" t="s">
        <v>36</v>
      </c>
      <c r="CC8" s="26" t="s">
        <v>36</v>
      </c>
      <c r="CD8" s="26" t="s">
        <v>36</v>
      </c>
      <c r="CE8" s="26" t="s">
        <v>36</v>
      </c>
      <c r="CF8" s="26" t="s">
        <v>36</v>
      </c>
      <c r="CG8" s="26" t="s">
        <v>36</v>
      </c>
      <c r="CH8" s="25">
        <v>0</v>
      </c>
      <c r="CI8" s="25">
        <v>0</v>
      </c>
      <c r="CJ8" s="27" t="s">
        <v>37</v>
      </c>
    </row>
    <row r="9" spans="1:88" s="3" customFormat="1" ht="13.5" customHeight="1" x14ac:dyDescent="0.15">
      <c r="A9" s="23" t="s">
        <v>33</v>
      </c>
      <c r="B9" s="24" t="s">
        <v>38</v>
      </c>
      <c r="C9" s="23" t="s">
        <v>39</v>
      </c>
      <c r="D9" s="25">
        <f t="shared" si="0"/>
        <v>11571</v>
      </c>
      <c r="E9" s="25">
        <f t="shared" si="0"/>
        <v>3833</v>
      </c>
      <c r="F9" s="25">
        <f t="shared" si="0"/>
        <v>39</v>
      </c>
      <c r="G9" s="25">
        <f t="shared" si="0"/>
        <v>0</v>
      </c>
      <c r="H9" s="25">
        <f t="shared" si="0"/>
        <v>935</v>
      </c>
      <c r="I9" s="25">
        <f t="shared" si="0"/>
        <v>1004</v>
      </c>
      <c r="J9" s="25">
        <f t="shared" si="0"/>
        <v>347</v>
      </c>
      <c r="K9" s="25">
        <f t="shared" si="0"/>
        <v>0</v>
      </c>
      <c r="L9" s="25">
        <f t="shared" si="0"/>
        <v>460</v>
      </c>
      <c r="M9" s="25">
        <f t="shared" si="0"/>
        <v>4</v>
      </c>
      <c r="N9" s="25">
        <f t="shared" si="0"/>
        <v>236</v>
      </c>
      <c r="O9" s="25">
        <f t="shared" si="0"/>
        <v>3</v>
      </c>
      <c r="P9" s="25">
        <f t="shared" si="0"/>
        <v>0</v>
      </c>
      <c r="Q9" s="25">
        <f t="shared" si="0"/>
        <v>310</v>
      </c>
      <c r="R9" s="25">
        <f t="shared" si="0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15</v>
      </c>
      <c r="X9" s="25">
        <f t="shared" si="0"/>
        <v>4385</v>
      </c>
      <c r="Y9" s="25">
        <f t="shared" si="1"/>
        <v>1705</v>
      </c>
      <c r="Z9" s="25">
        <v>27</v>
      </c>
      <c r="AA9" s="25">
        <v>0</v>
      </c>
      <c r="AB9" s="25">
        <v>0</v>
      </c>
      <c r="AC9" s="25">
        <v>292</v>
      </c>
      <c r="AD9" s="25">
        <v>1004</v>
      </c>
      <c r="AE9" s="25">
        <v>347</v>
      </c>
      <c r="AF9" s="25">
        <v>0</v>
      </c>
      <c r="AG9" s="25">
        <v>0</v>
      </c>
      <c r="AH9" s="25">
        <v>0</v>
      </c>
      <c r="AI9" s="26">
        <v>0</v>
      </c>
      <c r="AJ9" s="26" t="s">
        <v>36</v>
      </c>
      <c r="AK9" s="26" t="s">
        <v>36</v>
      </c>
      <c r="AL9" s="26" t="s">
        <v>36</v>
      </c>
      <c r="AM9" s="26" t="s">
        <v>36</v>
      </c>
      <c r="AN9" s="26" t="s">
        <v>36</v>
      </c>
      <c r="AO9" s="26" t="s">
        <v>36</v>
      </c>
      <c r="AP9" s="26" t="s">
        <v>36</v>
      </c>
      <c r="AQ9" s="26" t="s">
        <v>36</v>
      </c>
      <c r="AR9" s="25">
        <v>0</v>
      </c>
      <c r="AS9" s="25">
        <v>35</v>
      </c>
      <c r="AT9" s="25">
        <f>[2]施設資源化量内訳!D9</f>
        <v>5716</v>
      </c>
      <c r="AU9" s="25">
        <f>[2]施設資源化量内訳!E9</f>
        <v>0</v>
      </c>
      <c r="AV9" s="25">
        <f>[2]施設資源化量内訳!F9</f>
        <v>0</v>
      </c>
      <c r="AW9" s="25">
        <f>[2]施設資源化量内訳!G9</f>
        <v>0</v>
      </c>
      <c r="AX9" s="25">
        <f>[2]施設資源化量内訳!H9</f>
        <v>578</v>
      </c>
      <c r="AY9" s="25">
        <f>[2]施設資源化量内訳!I9</f>
        <v>0</v>
      </c>
      <c r="AZ9" s="25">
        <f>[2]施設資源化量内訳!J9</f>
        <v>0</v>
      </c>
      <c r="BA9" s="25">
        <f>[2]施設資源化量内訳!K9</f>
        <v>0</v>
      </c>
      <c r="BB9" s="25">
        <f>[2]施設資源化量内訳!L9</f>
        <v>460</v>
      </c>
      <c r="BC9" s="25">
        <f>[2]施設資源化量内訳!M9</f>
        <v>4</v>
      </c>
      <c r="BD9" s="25">
        <f>[2]施設資源化量内訳!N9</f>
        <v>0</v>
      </c>
      <c r="BE9" s="25">
        <f>[2]施設資源化量内訳!O9</f>
        <v>3</v>
      </c>
      <c r="BF9" s="25">
        <f>[2]施設資源化量内訳!P9</f>
        <v>0</v>
      </c>
      <c r="BG9" s="25">
        <f>[2]施設資源化量内訳!Q9</f>
        <v>310</v>
      </c>
      <c r="BH9" s="25">
        <f>[2]施設資源化量内訳!R9</f>
        <v>0</v>
      </c>
      <c r="BI9" s="25">
        <f>[2]施設資源化量内訳!S9</f>
        <v>0</v>
      </c>
      <c r="BJ9" s="25">
        <f>[2]施設資源化量内訳!T9</f>
        <v>0</v>
      </c>
      <c r="BK9" s="25">
        <f>[2]施設資源化量内訳!U9</f>
        <v>0</v>
      </c>
      <c r="BL9" s="25">
        <f>[2]施設資源化量内訳!V9</f>
        <v>0</v>
      </c>
      <c r="BM9" s="25">
        <f>[2]施設資源化量内訳!W9</f>
        <v>15</v>
      </c>
      <c r="BN9" s="25">
        <f>[2]施設資源化量内訳!X9</f>
        <v>4346</v>
      </c>
      <c r="BO9" s="25">
        <f t="shared" si="2"/>
        <v>4150</v>
      </c>
      <c r="BP9" s="25">
        <v>3806</v>
      </c>
      <c r="BQ9" s="25">
        <v>39</v>
      </c>
      <c r="BR9" s="25">
        <v>0</v>
      </c>
      <c r="BS9" s="25">
        <v>65</v>
      </c>
      <c r="BT9" s="25">
        <v>0</v>
      </c>
      <c r="BU9" s="25">
        <v>0</v>
      </c>
      <c r="BV9" s="25">
        <v>0</v>
      </c>
      <c r="BW9" s="25">
        <v>0</v>
      </c>
      <c r="BX9" s="25">
        <v>0</v>
      </c>
      <c r="BY9" s="25">
        <v>236</v>
      </c>
      <c r="BZ9" s="26" t="s">
        <v>36</v>
      </c>
      <c r="CA9" s="26" t="s">
        <v>36</v>
      </c>
      <c r="CB9" s="26" t="s">
        <v>36</v>
      </c>
      <c r="CC9" s="26" t="s">
        <v>36</v>
      </c>
      <c r="CD9" s="26" t="s">
        <v>36</v>
      </c>
      <c r="CE9" s="26" t="s">
        <v>36</v>
      </c>
      <c r="CF9" s="26" t="s">
        <v>36</v>
      </c>
      <c r="CG9" s="26" t="s">
        <v>36</v>
      </c>
      <c r="CH9" s="25">
        <v>0</v>
      </c>
      <c r="CI9" s="25">
        <v>4</v>
      </c>
      <c r="CJ9" s="27" t="s">
        <v>37</v>
      </c>
    </row>
    <row r="10" spans="1:88" s="3" customFormat="1" ht="13.5" customHeight="1" x14ac:dyDescent="0.15">
      <c r="A10" s="23" t="s">
        <v>33</v>
      </c>
      <c r="B10" s="24" t="s">
        <v>40</v>
      </c>
      <c r="C10" s="23" t="s">
        <v>41</v>
      </c>
      <c r="D10" s="25">
        <f t="shared" si="0"/>
        <v>5876</v>
      </c>
      <c r="E10" s="25">
        <f t="shared" si="0"/>
        <v>2581</v>
      </c>
      <c r="F10" s="25">
        <f t="shared" si="0"/>
        <v>24</v>
      </c>
      <c r="G10" s="25">
        <f t="shared" si="0"/>
        <v>496</v>
      </c>
      <c r="H10" s="25">
        <f t="shared" si="0"/>
        <v>585</v>
      </c>
      <c r="I10" s="25">
        <f t="shared" si="0"/>
        <v>1025</v>
      </c>
      <c r="J10" s="25">
        <f t="shared" si="0"/>
        <v>327</v>
      </c>
      <c r="K10" s="25">
        <f t="shared" si="0"/>
        <v>12</v>
      </c>
      <c r="L10" s="25">
        <f t="shared" si="0"/>
        <v>582</v>
      </c>
      <c r="M10" s="25">
        <f t="shared" si="0"/>
        <v>0</v>
      </c>
      <c r="N10" s="25">
        <f t="shared" si="0"/>
        <v>32</v>
      </c>
      <c r="O10" s="25">
        <f t="shared" si="0"/>
        <v>0</v>
      </c>
      <c r="P10" s="25">
        <f t="shared" si="0"/>
        <v>0</v>
      </c>
      <c r="Q10" s="25">
        <f t="shared" si="0"/>
        <v>0</v>
      </c>
      <c r="R10" s="25">
        <f t="shared" si="0"/>
        <v>0</v>
      </c>
      <c r="S10" s="25">
        <f t="shared" si="0"/>
        <v>0</v>
      </c>
      <c r="T10" s="25">
        <f t="shared" si="0"/>
        <v>0</v>
      </c>
      <c r="U10" s="25">
        <f t="shared" si="0"/>
        <v>0</v>
      </c>
      <c r="V10" s="25">
        <f t="shared" si="0"/>
        <v>0</v>
      </c>
      <c r="W10" s="25">
        <f t="shared" si="0"/>
        <v>0</v>
      </c>
      <c r="X10" s="25">
        <f t="shared" si="0"/>
        <v>212</v>
      </c>
      <c r="Y10" s="25">
        <f t="shared" si="1"/>
        <v>1106</v>
      </c>
      <c r="Z10" s="25">
        <v>1077</v>
      </c>
      <c r="AA10" s="25">
        <v>7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6">
        <v>22</v>
      </c>
      <c r="AJ10" s="26" t="s">
        <v>36</v>
      </c>
      <c r="AK10" s="26" t="s">
        <v>36</v>
      </c>
      <c r="AL10" s="26" t="s">
        <v>36</v>
      </c>
      <c r="AM10" s="26" t="s">
        <v>36</v>
      </c>
      <c r="AN10" s="26" t="s">
        <v>36</v>
      </c>
      <c r="AO10" s="26" t="s">
        <v>36</v>
      </c>
      <c r="AP10" s="26" t="s">
        <v>36</v>
      </c>
      <c r="AQ10" s="26" t="s">
        <v>36</v>
      </c>
      <c r="AR10" s="25">
        <v>0</v>
      </c>
      <c r="AS10" s="25">
        <v>0</v>
      </c>
      <c r="AT10" s="25">
        <f>[2]施設資源化量内訳!D10</f>
        <v>3191</v>
      </c>
      <c r="AU10" s="25">
        <f>[2]施設資源化量内訳!E10</f>
        <v>0</v>
      </c>
      <c r="AV10" s="25">
        <f>[2]施設資源化量内訳!F10</f>
        <v>0</v>
      </c>
      <c r="AW10" s="25">
        <f>[2]施設資源化量内訳!G10</f>
        <v>496</v>
      </c>
      <c r="AX10" s="25">
        <f>[2]施設資源化量内訳!H10</f>
        <v>559</v>
      </c>
      <c r="AY10" s="25">
        <f>[2]施設資源化量内訳!I10</f>
        <v>1003</v>
      </c>
      <c r="AZ10" s="25">
        <f>[2]施設資源化量内訳!J10</f>
        <v>327</v>
      </c>
      <c r="BA10" s="25">
        <f>[2]施設資源化量内訳!K10</f>
        <v>12</v>
      </c>
      <c r="BB10" s="25">
        <f>[2]施設資源化量内訳!L10</f>
        <v>582</v>
      </c>
      <c r="BC10" s="25">
        <f>[2]施設資源化量内訳!M10</f>
        <v>0</v>
      </c>
      <c r="BD10" s="25">
        <f>[2]施設資源化量内訳!N10</f>
        <v>0</v>
      </c>
      <c r="BE10" s="25">
        <f>[2]施設資源化量内訳!O10</f>
        <v>0</v>
      </c>
      <c r="BF10" s="25">
        <f>[2]施設資源化量内訳!P10</f>
        <v>0</v>
      </c>
      <c r="BG10" s="25">
        <f>[2]施設資源化量内訳!Q10</f>
        <v>0</v>
      </c>
      <c r="BH10" s="25">
        <f>[2]施設資源化量内訳!R10</f>
        <v>0</v>
      </c>
      <c r="BI10" s="25">
        <f>[2]施設資源化量内訳!S10</f>
        <v>0</v>
      </c>
      <c r="BJ10" s="25">
        <f>[2]施設資源化量内訳!T10</f>
        <v>0</v>
      </c>
      <c r="BK10" s="25">
        <f>[2]施設資源化量内訳!U10</f>
        <v>0</v>
      </c>
      <c r="BL10" s="25">
        <f>[2]施設資源化量内訳!V10</f>
        <v>0</v>
      </c>
      <c r="BM10" s="25">
        <f>[2]施設資源化量内訳!W10</f>
        <v>0</v>
      </c>
      <c r="BN10" s="25">
        <f>[2]施設資源化量内訳!X10</f>
        <v>212</v>
      </c>
      <c r="BO10" s="25">
        <f t="shared" si="2"/>
        <v>1579</v>
      </c>
      <c r="BP10" s="25">
        <v>1504</v>
      </c>
      <c r="BQ10" s="25">
        <v>17</v>
      </c>
      <c r="BR10" s="25">
        <v>0</v>
      </c>
      <c r="BS10" s="25">
        <v>26</v>
      </c>
      <c r="BT10" s="25">
        <v>22</v>
      </c>
      <c r="BU10" s="25">
        <v>0</v>
      </c>
      <c r="BV10" s="25">
        <v>0</v>
      </c>
      <c r="BW10" s="25">
        <v>0</v>
      </c>
      <c r="BX10" s="25">
        <v>0</v>
      </c>
      <c r="BY10" s="25">
        <v>10</v>
      </c>
      <c r="BZ10" s="26" t="s">
        <v>36</v>
      </c>
      <c r="CA10" s="26" t="s">
        <v>36</v>
      </c>
      <c r="CB10" s="26" t="s">
        <v>36</v>
      </c>
      <c r="CC10" s="26" t="s">
        <v>36</v>
      </c>
      <c r="CD10" s="26" t="s">
        <v>36</v>
      </c>
      <c r="CE10" s="26" t="s">
        <v>36</v>
      </c>
      <c r="CF10" s="26" t="s">
        <v>36</v>
      </c>
      <c r="CG10" s="26" t="s">
        <v>36</v>
      </c>
      <c r="CH10" s="25">
        <v>0</v>
      </c>
      <c r="CI10" s="25">
        <v>0</v>
      </c>
      <c r="CJ10" s="27" t="s">
        <v>37</v>
      </c>
    </row>
    <row r="11" spans="1:88" s="3" customFormat="1" ht="13.5" customHeight="1" x14ac:dyDescent="0.15">
      <c r="A11" s="23" t="s">
        <v>33</v>
      </c>
      <c r="B11" s="24" t="s">
        <v>42</v>
      </c>
      <c r="C11" s="23" t="s">
        <v>43</v>
      </c>
      <c r="D11" s="25">
        <f t="shared" si="0"/>
        <v>6251</v>
      </c>
      <c r="E11" s="25">
        <f t="shared" si="0"/>
        <v>1606</v>
      </c>
      <c r="F11" s="25">
        <f t="shared" si="0"/>
        <v>8</v>
      </c>
      <c r="G11" s="25">
        <f t="shared" si="0"/>
        <v>0</v>
      </c>
      <c r="H11" s="25">
        <f t="shared" si="0"/>
        <v>595</v>
      </c>
      <c r="I11" s="25">
        <f t="shared" si="0"/>
        <v>572</v>
      </c>
      <c r="J11" s="25">
        <f t="shared" si="0"/>
        <v>107</v>
      </c>
      <c r="K11" s="25">
        <f t="shared" si="0"/>
        <v>9</v>
      </c>
      <c r="L11" s="25">
        <f t="shared" si="0"/>
        <v>22</v>
      </c>
      <c r="M11" s="25">
        <f t="shared" si="0"/>
        <v>0</v>
      </c>
      <c r="N11" s="25">
        <f t="shared" si="0"/>
        <v>143</v>
      </c>
      <c r="O11" s="25">
        <f t="shared" si="0"/>
        <v>39</v>
      </c>
      <c r="P11" s="25">
        <f t="shared" si="0"/>
        <v>0</v>
      </c>
      <c r="Q11" s="25">
        <f t="shared" si="0"/>
        <v>3113</v>
      </c>
      <c r="R11" s="25">
        <f t="shared" si="0"/>
        <v>0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5">
        <f t="shared" si="0"/>
        <v>0</v>
      </c>
      <c r="W11" s="25">
        <f t="shared" si="0"/>
        <v>37</v>
      </c>
      <c r="X11" s="25">
        <f t="shared" si="0"/>
        <v>0</v>
      </c>
      <c r="Y11" s="25">
        <f t="shared" si="1"/>
        <v>1757</v>
      </c>
      <c r="Z11" s="25">
        <v>1606</v>
      </c>
      <c r="AA11" s="25">
        <v>8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6">
        <v>143</v>
      </c>
      <c r="AJ11" s="26" t="s">
        <v>36</v>
      </c>
      <c r="AK11" s="26" t="s">
        <v>36</v>
      </c>
      <c r="AL11" s="26" t="s">
        <v>36</v>
      </c>
      <c r="AM11" s="26" t="s">
        <v>36</v>
      </c>
      <c r="AN11" s="26" t="s">
        <v>36</v>
      </c>
      <c r="AO11" s="26" t="s">
        <v>36</v>
      </c>
      <c r="AP11" s="26" t="s">
        <v>36</v>
      </c>
      <c r="AQ11" s="26" t="s">
        <v>36</v>
      </c>
      <c r="AR11" s="25">
        <v>0</v>
      </c>
      <c r="AS11" s="25">
        <v>0</v>
      </c>
      <c r="AT11" s="25">
        <f>[2]施設資源化量内訳!D11</f>
        <v>4494</v>
      </c>
      <c r="AU11" s="25">
        <f>[2]施設資源化量内訳!E11</f>
        <v>0</v>
      </c>
      <c r="AV11" s="25">
        <f>[2]施設資源化量内訳!F11</f>
        <v>0</v>
      </c>
      <c r="AW11" s="25">
        <f>[2]施設資源化量内訳!G11</f>
        <v>0</v>
      </c>
      <c r="AX11" s="25">
        <f>[2]施設資源化量内訳!H11</f>
        <v>595</v>
      </c>
      <c r="AY11" s="25">
        <f>[2]施設資源化量内訳!I11</f>
        <v>572</v>
      </c>
      <c r="AZ11" s="25">
        <f>[2]施設資源化量内訳!J11</f>
        <v>107</v>
      </c>
      <c r="BA11" s="25">
        <f>[2]施設資源化量内訳!K11</f>
        <v>9</v>
      </c>
      <c r="BB11" s="25">
        <f>[2]施設資源化量内訳!L11</f>
        <v>22</v>
      </c>
      <c r="BC11" s="25">
        <f>[2]施設資源化量内訳!M11</f>
        <v>0</v>
      </c>
      <c r="BD11" s="25">
        <f>[2]施設資源化量内訳!N11</f>
        <v>0</v>
      </c>
      <c r="BE11" s="25">
        <f>[2]施設資源化量内訳!O11</f>
        <v>39</v>
      </c>
      <c r="BF11" s="25">
        <f>[2]施設資源化量内訳!P11</f>
        <v>0</v>
      </c>
      <c r="BG11" s="25">
        <f>[2]施設資源化量内訳!Q11</f>
        <v>3113</v>
      </c>
      <c r="BH11" s="25">
        <f>[2]施設資源化量内訳!R11</f>
        <v>0</v>
      </c>
      <c r="BI11" s="25">
        <f>[2]施設資源化量内訳!S11</f>
        <v>0</v>
      </c>
      <c r="BJ11" s="25">
        <f>[2]施設資源化量内訳!T11</f>
        <v>0</v>
      </c>
      <c r="BK11" s="25">
        <f>[2]施設資源化量内訳!U11</f>
        <v>0</v>
      </c>
      <c r="BL11" s="25">
        <f>[2]施設資源化量内訳!V11</f>
        <v>0</v>
      </c>
      <c r="BM11" s="25">
        <f>[2]施設資源化量内訳!W11</f>
        <v>37</v>
      </c>
      <c r="BN11" s="25">
        <f>[2]施設資源化量内訳!X11</f>
        <v>0</v>
      </c>
      <c r="BO11" s="25">
        <f t="shared" si="2"/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6" t="s">
        <v>36</v>
      </c>
      <c r="CA11" s="26" t="s">
        <v>36</v>
      </c>
      <c r="CB11" s="26" t="s">
        <v>36</v>
      </c>
      <c r="CC11" s="26" t="s">
        <v>36</v>
      </c>
      <c r="CD11" s="26" t="s">
        <v>36</v>
      </c>
      <c r="CE11" s="26" t="s">
        <v>36</v>
      </c>
      <c r="CF11" s="26" t="s">
        <v>36</v>
      </c>
      <c r="CG11" s="26" t="s">
        <v>36</v>
      </c>
      <c r="CH11" s="25">
        <v>0</v>
      </c>
      <c r="CI11" s="25">
        <v>0</v>
      </c>
      <c r="CJ11" s="27" t="s">
        <v>37</v>
      </c>
    </row>
    <row r="12" spans="1:88" s="3" customFormat="1" ht="13.5" customHeight="1" x14ac:dyDescent="0.15">
      <c r="A12" s="23" t="s">
        <v>33</v>
      </c>
      <c r="B12" s="24" t="s">
        <v>44</v>
      </c>
      <c r="C12" s="23" t="s">
        <v>45</v>
      </c>
      <c r="D12" s="25">
        <f t="shared" si="0"/>
        <v>5388</v>
      </c>
      <c r="E12" s="25">
        <f t="shared" si="0"/>
        <v>1868</v>
      </c>
      <c r="F12" s="25">
        <f t="shared" si="0"/>
        <v>0</v>
      </c>
      <c r="G12" s="25">
        <f t="shared" si="0"/>
        <v>0</v>
      </c>
      <c r="H12" s="25">
        <f t="shared" si="0"/>
        <v>1119</v>
      </c>
      <c r="I12" s="25">
        <f t="shared" si="0"/>
        <v>479</v>
      </c>
      <c r="J12" s="25">
        <f t="shared" si="0"/>
        <v>129</v>
      </c>
      <c r="K12" s="25">
        <f t="shared" si="0"/>
        <v>7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1125</v>
      </c>
      <c r="R12" s="25">
        <f t="shared" si="0"/>
        <v>0</v>
      </c>
      <c r="S12" s="25">
        <f t="shared" si="0"/>
        <v>0</v>
      </c>
      <c r="T12" s="25">
        <f t="shared" si="0"/>
        <v>0</v>
      </c>
      <c r="U12" s="25">
        <f t="shared" si="0"/>
        <v>0</v>
      </c>
      <c r="V12" s="25">
        <f t="shared" si="0"/>
        <v>661</v>
      </c>
      <c r="W12" s="25">
        <f t="shared" si="0"/>
        <v>0</v>
      </c>
      <c r="X12" s="25">
        <f t="shared" si="0"/>
        <v>0</v>
      </c>
      <c r="Y12" s="25">
        <f t="shared" si="1"/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6">
        <v>0</v>
      </c>
      <c r="AJ12" s="26" t="s">
        <v>36</v>
      </c>
      <c r="AK12" s="26" t="s">
        <v>36</v>
      </c>
      <c r="AL12" s="26" t="s">
        <v>36</v>
      </c>
      <c r="AM12" s="26" t="s">
        <v>36</v>
      </c>
      <c r="AN12" s="26" t="s">
        <v>36</v>
      </c>
      <c r="AO12" s="26" t="s">
        <v>36</v>
      </c>
      <c r="AP12" s="26" t="s">
        <v>36</v>
      </c>
      <c r="AQ12" s="26" t="s">
        <v>36</v>
      </c>
      <c r="AR12" s="25">
        <v>0</v>
      </c>
      <c r="AS12" s="25">
        <v>0</v>
      </c>
      <c r="AT12" s="25">
        <f>[2]施設資源化量内訳!D12</f>
        <v>3579</v>
      </c>
      <c r="AU12" s="25">
        <f>[2]施設資源化量内訳!E12</f>
        <v>59</v>
      </c>
      <c r="AV12" s="25">
        <f>[2]施設資源化量内訳!F12</f>
        <v>0</v>
      </c>
      <c r="AW12" s="25">
        <f>[2]施設資源化量内訳!G12</f>
        <v>0</v>
      </c>
      <c r="AX12" s="25">
        <f>[2]施設資源化量内訳!H12</f>
        <v>1119</v>
      </c>
      <c r="AY12" s="25">
        <f>[2]施設資源化量内訳!I12</f>
        <v>479</v>
      </c>
      <c r="AZ12" s="25">
        <f>[2]施設資源化量内訳!J12</f>
        <v>129</v>
      </c>
      <c r="BA12" s="25">
        <f>[2]施設資源化量内訳!K12</f>
        <v>7</v>
      </c>
      <c r="BB12" s="25">
        <f>[2]施設資源化量内訳!L12</f>
        <v>0</v>
      </c>
      <c r="BC12" s="25">
        <f>[2]施設資源化量内訳!M12</f>
        <v>0</v>
      </c>
      <c r="BD12" s="25">
        <f>[2]施設資源化量内訳!N12</f>
        <v>0</v>
      </c>
      <c r="BE12" s="25">
        <f>[2]施設資源化量内訳!O12</f>
        <v>0</v>
      </c>
      <c r="BF12" s="25">
        <f>[2]施設資源化量内訳!P12</f>
        <v>0</v>
      </c>
      <c r="BG12" s="25">
        <f>[2]施設資源化量内訳!Q12</f>
        <v>1125</v>
      </c>
      <c r="BH12" s="25">
        <f>[2]施設資源化量内訳!R12</f>
        <v>0</v>
      </c>
      <c r="BI12" s="25">
        <f>[2]施設資源化量内訳!S12</f>
        <v>0</v>
      </c>
      <c r="BJ12" s="25">
        <f>[2]施設資源化量内訳!T12</f>
        <v>0</v>
      </c>
      <c r="BK12" s="25">
        <f>[2]施設資源化量内訳!U12</f>
        <v>0</v>
      </c>
      <c r="BL12" s="25">
        <f>[2]施設資源化量内訳!V12</f>
        <v>661</v>
      </c>
      <c r="BM12" s="25">
        <f>[2]施設資源化量内訳!W12</f>
        <v>0</v>
      </c>
      <c r="BN12" s="25">
        <f>[2]施設資源化量内訳!X12</f>
        <v>0</v>
      </c>
      <c r="BO12" s="25">
        <f t="shared" si="2"/>
        <v>1809</v>
      </c>
      <c r="BP12" s="25">
        <v>1809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6" t="s">
        <v>36</v>
      </c>
      <c r="CA12" s="26" t="s">
        <v>36</v>
      </c>
      <c r="CB12" s="26" t="s">
        <v>36</v>
      </c>
      <c r="CC12" s="26" t="s">
        <v>36</v>
      </c>
      <c r="CD12" s="26" t="s">
        <v>36</v>
      </c>
      <c r="CE12" s="26" t="s">
        <v>36</v>
      </c>
      <c r="CF12" s="26" t="s">
        <v>36</v>
      </c>
      <c r="CG12" s="26" t="s">
        <v>36</v>
      </c>
      <c r="CH12" s="25">
        <v>0</v>
      </c>
      <c r="CI12" s="25">
        <v>0</v>
      </c>
      <c r="CJ12" s="27" t="s">
        <v>37</v>
      </c>
    </row>
    <row r="13" spans="1:88" s="3" customFormat="1" ht="13.5" customHeight="1" x14ac:dyDescent="0.15">
      <c r="A13" s="23" t="s">
        <v>33</v>
      </c>
      <c r="B13" s="24" t="s">
        <v>46</v>
      </c>
      <c r="C13" s="23" t="s">
        <v>47</v>
      </c>
      <c r="D13" s="25">
        <f t="shared" si="0"/>
        <v>5406</v>
      </c>
      <c r="E13" s="25">
        <f t="shared" si="0"/>
        <v>3273</v>
      </c>
      <c r="F13" s="25">
        <f t="shared" si="0"/>
        <v>2</v>
      </c>
      <c r="G13" s="25">
        <f t="shared" si="0"/>
        <v>0</v>
      </c>
      <c r="H13" s="25">
        <f t="shared" si="0"/>
        <v>971</v>
      </c>
      <c r="I13" s="25">
        <f t="shared" si="0"/>
        <v>593</v>
      </c>
      <c r="J13" s="25">
        <f t="shared" si="0"/>
        <v>134</v>
      </c>
      <c r="K13" s="25">
        <f t="shared" si="0"/>
        <v>2</v>
      </c>
      <c r="L13" s="25">
        <f t="shared" si="0"/>
        <v>0</v>
      </c>
      <c r="M13" s="25">
        <f t="shared" si="0"/>
        <v>0</v>
      </c>
      <c r="N13" s="25">
        <f t="shared" si="0"/>
        <v>77</v>
      </c>
      <c r="O13" s="25">
        <f t="shared" si="0"/>
        <v>0</v>
      </c>
      <c r="P13" s="25">
        <f t="shared" si="0"/>
        <v>0</v>
      </c>
      <c r="Q13" s="25">
        <f t="shared" si="0"/>
        <v>299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55</v>
      </c>
      <c r="Y13" s="25">
        <f t="shared" si="1"/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6">
        <v>0</v>
      </c>
      <c r="AJ13" s="26" t="s">
        <v>36</v>
      </c>
      <c r="AK13" s="26" t="s">
        <v>36</v>
      </c>
      <c r="AL13" s="26" t="s">
        <v>36</v>
      </c>
      <c r="AM13" s="26" t="s">
        <v>36</v>
      </c>
      <c r="AN13" s="26" t="s">
        <v>36</v>
      </c>
      <c r="AO13" s="26" t="s">
        <v>36</v>
      </c>
      <c r="AP13" s="26" t="s">
        <v>36</v>
      </c>
      <c r="AQ13" s="26" t="s">
        <v>36</v>
      </c>
      <c r="AR13" s="25">
        <v>0</v>
      </c>
      <c r="AS13" s="25">
        <v>0</v>
      </c>
      <c r="AT13" s="25">
        <f>[2]施設資源化量内訳!D13</f>
        <v>2116</v>
      </c>
      <c r="AU13" s="25">
        <f>[2]施設資源化量内訳!E13</f>
        <v>100</v>
      </c>
      <c r="AV13" s="25">
        <f>[2]施設資源化量内訳!F13</f>
        <v>2</v>
      </c>
      <c r="AW13" s="25">
        <f>[2]施設資源化量内訳!G13</f>
        <v>0</v>
      </c>
      <c r="AX13" s="25">
        <f>[2]施設資源化量内訳!H13</f>
        <v>952</v>
      </c>
      <c r="AY13" s="25">
        <f>[2]施設資源化量内訳!I13</f>
        <v>577</v>
      </c>
      <c r="AZ13" s="25">
        <f>[2]施設資源化量内訳!J13</f>
        <v>134</v>
      </c>
      <c r="BA13" s="25">
        <f>[2]施設資源化量内訳!K13</f>
        <v>2</v>
      </c>
      <c r="BB13" s="25">
        <f>[2]施設資源化量内訳!L13</f>
        <v>0</v>
      </c>
      <c r="BC13" s="25">
        <f>[2]施設資源化量内訳!M13</f>
        <v>0</v>
      </c>
      <c r="BD13" s="25">
        <f>[2]施設資源化量内訳!N13</f>
        <v>0</v>
      </c>
      <c r="BE13" s="25">
        <f>[2]施設資源化量内訳!O13</f>
        <v>0</v>
      </c>
      <c r="BF13" s="25">
        <f>[2]施設資源化量内訳!P13</f>
        <v>0</v>
      </c>
      <c r="BG13" s="25">
        <f>[2]施設資源化量内訳!Q13</f>
        <v>299</v>
      </c>
      <c r="BH13" s="25">
        <f>[2]施設資源化量内訳!R13</f>
        <v>0</v>
      </c>
      <c r="BI13" s="25">
        <f>[2]施設資源化量内訳!S13</f>
        <v>0</v>
      </c>
      <c r="BJ13" s="25">
        <f>[2]施設資源化量内訳!T13</f>
        <v>0</v>
      </c>
      <c r="BK13" s="25">
        <f>[2]施設資源化量内訳!U13</f>
        <v>0</v>
      </c>
      <c r="BL13" s="25">
        <f>[2]施設資源化量内訳!V13</f>
        <v>0</v>
      </c>
      <c r="BM13" s="25">
        <f>[2]施設資源化量内訳!W13</f>
        <v>0</v>
      </c>
      <c r="BN13" s="25">
        <f>[2]施設資源化量内訳!X13</f>
        <v>50</v>
      </c>
      <c r="BO13" s="25">
        <f t="shared" si="2"/>
        <v>3290</v>
      </c>
      <c r="BP13" s="25">
        <v>3173</v>
      </c>
      <c r="BQ13" s="25">
        <v>0</v>
      </c>
      <c r="BR13" s="25">
        <v>0</v>
      </c>
      <c r="BS13" s="25">
        <v>19</v>
      </c>
      <c r="BT13" s="25">
        <v>16</v>
      </c>
      <c r="BU13" s="25">
        <v>0</v>
      </c>
      <c r="BV13" s="25">
        <v>0</v>
      </c>
      <c r="BW13" s="25">
        <v>0</v>
      </c>
      <c r="BX13" s="25">
        <v>0</v>
      </c>
      <c r="BY13" s="25">
        <v>77</v>
      </c>
      <c r="BZ13" s="26" t="s">
        <v>36</v>
      </c>
      <c r="CA13" s="26" t="s">
        <v>36</v>
      </c>
      <c r="CB13" s="26" t="s">
        <v>36</v>
      </c>
      <c r="CC13" s="26" t="s">
        <v>36</v>
      </c>
      <c r="CD13" s="26" t="s">
        <v>36</v>
      </c>
      <c r="CE13" s="26" t="s">
        <v>36</v>
      </c>
      <c r="CF13" s="26" t="s">
        <v>36</v>
      </c>
      <c r="CG13" s="26" t="s">
        <v>36</v>
      </c>
      <c r="CH13" s="25">
        <v>0</v>
      </c>
      <c r="CI13" s="25">
        <v>5</v>
      </c>
      <c r="CJ13" s="27" t="s">
        <v>37</v>
      </c>
    </row>
    <row r="14" spans="1:88" s="3" customFormat="1" ht="13.5" customHeight="1" x14ac:dyDescent="0.15">
      <c r="A14" s="23" t="s">
        <v>33</v>
      </c>
      <c r="B14" s="24" t="s">
        <v>48</v>
      </c>
      <c r="C14" s="23" t="s">
        <v>49</v>
      </c>
      <c r="D14" s="25">
        <f t="shared" si="0"/>
        <v>1034</v>
      </c>
      <c r="E14" s="25">
        <f t="shared" si="0"/>
        <v>300</v>
      </c>
      <c r="F14" s="25">
        <f t="shared" si="0"/>
        <v>5</v>
      </c>
      <c r="G14" s="25">
        <f t="shared" si="0"/>
        <v>76</v>
      </c>
      <c r="H14" s="25">
        <f t="shared" si="0"/>
        <v>206</v>
      </c>
      <c r="I14" s="25">
        <f t="shared" si="0"/>
        <v>128</v>
      </c>
      <c r="J14" s="25">
        <f t="shared" si="0"/>
        <v>34</v>
      </c>
      <c r="K14" s="25">
        <f t="shared" si="0"/>
        <v>2</v>
      </c>
      <c r="L14" s="25">
        <f t="shared" si="0"/>
        <v>0</v>
      </c>
      <c r="M14" s="25">
        <f t="shared" si="0"/>
        <v>0</v>
      </c>
      <c r="N14" s="25">
        <f t="shared" si="0"/>
        <v>14</v>
      </c>
      <c r="O14" s="25">
        <f t="shared" si="0"/>
        <v>0</v>
      </c>
      <c r="P14" s="25">
        <f t="shared" si="0"/>
        <v>0</v>
      </c>
      <c r="Q14" s="25">
        <f t="shared" si="0"/>
        <v>120</v>
      </c>
      <c r="R14" s="25">
        <f t="shared" si="0"/>
        <v>0</v>
      </c>
      <c r="S14" s="25">
        <f t="shared" si="0"/>
        <v>0</v>
      </c>
      <c r="T14" s="25">
        <f t="shared" si="0"/>
        <v>0</v>
      </c>
      <c r="U14" s="25">
        <f t="shared" si="0"/>
        <v>0</v>
      </c>
      <c r="V14" s="25">
        <f t="shared" si="0"/>
        <v>149</v>
      </c>
      <c r="W14" s="25">
        <f t="shared" si="0"/>
        <v>0</v>
      </c>
      <c r="X14" s="25">
        <f t="shared" si="0"/>
        <v>0</v>
      </c>
      <c r="Y14" s="25">
        <f t="shared" si="1"/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6">
        <v>0</v>
      </c>
      <c r="AJ14" s="26" t="s">
        <v>36</v>
      </c>
      <c r="AK14" s="26" t="s">
        <v>36</v>
      </c>
      <c r="AL14" s="26" t="s">
        <v>36</v>
      </c>
      <c r="AM14" s="26" t="s">
        <v>36</v>
      </c>
      <c r="AN14" s="26" t="s">
        <v>36</v>
      </c>
      <c r="AO14" s="26" t="s">
        <v>36</v>
      </c>
      <c r="AP14" s="26" t="s">
        <v>36</v>
      </c>
      <c r="AQ14" s="26" t="s">
        <v>36</v>
      </c>
      <c r="AR14" s="25">
        <v>0</v>
      </c>
      <c r="AS14" s="25">
        <v>0</v>
      </c>
      <c r="AT14" s="25">
        <f>[2]施設資源化量内訳!D14</f>
        <v>643</v>
      </c>
      <c r="AU14" s="25">
        <f>[2]施設資源化量内訳!E14</f>
        <v>13</v>
      </c>
      <c r="AV14" s="25">
        <f>[2]施設資源化量内訳!F14</f>
        <v>0</v>
      </c>
      <c r="AW14" s="25">
        <f>[2]施設資源化量内訳!G14</f>
        <v>0</v>
      </c>
      <c r="AX14" s="25">
        <f>[2]施設資源化量内訳!H14</f>
        <v>200</v>
      </c>
      <c r="AY14" s="25">
        <f>[2]施設資源化量内訳!I14</f>
        <v>125</v>
      </c>
      <c r="AZ14" s="25">
        <f>[2]施設資源化量内訳!J14</f>
        <v>34</v>
      </c>
      <c r="BA14" s="25">
        <f>[2]施設資源化量内訳!K14</f>
        <v>2</v>
      </c>
      <c r="BB14" s="25">
        <f>[2]施設資源化量内訳!L14</f>
        <v>0</v>
      </c>
      <c r="BC14" s="25">
        <f>[2]施設資源化量内訳!M14</f>
        <v>0</v>
      </c>
      <c r="BD14" s="25">
        <f>[2]施設資源化量内訳!N14</f>
        <v>0</v>
      </c>
      <c r="BE14" s="25">
        <f>[2]施設資源化量内訳!O14</f>
        <v>0</v>
      </c>
      <c r="BF14" s="25">
        <f>[2]施設資源化量内訳!P14</f>
        <v>0</v>
      </c>
      <c r="BG14" s="25">
        <f>[2]施設資源化量内訳!Q14</f>
        <v>120</v>
      </c>
      <c r="BH14" s="25">
        <f>[2]施設資源化量内訳!R14</f>
        <v>0</v>
      </c>
      <c r="BI14" s="25">
        <f>[2]施設資源化量内訳!S14</f>
        <v>0</v>
      </c>
      <c r="BJ14" s="25">
        <f>[2]施設資源化量内訳!T14</f>
        <v>0</v>
      </c>
      <c r="BK14" s="25">
        <f>[2]施設資源化量内訳!U14</f>
        <v>0</v>
      </c>
      <c r="BL14" s="25">
        <f>[2]施設資源化量内訳!V14</f>
        <v>149</v>
      </c>
      <c r="BM14" s="25">
        <f>[2]施設資源化量内訳!W14</f>
        <v>0</v>
      </c>
      <c r="BN14" s="25">
        <f>[2]施設資源化量内訳!X14</f>
        <v>0</v>
      </c>
      <c r="BO14" s="25">
        <f t="shared" si="2"/>
        <v>391</v>
      </c>
      <c r="BP14" s="25">
        <v>287</v>
      </c>
      <c r="BQ14" s="25">
        <v>5</v>
      </c>
      <c r="BR14" s="25">
        <v>76</v>
      </c>
      <c r="BS14" s="25">
        <v>6</v>
      </c>
      <c r="BT14" s="25">
        <v>3</v>
      </c>
      <c r="BU14" s="25">
        <v>0</v>
      </c>
      <c r="BV14" s="25">
        <v>0</v>
      </c>
      <c r="BW14" s="25">
        <v>0</v>
      </c>
      <c r="BX14" s="25">
        <v>0</v>
      </c>
      <c r="BY14" s="25">
        <v>14</v>
      </c>
      <c r="BZ14" s="26" t="s">
        <v>36</v>
      </c>
      <c r="CA14" s="26" t="s">
        <v>36</v>
      </c>
      <c r="CB14" s="26" t="s">
        <v>36</v>
      </c>
      <c r="CC14" s="26" t="s">
        <v>36</v>
      </c>
      <c r="CD14" s="26" t="s">
        <v>36</v>
      </c>
      <c r="CE14" s="26" t="s">
        <v>36</v>
      </c>
      <c r="CF14" s="26" t="s">
        <v>36</v>
      </c>
      <c r="CG14" s="26" t="s">
        <v>36</v>
      </c>
      <c r="CH14" s="25">
        <v>0</v>
      </c>
      <c r="CI14" s="25">
        <v>0</v>
      </c>
      <c r="CJ14" s="27" t="s">
        <v>37</v>
      </c>
    </row>
    <row r="15" spans="1:88" s="3" customFormat="1" ht="13.5" customHeight="1" x14ac:dyDescent="0.15">
      <c r="A15" s="23" t="s">
        <v>33</v>
      </c>
      <c r="B15" s="24" t="s">
        <v>50</v>
      </c>
      <c r="C15" s="23" t="s">
        <v>51</v>
      </c>
      <c r="D15" s="25">
        <f t="shared" si="0"/>
        <v>2073</v>
      </c>
      <c r="E15" s="25">
        <f t="shared" si="0"/>
        <v>1374</v>
      </c>
      <c r="F15" s="25">
        <f t="shared" si="0"/>
        <v>8</v>
      </c>
      <c r="G15" s="25">
        <f t="shared" si="0"/>
        <v>0</v>
      </c>
      <c r="H15" s="25">
        <f t="shared" si="0"/>
        <v>254</v>
      </c>
      <c r="I15" s="25">
        <f t="shared" si="0"/>
        <v>233</v>
      </c>
      <c r="J15" s="25">
        <f t="shared" si="0"/>
        <v>75</v>
      </c>
      <c r="K15" s="25">
        <f t="shared" si="0"/>
        <v>6</v>
      </c>
      <c r="L15" s="25">
        <f t="shared" si="0"/>
        <v>0</v>
      </c>
      <c r="M15" s="25">
        <f t="shared" si="0"/>
        <v>0</v>
      </c>
      <c r="N15" s="25">
        <f t="shared" si="0"/>
        <v>115</v>
      </c>
      <c r="O15" s="25">
        <f t="shared" si="0"/>
        <v>0</v>
      </c>
      <c r="P15" s="25">
        <f t="shared" si="0"/>
        <v>0</v>
      </c>
      <c r="Q15" s="25">
        <f t="shared" si="0"/>
        <v>0</v>
      </c>
      <c r="R15" s="25">
        <f t="shared" si="0"/>
        <v>0</v>
      </c>
      <c r="S15" s="25">
        <f t="shared" si="0"/>
        <v>0</v>
      </c>
      <c r="T15" s="25">
        <f t="shared" si="0"/>
        <v>0</v>
      </c>
      <c r="U15" s="25">
        <f t="shared" si="0"/>
        <v>0</v>
      </c>
      <c r="V15" s="25">
        <f t="shared" si="0"/>
        <v>0</v>
      </c>
      <c r="W15" s="25">
        <f t="shared" si="0"/>
        <v>8</v>
      </c>
      <c r="X15" s="25">
        <f t="shared" si="0"/>
        <v>0</v>
      </c>
      <c r="Y15" s="25">
        <f t="shared" si="1"/>
        <v>844</v>
      </c>
      <c r="Z15" s="25">
        <v>583</v>
      </c>
      <c r="AA15" s="25">
        <v>3</v>
      </c>
      <c r="AB15" s="25">
        <v>0</v>
      </c>
      <c r="AC15" s="25">
        <v>250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6">
        <v>0</v>
      </c>
      <c r="AJ15" s="26" t="s">
        <v>36</v>
      </c>
      <c r="AK15" s="26" t="s">
        <v>36</v>
      </c>
      <c r="AL15" s="26" t="s">
        <v>36</v>
      </c>
      <c r="AM15" s="26" t="s">
        <v>36</v>
      </c>
      <c r="AN15" s="26" t="s">
        <v>36</v>
      </c>
      <c r="AO15" s="26" t="s">
        <v>36</v>
      </c>
      <c r="AP15" s="26" t="s">
        <v>36</v>
      </c>
      <c r="AQ15" s="26" t="s">
        <v>36</v>
      </c>
      <c r="AR15" s="25">
        <v>8</v>
      </c>
      <c r="AS15" s="25">
        <v>0</v>
      </c>
      <c r="AT15" s="25">
        <f>[2]施設資源化量内訳!D15</f>
        <v>365</v>
      </c>
      <c r="AU15" s="25">
        <f>[2]施設資源化量内訳!E15</f>
        <v>0</v>
      </c>
      <c r="AV15" s="25">
        <f>[2]施設資源化量内訳!F15</f>
        <v>0</v>
      </c>
      <c r="AW15" s="25">
        <f>[2]施設資源化量内訳!G15</f>
        <v>0</v>
      </c>
      <c r="AX15" s="25">
        <f>[2]施設資源化量内訳!H15</f>
        <v>0</v>
      </c>
      <c r="AY15" s="25">
        <f>[2]施設資源化量内訳!I15</f>
        <v>233</v>
      </c>
      <c r="AZ15" s="25">
        <f>[2]施設資源化量内訳!J15</f>
        <v>75</v>
      </c>
      <c r="BA15" s="25">
        <f>[2]施設資源化量内訳!K15</f>
        <v>6</v>
      </c>
      <c r="BB15" s="25">
        <f>[2]施設資源化量内訳!L15</f>
        <v>0</v>
      </c>
      <c r="BC15" s="25">
        <f>[2]施設資源化量内訳!M15</f>
        <v>0</v>
      </c>
      <c r="BD15" s="25">
        <f>[2]施設資源化量内訳!N15</f>
        <v>51</v>
      </c>
      <c r="BE15" s="25">
        <f>[2]施設資源化量内訳!O15</f>
        <v>0</v>
      </c>
      <c r="BF15" s="25">
        <f>[2]施設資源化量内訳!P15</f>
        <v>0</v>
      </c>
      <c r="BG15" s="25">
        <f>[2]施設資源化量内訳!Q15</f>
        <v>0</v>
      </c>
      <c r="BH15" s="25">
        <f>[2]施設資源化量内訳!R15</f>
        <v>0</v>
      </c>
      <c r="BI15" s="25">
        <f>[2]施設資源化量内訳!S15</f>
        <v>0</v>
      </c>
      <c r="BJ15" s="25">
        <f>[2]施設資源化量内訳!T15</f>
        <v>0</v>
      </c>
      <c r="BK15" s="25">
        <f>[2]施設資源化量内訳!U15</f>
        <v>0</v>
      </c>
      <c r="BL15" s="25">
        <f>[2]施設資源化量内訳!V15</f>
        <v>0</v>
      </c>
      <c r="BM15" s="25">
        <f>[2]施設資源化量内訳!W15</f>
        <v>0</v>
      </c>
      <c r="BN15" s="25">
        <f>[2]施設資源化量内訳!X15</f>
        <v>0</v>
      </c>
      <c r="BO15" s="25">
        <f t="shared" si="2"/>
        <v>864</v>
      </c>
      <c r="BP15" s="25">
        <v>791</v>
      </c>
      <c r="BQ15" s="25">
        <v>5</v>
      </c>
      <c r="BR15" s="25">
        <v>0</v>
      </c>
      <c r="BS15" s="25">
        <v>4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64</v>
      </c>
      <c r="BZ15" s="26" t="s">
        <v>36</v>
      </c>
      <c r="CA15" s="26" t="s">
        <v>36</v>
      </c>
      <c r="CB15" s="26" t="s">
        <v>36</v>
      </c>
      <c r="CC15" s="26" t="s">
        <v>36</v>
      </c>
      <c r="CD15" s="26" t="s">
        <v>36</v>
      </c>
      <c r="CE15" s="26" t="s">
        <v>36</v>
      </c>
      <c r="CF15" s="26" t="s">
        <v>36</v>
      </c>
      <c r="CG15" s="26" t="s">
        <v>36</v>
      </c>
      <c r="CH15" s="25">
        <v>0</v>
      </c>
      <c r="CI15" s="25">
        <v>0</v>
      </c>
      <c r="CJ15" s="27" t="s">
        <v>37</v>
      </c>
    </row>
    <row r="16" spans="1:88" s="3" customFormat="1" ht="13.5" customHeight="1" x14ac:dyDescent="0.15">
      <c r="A16" s="23" t="s">
        <v>33</v>
      </c>
      <c r="B16" s="24" t="s">
        <v>52</v>
      </c>
      <c r="C16" s="23" t="s">
        <v>53</v>
      </c>
      <c r="D16" s="25">
        <f t="shared" si="0"/>
        <v>4079</v>
      </c>
      <c r="E16" s="25">
        <f t="shared" si="0"/>
        <v>1862</v>
      </c>
      <c r="F16" s="25">
        <f t="shared" si="0"/>
        <v>14</v>
      </c>
      <c r="G16" s="25">
        <f t="shared" si="0"/>
        <v>0</v>
      </c>
      <c r="H16" s="25">
        <f t="shared" si="0"/>
        <v>112</v>
      </c>
      <c r="I16" s="25">
        <f t="shared" si="0"/>
        <v>278</v>
      </c>
      <c r="J16" s="25">
        <f t="shared" si="0"/>
        <v>86</v>
      </c>
      <c r="K16" s="25">
        <f t="shared" si="0"/>
        <v>0</v>
      </c>
      <c r="L16" s="25">
        <f t="shared" si="0"/>
        <v>458</v>
      </c>
      <c r="M16" s="25">
        <f t="shared" si="0"/>
        <v>119</v>
      </c>
      <c r="N16" s="25">
        <f t="shared" si="0"/>
        <v>76</v>
      </c>
      <c r="O16" s="25">
        <f t="shared" si="0"/>
        <v>0</v>
      </c>
      <c r="P16" s="25">
        <f t="shared" si="0"/>
        <v>0</v>
      </c>
      <c r="Q16" s="25">
        <f t="shared" si="0"/>
        <v>0</v>
      </c>
      <c r="R16" s="25">
        <f t="shared" si="0"/>
        <v>381</v>
      </c>
      <c r="S16" s="25">
        <f t="shared" si="0"/>
        <v>0</v>
      </c>
      <c r="T16" s="25">
        <f t="shared" si="0"/>
        <v>0</v>
      </c>
      <c r="U16" s="25">
        <f t="shared" si="0"/>
        <v>0</v>
      </c>
      <c r="V16" s="25">
        <f t="shared" si="0"/>
        <v>0</v>
      </c>
      <c r="W16" s="25">
        <f t="shared" si="0"/>
        <v>2</v>
      </c>
      <c r="X16" s="25">
        <f t="shared" si="0"/>
        <v>691</v>
      </c>
      <c r="Y16" s="25">
        <f t="shared" si="1"/>
        <v>915</v>
      </c>
      <c r="Z16" s="25">
        <v>893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6">
        <v>22</v>
      </c>
      <c r="AJ16" s="26" t="s">
        <v>36</v>
      </c>
      <c r="AK16" s="26" t="s">
        <v>36</v>
      </c>
      <c r="AL16" s="26" t="s">
        <v>36</v>
      </c>
      <c r="AM16" s="26" t="s">
        <v>36</v>
      </c>
      <c r="AN16" s="26" t="s">
        <v>36</v>
      </c>
      <c r="AO16" s="26" t="s">
        <v>36</v>
      </c>
      <c r="AP16" s="26" t="s">
        <v>36</v>
      </c>
      <c r="AQ16" s="26" t="s">
        <v>36</v>
      </c>
      <c r="AR16" s="25">
        <v>0</v>
      </c>
      <c r="AS16" s="25">
        <v>0</v>
      </c>
      <c r="AT16" s="25">
        <f>[2]施設資源化量内訳!D16</f>
        <v>2114</v>
      </c>
      <c r="AU16" s="25">
        <f>[2]施設資源化量内訳!E16</f>
        <v>0</v>
      </c>
      <c r="AV16" s="25">
        <f>[2]施設資源化量内訳!F16</f>
        <v>0</v>
      </c>
      <c r="AW16" s="25">
        <f>[2]施設資源化量内訳!G16</f>
        <v>0</v>
      </c>
      <c r="AX16" s="25">
        <f>[2]施設資源化量内訳!H16</f>
        <v>99</v>
      </c>
      <c r="AY16" s="25">
        <f>[2]施設資源化量内訳!I16</f>
        <v>278</v>
      </c>
      <c r="AZ16" s="25">
        <f>[2]施設資源化量内訳!J16</f>
        <v>86</v>
      </c>
      <c r="BA16" s="25">
        <f>[2]施設資源化量内訳!K16</f>
        <v>0</v>
      </c>
      <c r="BB16" s="25">
        <f>[2]施設資源化量内訳!L16</f>
        <v>458</v>
      </c>
      <c r="BC16" s="25">
        <f>[2]施設資源化量内訳!M16</f>
        <v>119</v>
      </c>
      <c r="BD16" s="25">
        <f>[2]施設資源化量内訳!N16</f>
        <v>0</v>
      </c>
      <c r="BE16" s="25">
        <f>[2]施設資源化量内訳!O16</f>
        <v>0</v>
      </c>
      <c r="BF16" s="25">
        <f>[2]施設資源化量内訳!P16</f>
        <v>0</v>
      </c>
      <c r="BG16" s="25">
        <f>[2]施設資源化量内訳!Q16</f>
        <v>0</v>
      </c>
      <c r="BH16" s="25">
        <f>[2]施設資源化量内訳!R16</f>
        <v>381</v>
      </c>
      <c r="BI16" s="25">
        <f>[2]施設資源化量内訳!S16</f>
        <v>0</v>
      </c>
      <c r="BJ16" s="25">
        <f>[2]施設資源化量内訳!T16</f>
        <v>0</v>
      </c>
      <c r="BK16" s="25">
        <f>[2]施設資源化量内訳!U16</f>
        <v>0</v>
      </c>
      <c r="BL16" s="25">
        <f>[2]施設資源化量内訳!V16</f>
        <v>0</v>
      </c>
      <c r="BM16" s="25">
        <f>[2]施設資源化量内訳!W16</f>
        <v>2</v>
      </c>
      <c r="BN16" s="25">
        <f>[2]施設資源化量内訳!X16</f>
        <v>691</v>
      </c>
      <c r="BO16" s="25">
        <f t="shared" si="2"/>
        <v>1050</v>
      </c>
      <c r="BP16" s="25">
        <v>969</v>
      </c>
      <c r="BQ16" s="25">
        <v>14</v>
      </c>
      <c r="BR16" s="25">
        <v>0</v>
      </c>
      <c r="BS16" s="25">
        <v>13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54</v>
      </c>
      <c r="BZ16" s="26" t="s">
        <v>36</v>
      </c>
      <c r="CA16" s="26" t="s">
        <v>36</v>
      </c>
      <c r="CB16" s="26" t="s">
        <v>36</v>
      </c>
      <c r="CC16" s="26" t="s">
        <v>36</v>
      </c>
      <c r="CD16" s="26" t="s">
        <v>36</v>
      </c>
      <c r="CE16" s="26" t="s">
        <v>36</v>
      </c>
      <c r="CF16" s="26" t="s">
        <v>36</v>
      </c>
      <c r="CG16" s="26" t="s">
        <v>36</v>
      </c>
      <c r="CH16" s="25">
        <v>0</v>
      </c>
      <c r="CI16" s="25">
        <v>0</v>
      </c>
      <c r="CJ16" s="27" t="s">
        <v>37</v>
      </c>
    </row>
    <row r="17" spans="1:88" s="3" customFormat="1" ht="13.5" customHeight="1" x14ac:dyDescent="0.15">
      <c r="A17" s="23" t="s">
        <v>33</v>
      </c>
      <c r="B17" s="24" t="s">
        <v>54</v>
      </c>
      <c r="C17" s="23" t="s">
        <v>55</v>
      </c>
      <c r="D17" s="25">
        <f t="shared" si="0"/>
        <v>9422</v>
      </c>
      <c r="E17" s="25">
        <f t="shared" si="0"/>
        <v>45</v>
      </c>
      <c r="F17" s="25">
        <f t="shared" si="0"/>
        <v>1505</v>
      </c>
      <c r="G17" s="25">
        <f t="shared" si="0"/>
        <v>2</v>
      </c>
      <c r="H17" s="25">
        <f t="shared" si="0"/>
        <v>321</v>
      </c>
      <c r="I17" s="25">
        <f t="shared" si="0"/>
        <v>383</v>
      </c>
      <c r="J17" s="25">
        <f t="shared" si="0"/>
        <v>88</v>
      </c>
      <c r="K17" s="25">
        <f t="shared" si="0"/>
        <v>0</v>
      </c>
      <c r="L17" s="25">
        <f t="shared" si="0"/>
        <v>0</v>
      </c>
      <c r="M17" s="25">
        <f t="shared" si="0"/>
        <v>0</v>
      </c>
      <c r="N17" s="25">
        <f t="shared" si="0"/>
        <v>112</v>
      </c>
      <c r="O17" s="25">
        <f t="shared" si="0"/>
        <v>0</v>
      </c>
      <c r="P17" s="25">
        <f t="shared" si="0"/>
        <v>0</v>
      </c>
      <c r="Q17" s="25">
        <f t="shared" si="0"/>
        <v>0</v>
      </c>
      <c r="R17" s="25">
        <f t="shared" si="0"/>
        <v>6888</v>
      </c>
      <c r="S17" s="25">
        <f t="shared" si="0"/>
        <v>0</v>
      </c>
      <c r="T17" s="25">
        <f t="shared" si="0"/>
        <v>0</v>
      </c>
      <c r="U17" s="25">
        <f t="shared" si="0"/>
        <v>0</v>
      </c>
      <c r="V17" s="25">
        <f t="shared" si="0"/>
        <v>0</v>
      </c>
      <c r="W17" s="25">
        <f t="shared" si="0"/>
        <v>0</v>
      </c>
      <c r="X17" s="25">
        <f t="shared" si="0"/>
        <v>78</v>
      </c>
      <c r="Y17" s="25">
        <f t="shared" si="1"/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6">
        <v>0</v>
      </c>
      <c r="AJ17" s="26" t="s">
        <v>36</v>
      </c>
      <c r="AK17" s="26" t="s">
        <v>36</v>
      </c>
      <c r="AL17" s="26" t="s">
        <v>36</v>
      </c>
      <c r="AM17" s="26" t="s">
        <v>36</v>
      </c>
      <c r="AN17" s="26" t="s">
        <v>36</v>
      </c>
      <c r="AO17" s="26" t="s">
        <v>36</v>
      </c>
      <c r="AP17" s="26" t="s">
        <v>36</v>
      </c>
      <c r="AQ17" s="26" t="s">
        <v>36</v>
      </c>
      <c r="AR17" s="25">
        <v>0</v>
      </c>
      <c r="AS17" s="25">
        <v>0</v>
      </c>
      <c r="AT17" s="25">
        <f>[2]施設資源化量内訳!D17</f>
        <v>7813</v>
      </c>
      <c r="AU17" s="25">
        <f>[2]施設資源化量内訳!E17</f>
        <v>45</v>
      </c>
      <c r="AV17" s="25">
        <f>[2]施設資源化量内訳!F17</f>
        <v>0</v>
      </c>
      <c r="AW17" s="25">
        <f>[2]施設資源化量内訳!G17</f>
        <v>0</v>
      </c>
      <c r="AX17" s="25">
        <f>[2]施設資源化量内訳!H17</f>
        <v>315</v>
      </c>
      <c r="AY17" s="25">
        <f>[2]施設資源化量内訳!I17</f>
        <v>379</v>
      </c>
      <c r="AZ17" s="25">
        <f>[2]施設資源化量内訳!J17</f>
        <v>88</v>
      </c>
      <c r="BA17" s="25">
        <f>[2]施設資源化量内訳!K17</f>
        <v>0</v>
      </c>
      <c r="BB17" s="25">
        <f>[2]施設資源化量内訳!L17</f>
        <v>0</v>
      </c>
      <c r="BC17" s="25">
        <f>[2]施設資源化量内訳!M17</f>
        <v>0</v>
      </c>
      <c r="BD17" s="25">
        <f>[2]施設資源化量内訳!N17</f>
        <v>20</v>
      </c>
      <c r="BE17" s="25">
        <f>[2]施設資源化量内訳!O17</f>
        <v>0</v>
      </c>
      <c r="BF17" s="25">
        <f>[2]施設資源化量内訳!P17</f>
        <v>0</v>
      </c>
      <c r="BG17" s="25">
        <f>[2]施設資源化量内訳!Q17</f>
        <v>0</v>
      </c>
      <c r="BH17" s="25">
        <f>[2]施設資源化量内訳!R17</f>
        <v>6888</v>
      </c>
      <c r="BI17" s="25">
        <f>[2]施設資源化量内訳!S17</f>
        <v>0</v>
      </c>
      <c r="BJ17" s="25">
        <f>[2]施設資源化量内訳!T17</f>
        <v>0</v>
      </c>
      <c r="BK17" s="25">
        <f>[2]施設資源化量内訳!U17</f>
        <v>0</v>
      </c>
      <c r="BL17" s="25">
        <f>[2]施設資源化量内訳!V17</f>
        <v>0</v>
      </c>
      <c r="BM17" s="25">
        <f>[2]施設資源化量内訳!W17</f>
        <v>0</v>
      </c>
      <c r="BN17" s="25">
        <f>[2]施設資源化量内訳!X17</f>
        <v>78</v>
      </c>
      <c r="BO17" s="25">
        <f t="shared" si="2"/>
        <v>1609</v>
      </c>
      <c r="BP17" s="25">
        <v>0</v>
      </c>
      <c r="BQ17" s="25">
        <v>1505</v>
      </c>
      <c r="BR17" s="25">
        <v>2</v>
      </c>
      <c r="BS17" s="25">
        <v>6</v>
      </c>
      <c r="BT17" s="25">
        <v>4</v>
      </c>
      <c r="BU17" s="25">
        <v>0</v>
      </c>
      <c r="BV17" s="25">
        <v>0</v>
      </c>
      <c r="BW17" s="25">
        <v>0</v>
      </c>
      <c r="BX17" s="25">
        <v>0</v>
      </c>
      <c r="BY17" s="25">
        <v>92</v>
      </c>
      <c r="BZ17" s="26" t="s">
        <v>36</v>
      </c>
      <c r="CA17" s="26" t="s">
        <v>36</v>
      </c>
      <c r="CB17" s="26" t="s">
        <v>36</v>
      </c>
      <c r="CC17" s="26" t="s">
        <v>36</v>
      </c>
      <c r="CD17" s="26" t="s">
        <v>36</v>
      </c>
      <c r="CE17" s="26" t="s">
        <v>36</v>
      </c>
      <c r="CF17" s="26" t="s">
        <v>36</v>
      </c>
      <c r="CG17" s="26" t="s">
        <v>36</v>
      </c>
      <c r="CH17" s="25">
        <v>0</v>
      </c>
      <c r="CI17" s="25">
        <v>0</v>
      </c>
      <c r="CJ17" s="27" t="s">
        <v>37</v>
      </c>
    </row>
    <row r="18" spans="1:88" s="3" customFormat="1" ht="13.5" customHeight="1" x14ac:dyDescent="0.15">
      <c r="A18" s="23" t="s">
        <v>33</v>
      </c>
      <c r="B18" s="24" t="s">
        <v>56</v>
      </c>
      <c r="C18" s="23" t="s">
        <v>57</v>
      </c>
      <c r="D18" s="25">
        <f t="shared" si="0"/>
        <v>3629</v>
      </c>
      <c r="E18" s="25">
        <f t="shared" si="0"/>
        <v>2541</v>
      </c>
      <c r="F18" s="25">
        <f t="shared" si="0"/>
        <v>10</v>
      </c>
      <c r="G18" s="25">
        <f t="shared" si="0"/>
        <v>26</v>
      </c>
      <c r="H18" s="25">
        <f t="shared" si="0"/>
        <v>274</v>
      </c>
      <c r="I18" s="25">
        <f t="shared" si="0"/>
        <v>278</v>
      </c>
      <c r="J18" s="25">
        <f t="shared" si="0"/>
        <v>24</v>
      </c>
      <c r="K18" s="25">
        <f t="shared" si="0"/>
        <v>9</v>
      </c>
      <c r="L18" s="25">
        <f t="shared" si="0"/>
        <v>0</v>
      </c>
      <c r="M18" s="25">
        <f t="shared" si="0"/>
        <v>0</v>
      </c>
      <c r="N18" s="25">
        <f t="shared" si="0"/>
        <v>285</v>
      </c>
      <c r="O18" s="25">
        <f t="shared" si="0"/>
        <v>0</v>
      </c>
      <c r="P18" s="25">
        <f t="shared" si="0"/>
        <v>0</v>
      </c>
      <c r="Q18" s="25">
        <f t="shared" si="0"/>
        <v>53</v>
      </c>
      <c r="R18" s="25">
        <f t="shared" si="0"/>
        <v>0</v>
      </c>
      <c r="S18" s="25">
        <f t="shared" si="0"/>
        <v>0</v>
      </c>
      <c r="T18" s="25">
        <f t="shared" si="0"/>
        <v>0</v>
      </c>
      <c r="U18" s="25">
        <f t="shared" si="0"/>
        <v>0</v>
      </c>
      <c r="V18" s="25">
        <f t="shared" si="0"/>
        <v>115</v>
      </c>
      <c r="W18" s="25">
        <f t="shared" si="0"/>
        <v>10</v>
      </c>
      <c r="X18" s="25">
        <f t="shared" si="0"/>
        <v>4</v>
      </c>
      <c r="Y18" s="25">
        <f t="shared" si="1"/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6">
        <v>0</v>
      </c>
      <c r="AJ18" s="26" t="s">
        <v>36</v>
      </c>
      <c r="AK18" s="26" t="s">
        <v>36</v>
      </c>
      <c r="AL18" s="26" t="s">
        <v>36</v>
      </c>
      <c r="AM18" s="26" t="s">
        <v>36</v>
      </c>
      <c r="AN18" s="26" t="s">
        <v>36</v>
      </c>
      <c r="AO18" s="26" t="s">
        <v>36</v>
      </c>
      <c r="AP18" s="26" t="s">
        <v>36</v>
      </c>
      <c r="AQ18" s="26" t="s">
        <v>36</v>
      </c>
      <c r="AR18" s="25">
        <v>0</v>
      </c>
      <c r="AS18" s="25">
        <v>0</v>
      </c>
      <c r="AT18" s="25">
        <f>[2]施設資源化量内訳!D18</f>
        <v>632</v>
      </c>
      <c r="AU18" s="25">
        <f>[2]施設資源化量内訳!E18</f>
        <v>0</v>
      </c>
      <c r="AV18" s="25">
        <f>[2]施設資源化量内訳!F18</f>
        <v>0</v>
      </c>
      <c r="AW18" s="25">
        <f>[2]施設資源化量内訳!G18</f>
        <v>0</v>
      </c>
      <c r="AX18" s="25">
        <f>[2]施設資源化量内訳!H18</f>
        <v>229</v>
      </c>
      <c r="AY18" s="25">
        <f>[2]施設資源化量内訳!I18</f>
        <v>188</v>
      </c>
      <c r="AZ18" s="25">
        <f>[2]施設資源化量内訳!J18</f>
        <v>24</v>
      </c>
      <c r="BA18" s="25">
        <f>[2]施設資源化量内訳!K18</f>
        <v>9</v>
      </c>
      <c r="BB18" s="25">
        <f>[2]施設資源化量内訳!L18</f>
        <v>0</v>
      </c>
      <c r="BC18" s="25">
        <f>[2]施設資源化量内訳!M18</f>
        <v>0</v>
      </c>
      <c r="BD18" s="25">
        <f>[2]施設資源化量内訳!N18</f>
        <v>0</v>
      </c>
      <c r="BE18" s="25">
        <f>[2]施設資源化量内訳!O18</f>
        <v>0</v>
      </c>
      <c r="BF18" s="25">
        <f>[2]施設資源化量内訳!P18</f>
        <v>0</v>
      </c>
      <c r="BG18" s="25">
        <f>[2]施設資源化量内訳!Q18</f>
        <v>53</v>
      </c>
      <c r="BH18" s="25">
        <f>[2]施設資源化量内訳!R18</f>
        <v>0</v>
      </c>
      <c r="BI18" s="25">
        <f>[2]施設資源化量内訳!S18</f>
        <v>0</v>
      </c>
      <c r="BJ18" s="25">
        <f>[2]施設資源化量内訳!T18</f>
        <v>0</v>
      </c>
      <c r="BK18" s="25">
        <f>[2]施設資源化量内訳!U18</f>
        <v>0</v>
      </c>
      <c r="BL18" s="25">
        <f>[2]施設資源化量内訳!V18</f>
        <v>115</v>
      </c>
      <c r="BM18" s="25">
        <f>[2]施設資源化量内訳!W18</f>
        <v>10</v>
      </c>
      <c r="BN18" s="25">
        <f>[2]施設資源化量内訳!X18</f>
        <v>4</v>
      </c>
      <c r="BO18" s="25">
        <f t="shared" si="2"/>
        <v>2997</v>
      </c>
      <c r="BP18" s="25">
        <v>2541</v>
      </c>
      <c r="BQ18" s="25">
        <v>10</v>
      </c>
      <c r="BR18" s="25">
        <v>26</v>
      </c>
      <c r="BS18" s="25">
        <v>45</v>
      </c>
      <c r="BT18" s="25">
        <v>90</v>
      </c>
      <c r="BU18" s="25">
        <v>0</v>
      </c>
      <c r="BV18" s="25">
        <v>0</v>
      </c>
      <c r="BW18" s="25">
        <v>0</v>
      </c>
      <c r="BX18" s="25">
        <v>0</v>
      </c>
      <c r="BY18" s="25">
        <v>285</v>
      </c>
      <c r="BZ18" s="26" t="s">
        <v>36</v>
      </c>
      <c r="CA18" s="26" t="s">
        <v>36</v>
      </c>
      <c r="CB18" s="26" t="s">
        <v>36</v>
      </c>
      <c r="CC18" s="26" t="s">
        <v>36</v>
      </c>
      <c r="CD18" s="26" t="s">
        <v>36</v>
      </c>
      <c r="CE18" s="26" t="s">
        <v>36</v>
      </c>
      <c r="CF18" s="26" t="s">
        <v>36</v>
      </c>
      <c r="CG18" s="26" t="s">
        <v>36</v>
      </c>
      <c r="CH18" s="25">
        <v>0</v>
      </c>
      <c r="CI18" s="25">
        <v>0</v>
      </c>
      <c r="CJ18" s="27" t="s">
        <v>37</v>
      </c>
    </row>
    <row r="19" spans="1:88" s="3" customFormat="1" ht="13.5" customHeight="1" x14ac:dyDescent="0.15">
      <c r="A19" s="23" t="s">
        <v>33</v>
      </c>
      <c r="B19" s="24" t="s">
        <v>58</v>
      </c>
      <c r="C19" s="23" t="s">
        <v>59</v>
      </c>
      <c r="D19" s="25">
        <f t="shared" si="0"/>
        <v>2768</v>
      </c>
      <c r="E19" s="25">
        <f t="shared" si="0"/>
        <v>1995</v>
      </c>
      <c r="F19" s="25">
        <f t="shared" si="0"/>
        <v>11</v>
      </c>
      <c r="G19" s="25">
        <f t="shared" ref="G19:V34" si="3">SUM(AB19,AW19,BR19)</f>
        <v>0</v>
      </c>
      <c r="H19" s="25">
        <f t="shared" si="3"/>
        <v>128</v>
      </c>
      <c r="I19" s="25">
        <f t="shared" si="3"/>
        <v>342</v>
      </c>
      <c r="J19" s="25">
        <f t="shared" si="3"/>
        <v>123</v>
      </c>
      <c r="K19" s="25">
        <f t="shared" si="3"/>
        <v>0</v>
      </c>
      <c r="L19" s="25">
        <f t="shared" si="3"/>
        <v>0</v>
      </c>
      <c r="M19" s="25">
        <f t="shared" si="3"/>
        <v>0</v>
      </c>
      <c r="N19" s="25">
        <f t="shared" si="3"/>
        <v>169</v>
      </c>
      <c r="O19" s="25">
        <f t="shared" si="3"/>
        <v>0</v>
      </c>
      <c r="P19" s="25">
        <f t="shared" si="3"/>
        <v>0</v>
      </c>
      <c r="Q19" s="25">
        <f t="shared" si="3"/>
        <v>0</v>
      </c>
      <c r="R19" s="25">
        <f t="shared" si="3"/>
        <v>0</v>
      </c>
      <c r="S19" s="25">
        <f t="shared" si="3"/>
        <v>0</v>
      </c>
      <c r="T19" s="25">
        <f t="shared" si="3"/>
        <v>0</v>
      </c>
      <c r="U19" s="25">
        <f t="shared" si="3"/>
        <v>0</v>
      </c>
      <c r="V19" s="25">
        <f t="shared" si="3"/>
        <v>0</v>
      </c>
      <c r="W19" s="25">
        <f t="shared" ref="W19:X49" si="4">SUM(AR19,BM19,CH19)</f>
        <v>0</v>
      </c>
      <c r="X19" s="25">
        <f t="shared" si="4"/>
        <v>0</v>
      </c>
      <c r="Y19" s="25">
        <f t="shared" si="1"/>
        <v>1691</v>
      </c>
      <c r="Z19" s="25">
        <v>1017</v>
      </c>
      <c r="AA19" s="25">
        <v>6</v>
      </c>
      <c r="AB19" s="25">
        <v>0</v>
      </c>
      <c r="AC19" s="25">
        <v>122</v>
      </c>
      <c r="AD19" s="25">
        <v>338</v>
      </c>
      <c r="AE19" s="25">
        <v>123</v>
      </c>
      <c r="AF19" s="25">
        <v>0</v>
      </c>
      <c r="AG19" s="25">
        <v>0</v>
      </c>
      <c r="AH19" s="25">
        <v>0</v>
      </c>
      <c r="AI19" s="26">
        <v>85</v>
      </c>
      <c r="AJ19" s="26" t="s">
        <v>36</v>
      </c>
      <c r="AK19" s="26" t="s">
        <v>36</v>
      </c>
      <c r="AL19" s="26" t="s">
        <v>36</v>
      </c>
      <c r="AM19" s="26" t="s">
        <v>36</v>
      </c>
      <c r="AN19" s="26" t="s">
        <v>36</v>
      </c>
      <c r="AO19" s="26" t="s">
        <v>36</v>
      </c>
      <c r="AP19" s="26" t="s">
        <v>36</v>
      </c>
      <c r="AQ19" s="26" t="s">
        <v>36</v>
      </c>
      <c r="AR19" s="25">
        <v>0</v>
      </c>
      <c r="AS19" s="25">
        <v>0</v>
      </c>
      <c r="AT19" s="25">
        <f>[2]施設資源化量内訳!D19</f>
        <v>0</v>
      </c>
      <c r="AU19" s="25">
        <f>[2]施設資源化量内訳!E19</f>
        <v>0</v>
      </c>
      <c r="AV19" s="25">
        <f>[2]施設資源化量内訳!F19</f>
        <v>0</v>
      </c>
      <c r="AW19" s="25">
        <f>[2]施設資源化量内訳!G19</f>
        <v>0</v>
      </c>
      <c r="AX19" s="25">
        <f>[2]施設資源化量内訳!H19</f>
        <v>0</v>
      </c>
      <c r="AY19" s="25">
        <f>[2]施設資源化量内訳!I19</f>
        <v>0</v>
      </c>
      <c r="AZ19" s="25">
        <f>[2]施設資源化量内訳!J19</f>
        <v>0</v>
      </c>
      <c r="BA19" s="25">
        <f>[2]施設資源化量内訳!K19</f>
        <v>0</v>
      </c>
      <c r="BB19" s="25">
        <f>[2]施設資源化量内訳!L19</f>
        <v>0</v>
      </c>
      <c r="BC19" s="25">
        <f>[2]施設資源化量内訳!M19</f>
        <v>0</v>
      </c>
      <c r="BD19" s="25">
        <f>[2]施設資源化量内訳!N19</f>
        <v>0</v>
      </c>
      <c r="BE19" s="25">
        <f>[2]施設資源化量内訳!O19</f>
        <v>0</v>
      </c>
      <c r="BF19" s="25">
        <f>[2]施設資源化量内訳!P19</f>
        <v>0</v>
      </c>
      <c r="BG19" s="25">
        <f>[2]施設資源化量内訳!Q19</f>
        <v>0</v>
      </c>
      <c r="BH19" s="25">
        <f>[2]施設資源化量内訳!R19</f>
        <v>0</v>
      </c>
      <c r="BI19" s="25">
        <f>[2]施設資源化量内訳!S19</f>
        <v>0</v>
      </c>
      <c r="BJ19" s="25">
        <f>[2]施設資源化量内訳!T19</f>
        <v>0</v>
      </c>
      <c r="BK19" s="25">
        <f>[2]施設資源化量内訳!U19</f>
        <v>0</v>
      </c>
      <c r="BL19" s="25">
        <f>[2]施設資源化量内訳!V19</f>
        <v>0</v>
      </c>
      <c r="BM19" s="25">
        <f>[2]施設資源化量内訳!W19</f>
        <v>0</v>
      </c>
      <c r="BN19" s="25">
        <f>[2]施設資源化量内訳!X19</f>
        <v>0</v>
      </c>
      <c r="BO19" s="25">
        <f t="shared" si="2"/>
        <v>1077</v>
      </c>
      <c r="BP19" s="25">
        <v>978</v>
      </c>
      <c r="BQ19" s="25">
        <v>5</v>
      </c>
      <c r="BR19" s="25">
        <v>0</v>
      </c>
      <c r="BS19" s="25">
        <v>6</v>
      </c>
      <c r="BT19" s="25">
        <v>4</v>
      </c>
      <c r="BU19" s="25">
        <v>0</v>
      </c>
      <c r="BV19" s="25">
        <v>0</v>
      </c>
      <c r="BW19" s="25">
        <v>0</v>
      </c>
      <c r="BX19" s="25">
        <v>0</v>
      </c>
      <c r="BY19" s="25">
        <v>84</v>
      </c>
      <c r="BZ19" s="26" t="s">
        <v>36</v>
      </c>
      <c r="CA19" s="26" t="s">
        <v>36</v>
      </c>
      <c r="CB19" s="26" t="s">
        <v>36</v>
      </c>
      <c r="CC19" s="26" t="s">
        <v>36</v>
      </c>
      <c r="CD19" s="26" t="s">
        <v>36</v>
      </c>
      <c r="CE19" s="26" t="s">
        <v>36</v>
      </c>
      <c r="CF19" s="26" t="s">
        <v>36</v>
      </c>
      <c r="CG19" s="26" t="s">
        <v>36</v>
      </c>
      <c r="CH19" s="25">
        <v>0</v>
      </c>
      <c r="CI19" s="25">
        <v>0</v>
      </c>
      <c r="CJ19" s="27" t="s">
        <v>37</v>
      </c>
    </row>
    <row r="20" spans="1:88" s="3" customFormat="1" ht="13.5" customHeight="1" x14ac:dyDescent="0.15">
      <c r="A20" s="23" t="s">
        <v>33</v>
      </c>
      <c r="B20" s="24" t="s">
        <v>60</v>
      </c>
      <c r="C20" s="23" t="s">
        <v>61</v>
      </c>
      <c r="D20" s="25">
        <f t="shared" ref="D20:S48" si="5">SUM(Y20,AT20,BO20)</f>
        <v>14195</v>
      </c>
      <c r="E20" s="25">
        <f t="shared" si="5"/>
        <v>4158</v>
      </c>
      <c r="F20" s="25">
        <f t="shared" si="5"/>
        <v>30</v>
      </c>
      <c r="G20" s="25">
        <f t="shared" si="3"/>
        <v>0</v>
      </c>
      <c r="H20" s="25">
        <f t="shared" si="3"/>
        <v>319</v>
      </c>
      <c r="I20" s="25">
        <f t="shared" si="3"/>
        <v>881</v>
      </c>
      <c r="J20" s="25">
        <f t="shared" si="3"/>
        <v>186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189</v>
      </c>
      <c r="O20" s="25">
        <f t="shared" si="3"/>
        <v>0</v>
      </c>
      <c r="P20" s="25">
        <f t="shared" si="3"/>
        <v>0</v>
      </c>
      <c r="Q20" s="25">
        <f t="shared" si="3"/>
        <v>3298</v>
      </c>
      <c r="R20" s="25">
        <f t="shared" si="3"/>
        <v>0</v>
      </c>
      <c r="S20" s="25">
        <f t="shared" si="3"/>
        <v>3453</v>
      </c>
      <c r="T20" s="25">
        <f t="shared" si="3"/>
        <v>0</v>
      </c>
      <c r="U20" s="25">
        <f t="shared" si="3"/>
        <v>0</v>
      </c>
      <c r="V20" s="25">
        <f t="shared" si="3"/>
        <v>766</v>
      </c>
      <c r="W20" s="25">
        <f t="shared" si="4"/>
        <v>0</v>
      </c>
      <c r="X20" s="25">
        <f t="shared" si="4"/>
        <v>915</v>
      </c>
      <c r="Y20" s="25">
        <f t="shared" si="1"/>
        <v>1527</v>
      </c>
      <c r="Z20" s="25">
        <v>1342</v>
      </c>
      <c r="AA20" s="25">
        <v>4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6">
        <v>115</v>
      </c>
      <c r="AJ20" s="26" t="s">
        <v>36</v>
      </c>
      <c r="AK20" s="26" t="s">
        <v>36</v>
      </c>
      <c r="AL20" s="26" t="s">
        <v>36</v>
      </c>
      <c r="AM20" s="26" t="s">
        <v>36</v>
      </c>
      <c r="AN20" s="26" t="s">
        <v>36</v>
      </c>
      <c r="AO20" s="26" t="s">
        <v>36</v>
      </c>
      <c r="AP20" s="26" t="s">
        <v>36</v>
      </c>
      <c r="AQ20" s="26" t="s">
        <v>36</v>
      </c>
      <c r="AR20" s="25">
        <v>0</v>
      </c>
      <c r="AS20" s="25">
        <v>66</v>
      </c>
      <c r="AT20" s="25">
        <f>[2]施設資源化量内訳!D20</f>
        <v>9709</v>
      </c>
      <c r="AU20" s="25">
        <f>[2]施設資源化量内訳!E20</f>
        <v>0</v>
      </c>
      <c r="AV20" s="25">
        <f>[2]施設資源化量内訳!F20</f>
        <v>0</v>
      </c>
      <c r="AW20" s="25">
        <f>[2]施設資源化量内訳!G20</f>
        <v>0</v>
      </c>
      <c r="AX20" s="25">
        <f>[2]施設資源化量内訳!H20</f>
        <v>276</v>
      </c>
      <c r="AY20" s="25">
        <f>[2]施設資源化量内訳!I20</f>
        <v>881</v>
      </c>
      <c r="AZ20" s="25">
        <f>[2]施設資源化量内訳!J20</f>
        <v>186</v>
      </c>
      <c r="BA20" s="25">
        <f>[2]施設資源化量内訳!K20</f>
        <v>0</v>
      </c>
      <c r="BB20" s="25">
        <f>[2]施設資源化量内訳!L20</f>
        <v>0</v>
      </c>
      <c r="BC20" s="25">
        <f>[2]施設資源化量内訳!M20</f>
        <v>0</v>
      </c>
      <c r="BD20" s="25">
        <f>[2]施設資源化量内訳!N20</f>
        <v>0</v>
      </c>
      <c r="BE20" s="25">
        <f>[2]施設資源化量内訳!O20</f>
        <v>0</v>
      </c>
      <c r="BF20" s="25">
        <f>[2]施設資源化量内訳!P20</f>
        <v>0</v>
      </c>
      <c r="BG20" s="25">
        <f>[2]施設資源化量内訳!Q20</f>
        <v>3298</v>
      </c>
      <c r="BH20" s="25">
        <f>[2]施設資源化量内訳!R20</f>
        <v>0</v>
      </c>
      <c r="BI20" s="25">
        <f>[2]施設資源化量内訳!S20</f>
        <v>3453</v>
      </c>
      <c r="BJ20" s="25">
        <f>[2]施設資源化量内訳!T20</f>
        <v>0</v>
      </c>
      <c r="BK20" s="25">
        <f>[2]施設資源化量内訳!U20</f>
        <v>0</v>
      </c>
      <c r="BL20" s="25">
        <f>[2]施設資源化量内訳!V20</f>
        <v>766</v>
      </c>
      <c r="BM20" s="25">
        <f>[2]施設資源化量内訳!W20</f>
        <v>0</v>
      </c>
      <c r="BN20" s="25">
        <f>[2]施設資源化量内訳!X20</f>
        <v>849</v>
      </c>
      <c r="BO20" s="25">
        <f t="shared" si="2"/>
        <v>2959</v>
      </c>
      <c r="BP20" s="25">
        <v>2816</v>
      </c>
      <c r="BQ20" s="25">
        <v>26</v>
      </c>
      <c r="BR20" s="25">
        <v>0</v>
      </c>
      <c r="BS20" s="25">
        <v>43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74</v>
      </c>
      <c r="BZ20" s="26" t="s">
        <v>36</v>
      </c>
      <c r="CA20" s="26" t="s">
        <v>36</v>
      </c>
      <c r="CB20" s="26" t="s">
        <v>36</v>
      </c>
      <c r="CC20" s="26" t="s">
        <v>36</v>
      </c>
      <c r="CD20" s="26" t="s">
        <v>36</v>
      </c>
      <c r="CE20" s="26" t="s">
        <v>36</v>
      </c>
      <c r="CF20" s="26" t="s">
        <v>36</v>
      </c>
      <c r="CG20" s="26" t="s">
        <v>36</v>
      </c>
      <c r="CH20" s="25">
        <v>0</v>
      </c>
      <c r="CI20" s="25">
        <v>0</v>
      </c>
      <c r="CJ20" s="27" t="s">
        <v>37</v>
      </c>
    </row>
    <row r="21" spans="1:88" s="3" customFormat="1" ht="13.5" customHeight="1" x14ac:dyDescent="0.15">
      <c r="A21" s="23" t="s">
        <v>33</v>
      </c>
      <c r="B21" s="24" t="s">
        <v>62</v>
      </c>
      <c r="C21" s="23" t="s">
        <v>63</v>
      </c>
      <c r="D21" s="25">
        <f t="shared" si="5"/>
        <v>4460</v>
      </c>
      <c r="E21" s="25">
        <f t="shared" si="5"/>
        <v>2571</v>
      </c>
      <c r="F21" s="25">
        <f t="shared" si="5"/>
        <v>17</v>
      </c>
      <c r="G21" s="25">
        <f t="shared" si="3"/>
        <v>65</v>
      </c>
      <c r="H21" s="25">
        <f t="shared" si="3"/>
        <v>508</v>
      </c>
      <c r="I21" s="25">
        <f t="shared" si="3"/>
        <v>334</v>
      </c>
      <c r="J21" s="25">
        <f t="shared" si="3"/>
        <v>65</v>
      </c>
      <c r="K21" s="25">
        <f t="shared" si="3"/>
        <v>22</v>
      </c>
      <c r="L21" s="25">
        <f t="shared" si="3"/>
        <v>0</v>
      </c>
      <c r="M21" s="25">
        <f t="shared" si="3"/>
        <v>1</v>
      </c>
      <c r="N21" s="25">
        <f t="shared" si="3"/>
        <v>70</v>
      </c>
      <c r="O21" s="25">
        <f t="shared" si="3"/>
        <v>11</v>
      </c>
      <c r="P21" s="25">
        <f t="shared" si="3"/>
        <v>0</v>
      </c>
      <c r="Q21" s="25">
        <f t="shared" si="3"/>
        <v>578</v>
      </c>
      <c r="R21" s="25">
        <f t="shared" si="3"/>
        <v>0</v>
      </c>
      <c r="S21" s="25">
        <f t="shared" si="3"/>
        <v>0</v>
      </c>
      <c r="T21" s="25">
        <f t="shared" si="3"/>
        <v>0</v>
      </c>
      <c r="U21" s="25">
        <f t="shared" si="3"/>
        <v>0</v>
      </c>
      <c r="V21" s="25">
        <f t="shared" si="3"/>
        <v>203</v>
      </c>
      <c r="W21" s="25">
        <f t="shared" si="4"/>
        <v>4</v>
      </c>
      <c r="X21" s="25">
        <f t="shared" si="4"/>
        <v>11</v>
      </c>
      <c r="Y21" s="25">
        <f t="shared" si="1"/>
        <v>410</v>
      </c>
      <c r="Z21" s="25">
        <v>243</v>
      </c>
      <c r="AA21" s="25">
        <v>2</v>
      </c>
      <c r="AB21" s="25">
        <v>15</v>
      </c>
      <c r="AC21" s="25">
        <v>17</v>
      </c>
      <c r="AD21" s="25">
        <v>82</v>
      </c>
      <c r="AE21" s="25">
        <v>19</v>
      </c>
      <c r="AF21" s="25">
        <v>5</v>
      </c>
      <c r="AG21" s="25">
        <v>0</v>
      </c>
      <c r="AH21" s="25">
        <v>1</v>
      </c>
      <c r="AI21" s="26">
        <v>26</v>
      </c>
      <c r="AJ21" s="26" t="s">
        <v>36</v>
      </c>
      <c r="AK21" s="26" t="s">
        <v>36</v>
      </c>
      <c r="AL21" s="26" t="s">
        <v>36</v>
      </c>
      <c r="AM21" s="26" t="s">
        <v>36</v>
      </c>
      <c r="AN21" s="26" t="s">
        <v>36</v>
      </c>
      <c r="AO21" s="26" t="s">
        <v>36</v>
      </c>
      <c r="AP21" s="26" t="s">
        <v>36</v>
      </c>
      <c r="AQ21" s="26" t="s">
        <v>36</v>
      </c>
      <c r="AR21" s="25">
        <v>0</v>
      </c>
      <c r="AS21" s="25">
        <v>0</v>
      </c>
      <c r="AT21" s="25">
        <f>[2]施設資源化量内訳!D21</f>
        <v>1624</v>
      </c>
      <c r="AU21" s="25">
        <f>[2]施設資源化量内訳!E21</f>
        <v>0</v>
      </c>
      <c r="AV21" s="25">
        <f>[2]施設資源化量内訳!F21</f>
        <v>0</v>
      </c>
      <c r="AW21" s="25">
        <f>[2]施設資源化量内訳!G21</f>
        <v>37</v>
      </c>
      <c r="AX21" s="25">
        <f>[2]施設資源化量内訳!H21</f>
        <v>466</v>
      </c>
      <c r="AY21" s="25">
        <f>[2]施設資源化量内訳!I21</f>
        <v>251</v>
      </c>
      <c r="AZ21" s="25">
        <f>[2]施設資源化量内訳!J21</f>
        <v>46</v>
      </c>
      <c r="BA21" s="25">
        <f>[2]施設資源化量内訳!K21</f>
        <v>17</v>
      </c>
      <c r="BB21" s="25">
        <f>[2]施設資源化量内訳!L21</f>
        <v>0</v>
      </c>
      <c r="BC21" s="25">
        <f>[2]施設資源化量内訳!M21</f>
        <v>0</v>
      </c>
      <c r="BD21" s="25">
        <f>[2]施設資源化量内訳!N21</f>
        <v>0</v>
      </c>
      <c r="BE21" s="25">
        <f>[2]施設資源化量内訳!O21</f>
        <v>11</v>
      </c>
      <c r="BF21" s="25">
        <f>[2]施設資源化量内訳!P21</f>
        <v>0</v>
      </c>
      <c r="BG21" s="25">
        <f>[2]施設資源化量内訳!Q21</f>
        <v>578</v>
      </c>
      <c r="BH21" s="25">
        <f>[2]施設資源化量内訳!R21</f>
        <v>0</v>
      </c>
      <c r="BI21" s="25">
        <f>[2]施設資源化量内訳!S21</f>
        <v>0</v>
      </c>
      <c r="BJ21" s="25">
        <f>[2]施設資源化量内訳!T21</f>
        <v>0</v>
      </c>
      <c r="BK21" s="25">
        <f>[2]施設資源化量内訳!U21</f>
        <v>0</v>
      </c>
      <c r="BL21" s="25">
        <f>[2]施設資源化量内訳!V21</f>
        <v>203</v>
      </c>
      <c r="BM21" s="25">
        <f>[2]施設資源化量内訳!W21</f>
        <v>4</v>
      </c>
      <c r="BN21" s="25">
        <f>[2]施設資源化量内訳!X21</f>
        <v>11</v>
      </c>
      <c r="BO21" s="25">
        <f t="shared" si="2"/>
        <v>2426</v>
      </c>
      <c r="BP21" s="25">
        <v>2328</v>
      </c>
      <c r="BQ21" s="25">
        <v>15</v>
      </c>
      <c r="BR21" s="25">
        <v>13</v>
      </c>
      <c r="BS21" s="25">
        <v>25</v>
      </c>
      <c r="BT21" s="25">
        <v>1</v>
      </c>
      <c r="BU21" s="25">
        <v>0</v>
      </c>
      <c r="BV21" s="25">
        <v>0</v>
      </c>
      <c r="BW21" s="25">
        <v>0</v>
      </c>
      <c r="BX21" s="25">
        <v>0</v>
      </c>
      <c r="BY21" s="25">
        <v>44</v>
      </c>
      <c r="BZ21" s="26" t="s">
        <v>36</v>
      </c>
      <c r="CA21" s="26" t="s">
        <v>36</v>
      </c>
      <c r="CB21" s="26" t="s">
        <v>36</v>
      </c>
      <c r="CC21" s="26" t="s">
        <v>36</v>
      </c>
      <c r="CD21" s="26" t="s">
        <v>36</v>
      </c>
      <c r="CE21" s="26" t="s">
        <v>36</v>
      </c>
      <c r="CF21" s="26" t="s">
        <v>36</v>
      </c>
      <c r="CG21" s="26" t="s">
        <v>36</v>
      </c>
      <c r="CH21" s="25">
        <v>0</v>
      </c>
      <c r="CI21" s="25">
        <v>0</v>
      </c>
      <c r="CJ21" s="27" t="s">
        <v>37</v>
      </c>
    </row>
    <row r="22" spans="1:88" s="3" customFormat="1" ht="13.5" customHeight="1" x14ac:dyDescent="0.15">
      <c r="A22" s="23" t="s">
        <v>33</v>
      </c>
      <c r="B22" s="24" t="s">
        <v>64</v>
      </c>
      <c r="C22" s="23" t="s">
        <v>65</v>
      </c>
      <c r="D22" s="25">
        <f t="shared" si="5"/>
        <v>965</v>
      </c>
      <c r="E22" s="25">
        <f t="shared" si="5"/>
        <v>501</v>
      </c>
      <c r="F22" s="25">
        <f t="shared" si="5"/>
        <v>4</v>
      </c>
      <c r="G22" s="25">
        <f t="shared" si="3"/>
        <v>0</v>
      </c>
      <c r="H22" s="25">
        <f t="shared" si="3"/>
        <v>164</v>
      </c>
      <c r="I22" s="25">
        <f t="shared" si="3"/>
        <v>174</v>
      </c>
      <c r="J22" s="25">
        <f t="shared" si="3"/>
        <v>66</v>
      </c>
      <c r="K22" s="25">
        <f t="shared" si="3"/>
        <v>2</v>
      </c>
      <c r="L22" s="25">
        <f t="shared" si="3"/>
        <v>0</v>
      </c>
      <c r="M22" s="25">
        <f t="shared" si="3"/>
        <v>10</v>
      </c>
      <c r="N22" s="25">
        <f t="shared" si="3"/>
        <v>29</v>
      </c>
      <c r="O22" s="25">
        <f t="shared" si="3"/>
        <v>0</v>
      </c>
      <c r="P22" s="25">
        <f t="shared" si="3"/>
        <v>0</v>
      </c>
      <c r="Q22" s="25">
        <f t="shared" si="3"/>
        <v>0</v>
      </c>
      <c r="R22" s="25">
        <f t="shared" si="3"/>
        <v>0</v>
      </c>
      <c r="S22" s="25">
        <f t="shared" si="3"/>
        <v>0</v>
      </c>
      <c r="T22" s="25">
        <f t="shared" si="3"/>
        <v>0</v>
      </c>
      <c r="U22" s="25">
        <f t="shared" si="3"/>
        <v>0</v>
      </c>
      <c r="V22" s="25">
        <f t="shared" si="3"/>
        <v>0</v>
      </c>
      <c r="W22" s="25">
        <f t="shared" si="4"/>
        <v>0</v>
      </c>
      <c r="X22" s="25">
        <f t="shared" si="4"/>
        <v>15</v>
      </c>
      <c r="Y22" s="25">
        <f t="shared" si="1"/>
        <v>387</v>
      </c>
      <c r="Z22" s="25">
        <v>50</v>
      </c>
      <c r="AA22" s="25">
        <v>0</v>
      </c>
      <c r="AB22" s="25">
        <v>0</v>
      </c>
      <c r="AC22" s="25">
        <v>71</v>
      </c>
      <c r="AD22" s="25">
        <v>171</v>
      </c>
      <c r="AE22" s="25">
        <v>66</v>
      </c>
      <c r="AF22" s="25">
        <v>2</v>
      </c>
      <c r="AG22" s="25">
        <v>0</v>
      </c>
      <c r="AH22" s="25">
        <v>10</v>
      </c>
      <c r="AI22" s="26">
        <v>2</v>
      </c>
      <c r="AJ22" s="26" t="s">
        <v>36</v>
      </c>
      <c r="AK22" s="26" t="s">
        <v>36</v>
      </c>
      <c r="AL22" s="26" t="s">
        <v>36</v>
      </c>
      <c r="AM22" s="26" t="s">
        <v>36</v>
      </c>
      <c r="AN22" s="26" t="s">
        <v>36</v>
      </c>
      <c r="AO22" s="26" t="s">
        <v>36</v>
      </c>
      <c r="AP22" s="26" t="s">
        <v>36</v>
      </c>
      <c r="AQ22" s="26" t="s">
        <v>36</v>
      </c>
      <c r="AR22" s="25">
        <v>0</v>
      </c>
      <c r="AS22" s="25">
        <v>15</v>
      </c>
      <c r="AT22" s="25">
        <f>[2]施設資源化量内訳!D22</f>
        <v>89</v>
      </c>
      <c r="AU22" s="25">
        <f>[2]施設資源化量内訳!E22</f>
        <v>0</v>
      </c>
      <c r="AV22" s="25">
        <f>[2]施設資源化量内訳!F22</f>
        <v>0</v>
      </c>
      <c r="AW22" s="25">
        <f>[2]施設資源化量内訳!G22</f>
        <v>0</v>
      </c>
      <c r="AX22" s="25">
        <f>[2]施設資源化量内訳!H22</f>
        <v>89</v>
      </c>
      <c r="AY22" s="25">
        <f>[2]施設資源化量内訳!I22</f>
        <v>0</v>
      </c>
      <c r="AZ22" s="25">
        <f>[2]施設資源化量内訳!J22</f>
        <v>0</v>
      </c>
      <c r="BA22" s="25">
        <f>[2]施設資源化量内訳!K22</f>
        <v>0</v>
      </c>
      <c r="BB22" s="25">
        <f>[2]施設資源化量内訳!L22</f>
        <v>0</v>
      </c>
      <c r="BC22" s="25">
        <f>[2]施設資源化量内訳!M22</f>
        <v>0</v>
      </c>
      <c r="BD22" s="25">
        <f>[2]施設資源化量内訳!N22</f>
        <v>0</v>
      </c>
      <c r="BE22" s="25">
        <f>[2]施設資源化量内訳!O22</f>
        <v>0</v>
      </c>
      <c r="BF22" s="25">
        <f>[2]施設資源化量内訳!P22</f>
        <v>0</v>
      </c>
      <c r="BG22" s="25">
        <f>[2]施設資源化量内訳!Q22</f>
        <v>0</v>
      </c>
      <c r="BH22" s="25">
        <f>[2]施設資源化量内訳!R22</f>
        <v>0</v>
      </c>
      <c r="BI22" s="25">
        <f>[2]施設資源化量内訳!S22</f>
        <v>0</v>
      </c>
      <c r="BJ22" s="25">
        <f>[2]施設資源化量内訳!T22</f>
        <v>0</v>
      </c>
      <c r="BK22" s="25">
        <f>[2]施設資源化量内訳!U22</f>
        <v>0</v>
      </c>
      <c r="BL22" s="25">
        <f>[2]施設資源化量内訳!V22</f>
        <v>0</v>
      </c>
      <c r="BM22" s="25">
        <f>[2]施設資源化量内訳!W22</f>
        <v>0</v>
      </c>
      <c r="BN22" s="25">
        <f>[2]施設資源化量内訳!X22</f>
        <v>0</v>
      </c>
      <c r="BO22" s="25">
        <f t="shared" si="2"/>
        <v>489</v>
      </c>
      <c r="BP22" s="25">
        <v>451</v>
      </c>
      <c r="BQ22" s="25">
        <v>4</v>
      </c>
      <c r="BR22" s="25">
        <v>0</v>
      </c>
      <c r="BS22" s="25">
        <v>4</v>
      </c>
      <c r="BT22" s="25">
        <v>3</v>
      </c>
      <c r="BU22" s="25">
        <v>0</v>
      </c>
      <c r="BV22" s="25">
        <v>0</v>
      </c>
      <c r="BW22" s="25">
        <v>0</v>
      </c>
      <c r="BX22" s="25">
        <v>0</v>
      </c>
      <c r="BY22" s="25">
        <v>27</v>
      </c>
      <c r="BZ22" s="26" t="s">
        <v>36</v>
      </c>
      <c r="CA22" s="26" t="s">
        <v>36</v>
      </c>
      <c r="CB22" s="26" t="s">
        <v>36</v>
      </c>
      <c r="CC22" s="26" t="s">
        <v>36</v>
      </c>
      <c r="CD22" s="26" t="s">
        <v>36</v>
      </c>
      <c r="CE22" s="26" t="s">
        <v>36</v>
      </c>
      <c r="CF22" s="26" t="s">
        <v>36</v>
      </c>
      <c r="CG22" s="26" t="s">
        <v>36</v>
      </c>
      <c r="CH22" s="25">
        <v>0</v>
      </c>
      <c r="CI22" s="25">
        <v>0</v>
      </c>
      <c r="CJ22" s="27" t="s">
        <v>37</v>
      </c>
    </row>
    <row r="23" spans="1:88" s="3" customFormat="1" ht="13.5" customHeight="1" x14ac:dyDescent="0.15">
      <c r="A23" s="23" t="s">
        <v>33</v>
      </c>
      <c r="B23" s="24" t="s">
        <v>66</v>
      </c>
      <c r="C23" s="23" t="s">
        <v>67</v>
      </c>
      <c r="D23" s="25">
        <f t="shared" si="5"/>
        <v>1637</v>
      </c>
      <c r="E23" s="25">
        <f t="shared" si="5"/>
        <v>391</v>
      </c>
      <c r="F23" s="25">
        <f t="shared" si="5"/>
        <v>2</v>
      </c>
      <c r="G23" s="25">
        <f t="shared" si="3"/>
        <v>0</v>
      </c>
      <c r="H23" s="25">
        <f t="shared" si="3"/>
        <v>145</v>
      </c>
      <c r="I23" s="25">
        <f t="shared" si="3"/>
        <v>188</v>
      </c>
      <c r="J23" s="25">
        <f t="shared" si="3"/>
        <v>150</v>
      </c>
      <c r="K23" s="25">
        <f t="shared" si="3"/>
        <v>0</v>
      </c>
      <c r="L23" s="25">
        <f t="shared" si="3"/>
        <v>118</v>
      </c>
      <c r="M23" s="25">
        <f t="shared" si="3"/>
        <v>0</v>
      </c>
      <c r="N23" s="25">
        <f t="shared" si="3"/>
        <v>11</v>
      </c>
      <c r="O23" s="25">
        <f t="shared" si="3"/>
        <v>0</v>
      </c>
      <c r="P23" s="25">
        <f t="shared" si="3"/>
        <v>0</v>
      </c>
      <c r="Q23" s="25">
        <f t="shared" si="3"/>
        <v>486</v>
      </c>
      <c r="R23" s="25">
        <f t="shared" si="3"/>
        <v>0</v>
      </c>
      <c r="S23" s="25">
        <f t="shared" si="3"/>
        <v>0</v>
      </c>
      <c r="T23" s="25">
        <f t="shared" si="3"/>
        <v>0</v>
      </c>
      <c r="U23" s="25">
        <f t="shared" si="3"/>
        <v>0</v>
      </c>
      <c r="V23" s="25">
        <f t="shared" si="3"/>
        <v>0</v>
      </c>
      <c r="W23" s="25">
        <f t="shared" si="4"/>
        <v>0</v>
      </c>
      <c r="X23" s="25">
        <f t="shared" si="4"/>
        <v>146</v>
      </c>
      <c r="Y23" s="25">
        <f t="shared" si="1"/>
        <v>586</v>
      </c>
      <c r="Z23" s="25">
        <v>107</v>
      </c>
      <c r="AA23" s="25">
        <v>0</v>
      </c>
      <c r="AB23" s="25">
        <v>0</v>
      </c>
      <c r="AC23" s="25">
        <v>145</v>
      </c>
      <c r="AD23" s="25">
        <v>188</v>
      </c>
      <c r="AE23" s="25">
        <v>146</v>
      </c>
      <c r="AF23" s="25">
        <v>0</v>
      </c>
      <c r="AG23" s="25">
        <v>0</v>
      </c>
      <c r="AH23" s="25">
        <v>0</v>
      </c>
      <c r="AI23" s="26">
        <v>0</v>
      </c>
      <c r="AJ23" s="26" t="s">
        <v>36</v>
      </c>
      <c r="AK23" s="26" t="s">
        <v>36</v>
      </c>
      <c r="AL23" s="26" t="s">
        <v>36</v>
      </c>
      <c r="AM23" s="26" t="s">
        <v>36</v>
      </c>
      <c r="AN23" s="26" t="s">
        <v>36</v>
      </c>
      <c r="AO23" s="26" t="s">
        <v>36</v>
      </c>
      <c r="AP23" s="26" t="s">
        <v>36</v>
      </c>
      <c r="AQ23" s="26" t="s">
        <v>36</v>
      </c>
      <c r="AR23" s="25">
        <v>0</v>
      </c>
      <c r="AS23" s="25">
        <v>0</v>
      </c>
      <c r="AT23" s="25">
        <f>[2]施設資源化量内訳!D23</f>
        <v>754</v>
      </c>
      <c r="AU23" s="25">
        <f>[2]施設資源化量内訳!E23</f>
        <v>0</v>
      </c>
      <c r="AV23" s="25">
        <f>[2]施設資源化量内訳!F23</f>
        <v>0</v>
      </c>
      <c r="AW23" s="25">
        <f>[2]施設資源化量内訳!G23</f>
        <v>0</v>
      </c>
      <c r="AX23" s="25">
        <f>[2]施設資源化量内訳!H23</f>
        <v>0</v>
      </c>
      <c r="AY23" s="25">
        <f>[2]施設資源化量内訳!I23</f>
        <v>0</v>
      </c>
      <c r="AZ23" s="25">
        <f>[2]施設資源化量内訳!J23</f>
        <v>4</v>
      </c>
      <c r="BA23" s="25">
        <f>[2]施設資源化量内訳!K23</f>
        <v>0</v>
      </c>
      <c r="BB23" s="25">
        <f>[2]施設資源化量内訳!L23</f>
        <v>118</v>
      </c>
      <c r="BC23" s="25">
        <f>[2]施設資源化量内訳!M23</f>
        <v>0</v>
      </c>
      <c r="BD23" s="25">
        <f>[2]施設資源化量内訳!N23</f>
        <v>0</v>
      </c>
      <c r="BE23" s="25">
        <f>[2]施設資源化量内訳!O23</f>
        <v>0</v>
      </c>
      <c r="BF23" s="25">
        <f>[2]施設資源化量内訳!P23</f>
        <v>0</v>
      </c>
      <c r="BG23" s="25">
        <f>[2]施設資源化量内訳!Q23</f>
        <v>486</v>
      </c>
      <c r="BH23" s="25">
        <f>[2]施設資源化量内訳!R23</f>
        <v>0</v>
      </c>
      <c r="BI23" s="25">
        <f>[2]施設資源化量内訳!S23</f>
        <v>0</v>
      </c>
      <c r="BJ23" s="25">
        <f>[2]施設資源化量内訳!T23</f>
        <v>0</v>
      </c>
      <c r="BK23" s="25">
        <f>[2]施設資源化量内訳!U23</f>
        <v>0</v>
      </c>
      <c r="BL23" s="25">
        <f>[2]施設資源化量内訳!V23</f>
        <v>0</v>
      </c>
      <c r="BM23" s="25">
        <f>[2]施設資源化量内訳!W23</f>
        <v>0</v>
      </c>
      <c r="BN23" s="25">
        <f>[2]施設資源化量内訳!X23</f>
        <v>146</v>
      </c>
      <c r="BO23" s="25">
        <f t="shared" si="2"/>
        <v>297</v>
      </c>
      <c r="BP23" s="25">
        <v>284</v>
      </c>
      <c r="BQ23" s="25">
        <v>2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11</v>
      </c>
      <c r="BZ23" s="26" t="s">
        <v>36</v>
      </c>
      <c r="CA23" s="26" t="s">
        <v>36</v>
      </c>
      <c r="CB23" s="26" t="s">
        <v>36</v>
      </c>
      <c r="CC23" s="26" t="s">
        <v>36</v>
      </c>
      <c r="CD23" s="26" t="s">
        <v>36</v>
      </c>
      <c r="CE23" s="26" t="s">
        <v>36</v>
      </c>
      <c r="CF23" s="26" t="s">
        <v>36</v>
      </c>
      <c r="CG23" s="26" t="s">
        <v>36</v>
      </c>
      <c r="CH23" s="25">
        <v>0</v>
      </c>
      <c r="CI23" s="25">
        <v>0</v>
      </c>
      <c r="CJ23" s="27" t="s">
        <v>37</v>
      </c>
    </row>
    <row r="24" spans="1:88" s="3" customFormat="1" ht="13.5" customHeight="1" x14ac:dyDescent="0.15">
      <c r="A24" s="23" t="s">
        <v>33</v>
      </c>
      <c r="B24" s="24" t="s">
        <v>68</v>
      </c>
      <c r="C24" s="23" t="s">
        <v>69</v>
      </c>
      <c r="D24" s="25">
        <f t="shared" si="5"/>
        <v>1636</v>
      </c>
      <c r="E24" s="25">
        <f t="shared" si="5"/>
        <v>825</v>
      </c>
      <c r="F24" s="25">
        <f t="shared" si="5"/>
        <v>4</v>
      </c>
      <c r="G24" s="25">
        <f t="shared" si="3"/>
        <v>147</v>
      </c>
      <c r="H24" s="25">
        <f t="shared" si="3"/>
        <v>215</v>
      </c>
      <c r="I24" s="25">
        <f t="shared" si="3"/>
        <v>218</v>
      </c>
      <c r="J24" s="25">
        <f t="shared" si="3"/>
        <v>40</v>
      </c>
      <c r="K24" s="25">
        <f t="shared" si="3"/>
        <v>0</v>
      </c>
      <c r="L24" s="25">
        <f t="shared" si="3"/>
        <v>133</v>
      </c>
      <c r="M24" s="25">
        <f t="shared" si="3"/>
        <v>27</v>
      </c>
      <c r="N24" s="25">
        <f t="shared" si="3"/>
        <v>5</v>
      </c>
      <c r="O24" s="25">
        <f t="shared" si="3"/>
        <v>0</v>
      </c>
      <c r="P24" s="25">
        <f t="shared" si="3"/>
        <v>0</v>
      </c>
      <c r="Q24" s="25">
        <f t="shared" si="3"/>
        <v>0</v>
      </c>
      <c r="R24" s="25">
        <f t="shared" si="3"/>
        <v>0</v>
      </c>
      <c r="S24" s="25">
        <f t="shared" si="3"/>
        <v>0</v>
      </c>
      <c r="T24" s="25">
        <f t="shared" si="3"/>
        <v>0</v>
      </c>
      <c r="U24" s="25">
        <f t="shared" si="3"/>
        <v>0</v>
      </c>
      <c r="V24" s="25">
        <f t="shared" si="3"/>
        <v>0</v>
      </c>
      <c r="W24" s="25">
        <f t="shared" si="4"/>
        <v>0</v>
      </c>
      <c r="X24" s="25">
        <f t="shared" si="4"/>
        <v>22</v>
      </c>
      <c r="Y24" s="25">
        <f t="shared" si="1"/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6">
        <v>0</v>
      </c>
      <c r="AJ24" s="26" t="s">
        <v>36</v>
      </c>
      <c r="AK24" s="26" t="s">
        <v>36</v>
      </c>
      <c r="AL24" s="26" t="s">
        <v>36</v>
      </c>
      <c r="AM24" s="26" t="s">
        <v>36</v>
      </c>
      <c r="AN24" s="26" t="s">
        <v>36</v>
      </c>
      <c r="AO24" s="26" t="s">
        <v>36</v>
      </c>
      <c r="AP24" s="26" t="s">
        <v>36</v>
      </c>
      <c r="AQ24" s="26" t="s">
        <v>36</v>
      </c>
      <c r="AR24" s="25">
        <v>0</v>
      </c>
      <c r="AS24" s="25">
        <v>0</v>
      </c>
      <c r="AT24" s="25">
        <f>[2]施設資源化量内訳!D24</f>
        <v>941</v>
      </c>
      <c r="AU24" s="25">
        <f>[2]施設資源化量内訳!E24</f>
        <v>144</v>
      </c>
      <c r="AV24" s="25">
        <f>[2]施設資源化量内訳!F24</f>
        <v>0</v>
      </c>
      <c r="AW24" s="25">
        <f>[2]施設資源化量内訳!G24</f>
        <v>147</v>
      </c>
      <c r="AX24" s="25">
        <f>[2]施設資源化量内訳!H24</f>
        <v>206</v>
      </c>
      <c r="AY24" s="25">
        <f>[2]施設資源化量内訳!I24</f>
        <v>218</v>
      </c>
      <c r="AZ24" s="25">
        <f>[2]施設資源化量内訳!J24</f>
        <v>40</v>
      </c>
      <c r="BA24" s="25">
        <f>[2]施設資源化量内訳!K24</f>
        <v>0</v>
      </c>
      <c r="BB24" s="25">
        <f>[2]施設資源化量内訳!L24</f>
        <v>133</v>
      </c>
      <c r="BC24" s="25">
        <f>[2]施設資源化量内訳!M24</f>
        <v>27</v>
      </c>
      <c r="BD24" s="25">
        <f>[2]施設資源化量内訳!N24</f>
        <v>4</v>
      </c>
      <c r="BE24" s="25">
        <f>[2]施設資源化量内訳!O24</f>
        <v>0</v>
      </c>
      <c r="BF24" s="25">
        <f>[2]施設資源化量内訳!P24</f>
        <v>0</v>
      </c>
      <c r="BG24" s="25">
        <f>[2]施設資源化量内訳!Q24</f>
        <v>0</v>
      </c>
      <c r="BH24" s="25">
        <f>[2]施設資源化量内訳!R24</f>
        <v>0</v>
      </c>
      <c r="BI24" s="25">
        <f>[2]施設資源化量内訳!S24</f>
        <v>0</v>
      </c>
      <c r="BJ24" s="25">
        <f>[2]施設資源化量内訳!T24</f>
        <v>0</v>
      </c>
      <c r="BK24" s="25">
        <f>[2]施設資源化量内訳!U24</f>
        <v>0</v>
      </c>
      <c r="BL24" s="25">
        <f>[2]施設資源化量内訳!V24</f>
        <v>0</v>
      </c>
      <c r="BM24" s="25">
        <f>[2]施設資源化量内訳!W24</f>
        <v>0</v>
      </c>
      <c r="BN24" s="25">
        <f>[2]施設資源化量内訳!X24</f>
        <v>22</v>
      </c>
      <c r="BO24" s="25">
        <f t="shared" si="2"/>
        <v>695</v>
      </c>
      <c r="BP24" s="25">
        <v>681</v>
      </c>
      <c r="BQ24" s="25">
        <v>4</v>
      </c>
      <c r="BR24" s="25">
        <v>0</v>
      </c>
      <c r="BS24" s="25">
        <v>9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1</v>
      </c>
      <c r="BZ24" s="26" t="s">
        <v>36</v>
      </c>
      <c r="CA24" s="26" t="s">
        <v>36</v>
      </c>
      <c r="CB24" s="26" t="s">
        <v>36</v>
      </c>
      <c r="CC24" s="26" t="s">
        <v>36</v>
      </c>
      <c r="CD24" s="26" t="s">
        <v>36</v>
      </c>
      <c r="CE24" s="26" t="s">
        <v>36</v>
      </c>
      <c r="CF24" s="26" t="s">
        <v>36</v>
      </c>
      <c r="CG24" s="26" t="s">
        <v>36</v>
      </c>
      <c r="CH24" s="25">
        <v>0</v>
      </c>
      <c r="CI24" s="25">
        <v>0</v>
      </c>
      <c r="CJ24" s="27" t="s">
        <v>37</v>
      </c>
    </row>
    <row r="25" spans="1:88" s="3" customFormat="1" ht="13.5" customHeight="1" x14ac:dyDescent="0.15">
      <c r="A25" s="23" t="s">
        <v>33</v>
      </c>
      <c r="B25" s="24" t="s">
        <v>70</v>
      </c>
      <c r="C25" s="23" t="s">
        <v>71</v>
      </c>
      <c r="D25" s="25">
        <f t="shared" si="5"/>
        <v>1904</v>
      </c>
      <c r="E25" s="25">
        <f t="shared" si="5"/>
        <v>958</v>
      </c>
      <c r="F25" s="25">
        <f t="shared" si="5"/>
        <v>6</v>
      </c>
      <c r="G25" s="25">
        <f t="shared" si="3"/>
        <v>84</v>
      </c>
      <c r="H25" s="25">
        <f t="shared" si="3"/>
        <v>173</v>
      </c>
      <c r="I25" s="25">
        <f t="shared" si="3"/>
        <v>291</v>
      </c>
      <c r="J25" s="25">
        <f t="shared" si="3"/>
        <v>98</v>
      </c>
      <c r="K25" s="25">
        <f t="shared" si="3"/>
        <v>5</v>
      </c>
      <c r="L25" s="25">
        <f t="shared" si="3"/>
        <v>143</v>
      </c>
      <c r="M25" s="25">
        <f t="shared" si="3"/>
        <v>49</v>
      </c>
      <c r="N25" s="25">
        <f t="shared" si="3"/>
        <v>84</v>
      </c>
      <c r="O25" s="25">
        <f t="shared" si="3"/>
        <v>0</v>
      </c>
      <c r="P25" s="25">
        <f t="shared" si="3"/>
        <v>0</v>
      </c>
      <c r="Q25" s="25">
        <f t="shared" si="3"/>
        <v>0</v>
      </c>
      <c r="R25" s="25">
        <f t="shared" si="3"/>
        <v>0</v>
      </c>
      <c r="S25" s="25">
        <f t="shared" si="3"/>
        <v>0</v>
      </c>
      <c r="T25" s="25">
        <f t="shared" si="3"/>
        <v>0</v>
      </c>
      <c r="U25" s="25">
        <f t="shared" si="3"/>
        <v>0</v>
      </c>
      <c r="V25" s="25">
        <f t="shared" si="3"/>
        <v>0</v>
      </c>
      <c r="W25" s="25">
        <f t="shared" si="4"/>
        <v>0</v>
      </c>
      <c r="X25" s="25">
        <f t="shared" si="4"/>
        <v>13</v>
      </c>
      <c r="Y25" s="25">
        <f t="shared" si="1"/>
        <v>730</v>
      </c>
      <c r="Z25" s="25">
        <v>536</v>
      </c>
      <c r="AA25" s="25">
        <v>3</v>
      </c>
      <c r="AB25" s="25">
        <v>0</v>
      </c>
      <c r="AC25" s="25">
        <v>0</v>
      </c>
      <c r="AD25" s="25">
        <v>191</v>
      </c>
      <c r="AE25" s="25">
        <v>0</v>
      </c>
      <c r="AF25" s="25">
        <v>0</v>
      </c>
      <c r="AG25" s="25">
        <v>0</v>
      </c>
      <c r="AH25" s="25">
        <v>0</v>
      </c>
      <c r="AI25" s="26">
        <v>0</v>
      </c>
      <c r="AJ25" s="26" t="s">
        <v>36</v>
      </c>
      <c r="AK25" s="26" t="s">
        <v>36</v>
      </c>
      <c r="AL25" s="26" t="s">
        <v>36</v>
      </c>
      <c r="AM25" s="26" t="s">
        <v>36</v>
      </c>
      <c r="AN25" s="26" t="s">
        <v>36</v>
      </c>
      <c r="AO25" s="26" t="s">
        <v>36</v>
      </c>
      <c r="AP25" s="26" t="s">
        <v>36</v>
      </c>
      <c r="AQ25" s="26" t="s">
        <v>36</v>
      </c>
      <c r="AR25" s="25">
        <v>0</v>
      </c>
      <c r="AS25" s="25">
        <v>0</v>
      </c>
      <c r="AT25" s="25">
        <f>[2]施設資源化量内訳!D25</f>
        <v>711</v>
      </c>
      <c r="AU25" s="25">
        <f>[2]施設資源化量内訳!E25</f>
        <v>0</v>
      </c>
      <c r="AV25" s="25">
        <f>[2]施設資源化量内訳!F25</f>
        <v>0</v>
      </c>
      <c r="AW25" s="25">
        <f>[2]施設資源化量内訳!G25</f>
        <v>84</v>
      </c>
      <c r="AX25" s="25">
        <f>[2]施設資源化量内訳!H25</f>
        <v>172</v>
      </c>
      <c r="AY25" s="25">
        <f>[2]施設資源化量内訳!I25</f>
        <v>100</v>
      </c>
      <c r="AZ25" s="25">
        <f>[2]施設資源化量内訳!J25</f>
        <v>98</v>
      </c>
      <c r="BA25" s="25">
        <f>[2]施設資源化量内訳!K25</f>
        <v>5</v>
      </c>
      <c r="BB25" s="25">
        <f>[2]施設資源化量内訳!L25</f>
        <v>143</v>
      </c>
      <c r="BC25" s="25">
        <f>[2]施設資源化量内訳!M25</f>
        <v>49</v>
      </c>
      <c r="BD25" s="25">
        <f>[2]施設資源化量内訳!N25</f>
        <v>47</v>
      </c>
      <c r="BE25" s="25">
        <f>[2]施設資源化量内訳!O25</f>
        <v>0</v>
      </c>
      <c r="BF25" s="25">
        <f>[2]施設資源化量内訳!P25</f>
        <v>0</v>
      </c>
      <c r="BG25" s="25">
        <f>[2]施設資源化量内訳!Q25</f>
        <v>0</v>
      </c>
      <c r="BH25" s="25">
        <f>[2]施設資源化量内訳!R25</f>
        <v>0</v>
      </c>
      <c r="BI25" s="25">
        <f>[2]施設資源化量内訳!S25</f>
        <v>0</v>
      </c>
      <c r="BJ25" s="25">
        <f>[2]施設資源化量内訳!T25</f>
        <v>0</v>
      </c>
      <c r="BK25" s="25">
        <f>[2]施設資源化量内訳!U25</f>
        <v>0</v>
      </c>
      <c r="BL25" s="25">
        <f>[2]施設資源化量内訳!V25</f>
        <v>0</v>
      </c>
      <c r="BM25" s="25">
        <f>[2]施設資源化量内訳!W25</f>
        <v>0</v>
      </c>
      <c r="BN25" s="25">
        <f>[2]施設資源化量内訳!X25</f>
        <v>13</v>
      </c>
      <c r="BO25" s="25">
        <f t="shared" si="2"/>
        <v>463</v>
      </c>
      <c r="BP25" s="25">
        <v>422</v>
      </c>
      <c r="BQ25" s="25">
        <v>3</v>
      </c>
      <c r="BR25" s="25">
        <v>0</v>
      </c>
      <c r="BS25" s="25">
        <v>1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37</v>
      </c>
      <c r="BZ25" s="26" t="s">
        <v>36</v>
      </c>
      <c r="CA25" s="26" t="s">
        <v>36</v>
      </c>
      <c r="CB25" s="26" t="s">
        <v>36</v>
      </c>
      <c r="CC25" s="26" t="s">
        <v>36</v>
      </c>
      <c r="CD25" s="26" t="s">
        <v>36</v>
      </c>
      <c r="CE25" s="26" t="s">
        <v>36</v>
      </c>
      <c r="CF25" s="26" t="s">
        <v>36</v>
      </c>
      <c r="CG25" s="26" t="s">
        <v>36</v>
      </c>
      <c r="CH25" s="25">
        <v>0</v>
      </c>
      <c r="CI25" s="25">
        <v>0</v>
      </c>
      <c r="CJ25" s="27" t="s">
        <v>37</v>
      </c>
    </row>
    <row r="26" spans="1:88" s="3" customFormat="1" ht="13.5" customHeight="1" x14ac:dyDescent="0.15">
      <c r="A26" s="23" t="s">
        <v>33</v>
      </c>
      <c r="B26" s="24" t="s">
        <v>72</v>
      </c>
      <c r="C26" s="23" t="s">
        <v>73</v>
      </c>
      <c r="D26" s="25">
        <f t="shared" si="5"/>
        <v>2200</v>
      </c>
      <c r="E26" s="25">
        <f t="shared" si="5"/>
        <v>702</v>
      </c>
      <c r="F26" s="25">
        <f t="shared" si="5"/>
        <v>4</v>
      </c>
      <c r="G26" s="25">
        <f t="shared" si="3"/>
        <v>26</v>
      </c>
      <c r="H26" s="25">
        <f t="shared" si="3"/>
        <v>332</v>
      </c>
      <c r="I26" s="25">
        <f t="shared" si="3"/>
        <v>430</v>
      </c>
      <c r="J26" s="25">
        <f t="shared" si="3"/>
        <v>82</v>
      </c>
      <c r="K26" s="25">
        <f t="shared" si="3"/>
        <v>14</v>
      </c>
      <c r="L26" s="25">
        <f t="shared" si="3"/>
        <v>83</v>
      </c>
      <c r="M26" s="25">
        <f t="shared" si="3"/>
        <v>0</v>
      </c>
      <c r="N26" s="25">
        <f t="shared" si="3"/>
        <v>125</v>
      </c>
      <c r="O26" s="25">
        <f t="shared" si="3"/>
        <v>58</v>
      </c>
      <c r="P26" s="25">
        <f t="shared" si="3"/>
        <v>0</v>
      </c>
      <c r="Q26" s="25">
        <f t="shared" si="3"/>
        <v>242</v>
      </c>
      <c r="R26" s="25">
        <f t="shared" si="3"/>
        <v>0</v>
      </c>
      <c r="S26" s="25">
        <f t="shared" si="3"/>
        <v>0</v>
      </c>
      <c r="T26" s="25">
        <f t="shared" si="3"/>
        <v>0</v>
      </c>
      <c r="U26" s="25">
        <f t="shared" si="3"/>
        <v>0</v>
      </c>
      <c r="V26" s="25">
        <f t="shared" si="3"/>
        <v>0</v>
      </c>
      <c r="W26" s="25">
        <f t="shared" si="4"/>
        <v>0</v>
      </c>
      <c r="X26" s="25">
        <f t="shared" si="4"/>
        <v>102</v>
      </c>
      <c r="Y26" s="25">
        <f t="shared" si="1"/>
        <v>136</v>
      </c>
      <c r="Z26" s="25">
        <v>65</v>
      </c>
      <c r="AA26" s="25">
        <v>0</v>
      </c>
      <c r="AB26" s="25">
        <v>0</v>
      </c>
      <c r="AC26" s="25">
        <v>6</v>
      </c>
      <c r="AD26" s="25">
        <v>6</v>
      </c>
      <c r="AE26" s="25">
        <v>20</v>
      </c>
      <c r="AF26" s="25">
        <v>0</v>
      </c>
      <c r="AG26" s="25">
        <v>0</v>
      </c>
      <c r="AH26" s="25">
        <v>0</v>
      </c>
      <c r="AI26" s="26">
        <v>0</v>
      </c>
      <c r="AJ26" s="26" t="s">
        <v>36</v>
      </c>
      <c r="AK26" s="26" t="s">
        <v>36</v>
      </c>
      <c r="AL26" s="26" t="s">
        <v>36</v>
      </c>
      <c r="AM26" s="26" t="s">
        <v>36</v>
      </c>
      <c r="AN26" s="26" t="s">
        <v>36</v>
      </c>
      <c r="AO26" s="26" t="s">
        <v>36</v>
      </c>
      <c r="AP26" s="26" t="s">
        <v>36</v>
      </c>
      <c r="AQ26" s="26" t="s">
        <v>36</v>
      </c>
      <c r="AR26" s="25">
        <v>0</v>
      </c>
      <c r="AS26" s="25">
        <v>39</v>
      </c>
      <c r="AT26" s="25">
        <f>[2]施設資源化量内訳!D26</f>
        <v>2064</v>
      </c>
      <c r="AU26" s="25">
        <f>[2]施設資源化量内訳!E26</f>
        <v>637</v>
      </c>
      <c r="AV26" s="25">
        <f>[2]施設資源化量内訳!F26</f>
        <v>4</v>
      </c>
      <c r="AW26" s="25">
        <f>[2]施設資源化量内訳!G26</f>
        <v>26</v>
      </c>
      <c r="AX26" s="25">
        <f>[2]施設資源化量内訳!H26</f>
        <v>326</v>
      </c>
      <c r="AY26" s="25">
        <f>[2]施設資源化量内訳!I26</f>
        <v>424</v>
      </c>
      <c r="AZ26" s="25">
        <f>[2]施設資源化量内訳!J26</f>
        <v>62</v>
      </c>
      <c r="BA26" s="25">
        <f>[2]施設資源化量内訳!K26</f>
        <v>14</v>
      </c>
      <c r="BB26" s="25">
        <f>[2]施設資源化量内訳!L26</f>
        <v>83</v>
      </c>
      <c r="BC26" s="25">
        <f>[2]施設資源化量内訳!M26</f>
        <v>0</v>
      </c>
      <c r="BD26" s="25">
        <f>[2]施設資源化量内訳!N26</f>
        <v>125</v>
      </c>
      <c r="BE26" s="25">
        <f>[2]施設資源化量内訳!O26</f>
        <v>58</v>
      </c>
      <c r="BF26" s="25">
        <f>[2]施設資源化量内訳!P26</f>
        <v>0</v>
      </c>
      <c r="BG26" s="25">
        <f>[2]施設資源化量内訳!Q26</f>
        <v>242</v>
      </c>
      <c r="BH26" s="25">
        <f>[2]施設資源化量内訳!R26</f>
        <v>0</v>
      </c>
      <c r="BI26" s="25">
        <f>[2]施設資源化量内訳!S26</f>
        <v>0</v>
      </c>
      <c r="BJ26" s="25">
        <f>[2]施設資源化量内訳!T26</f>
        <v>0</v>
      </c>
      <c r="BK26" s="25">
        <f>[2]施設資源化量内訳!U26</f>
        <v>0</v>
      </c>
      <c r="BL26" s="25">
        <f>[2]施設資源化量内訳!V26</f>
        <v>0</v>
      </c>
      <c r="BM26" s="25">
        <f>[2]施設資源化量内訳!W26</f>
        <v>0</v>
      </c>
      <c r="BN26" s="25">
        <f>[2]施設資源化量内訳!X26</f>
        <v>63</v>
      </c>
      <c r="BO26" s="25">
        <f t="shared" si="2"/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6" t="s">
        <v>36</v>
      </c>
      <c r="CA26" s="26" t="s">
        <v>36</v>
      </c>
      <c r="CB26" s="26" t="s">
        <v>36</v>
      </c>
      <c r="CC26" s="26" t="s">
        <v>36</v>
      </c>
      <c r="CD26" s="26" t="s">
        <v>36</v>
      </c>
      <c r="CE26" s="26" t="s">
        <v>36</v>
      </c>
      <c r="CF26" s="26" t="s">
        <v>36</v>
      </c>
      <c r="CG26" s="26" t="s">
        <v>36</v>
      </c>
      <c r="CH26" s="25">
        <v>0</v>
      </c>
      <c r="CI26" s="25">
        <v>0</v>
      </c>
      <c r="CJ26" s="27" t="s">
        <v>37</v>
      </c>
    </row>
    <row r="27" spans="1:88" s="3" customFormat="1" ht="13.5" customHeight="1" x14ac:dyDescent="0.15">
      <c r="A27" s="23" t="s">
        <v>33</v>
      </c>
      <c r="B27" s="24" t="s">
        <v>74</v>
      </c>
      <c r="C27" s="23" t="s">
        <v>75</v>
      </c>
      <c r="D27" s="25">
        <f t="shared" si="5"/>
        <v>1595</v>
      </c>
      <c r="E27" s="25">
        <f t="shared" si="5"/>
        <v>827</v>
      </c>
      <c r="F27" s="25">
        <f t="shared" si="5"/>
        <v>4</v>
      </c>
      <c r="G27" s="25">
        <f t="shared" si="3"/>
        <v>155</v>
      </c>
      <c r="H27" s="25">
        <f t="shared" si="3"/>
        <v>174</v>
      </c>
      <c r="I27" s="25">
        <f t="shared" si="3"/>
        <v>346</v>
      </c>
      <c r="J27" s="25">
        <f t="shared" si="3"/>
        <v>68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21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4"/>
        <v>0</v>
      </c>
      <c r="X27" s="25">
        <f t="shared" si="4"/>
        <v>0</v>
      </c>
      <c r="Y27" s="25">
        <f t="shared" si="1"/>
        <v>152</v>
      </c>
      <c r="Z27" s="25">
        <v>140</v>
      </c>
      <c r="AA27" s="25">
        <v>0</v>
      </c>
      <c r="AB27" s="25">
        <v>0</v>
      </c>
      <c r="AC27" s="25">
        <v>12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6">
        <v>0</v>
      </c>
      <c r="AJ27" s="26" t="s">
        <v>36</v>
      </c>
      <c r="AK27" s="26" t="s">
        <v>36</v>
      </c>
      <c r="AL27" s="26" t="s">
        <v>36</v>
      </c>
      <c r="AM27" s="26" t="s">
        <v>36</v>
      </c>
      <c r="AN27" s="26" t="s">
        <v>36</v>
      </c>
      <c r="AO27" s="26" t="s">
        <v>36</v>
      </c>
      <c r="AP27" s="26" t="s">
        <v>36</v>
      </c>
      <c r="AQ27" s="26" t="s">
        <v>36</v>
      </c>
      <c r="AR27" s="25">
        <v>0</v>
      </c>
      <c r="AS27" s="25">
        <v>0</v>
      </c>
      <c r="AT27" s="25">
        <f>[2]施設資源化量内訳!D27</f>
        <v>528</v>
      </c>
      <c r="AU27" s="25">
        <f>[2]施設資源化量内訳!E27</f>
        <v>0</v>
      </c>
      <c r="AV27" s="25">
        <f>[2]施設資源化量内訳!F27</f>
        <v>0</v>
      </c>
      <c r="AW27" s="25">
        <f>[2]施設資源化量内訳!G27</f>
        <v>0</v>
      </c>
      <c r="AX27" s="25">
        <f>[2]施設資源化量内訳!H27</f>
        <v>136</v>
      </c>
      <c r="AY27" s="25">
        <f>[2]施設資源化量内訳!I27</f>
        <v>324</v>
      </c>
      <c r="AZ27" s="25">
        <f>[2]施設資源化量内訳!J27</f>
        <v>68</v>
      </c>
      <c r="BA27" s="25">
        <f>[2]施設資源化量内訳!K27</f>
        <v>0</v>
      </c>
      <c r="BB27" s="25">
        <f>[2]施設資源化量内訳!L27</f>
        <v>0</v>
      </c>
      <c r="BC27" s="25">
        <f>[2]施設資源化量内訳!M27</f>
        <v>0</v>
      </c>
      <c r="BD27" s="25">
        <f>[2]施設資源化量内訳!N27</f>
        <v>0</v>
      </c>
      <c r="BE27" s="25">
        <f>[2]施設資源化量内訳!O27</f>
        <v>0</v>
      </c>
      <c r="BF27" s="25">
        <f>[2]施設資源化量内訳!P27</f>
        <v>0</v>
      </c>
      <c r="BG27" s="25">
        <f>[2]施設資源化量内訳!Q27</f>
        <v>0</v>
      </c>
      <c r="BH27" s="25">
        <f>[2]施設資源化量内訳!R27</f>
        <v>0</v>
      </c>
      <c r="BI27" s="25">
        <f>[2]施設資源化量内訳!S27</f>
        <v>0</v>
      </c>
      <c r="BJ27" s="25">
        <f>[2]施設資源化量内訳!T27</f>
        <v>0</v>
      </c>
      <c r="BK27" s="25">
        <f>[2]施設資源化量内訳!U27</f>
        <v>0</v>
      </c>
      <c r="BL27" s="25">
        <f>[2]施設資源化量内訳!V27</f>
        <v>0</v>
      </c>
      <c r="BM27" s="25">
        <f>[2]施設資源化量内訳!W27</f>
        <v>0</v>
      </c>
      <c r="BN27" s="25">
        <f>[2]施設資源化量内訳!X27</f>
        <v>0</v>
      </c>
      <c r="BO27" s="25">
        <f t="shared" si="2"/>
        <v>915</v>
      </c>
      <c r="BP27" s="25">
        <v>687</v>
      </c>
      <c r="BQ27" s="25">
        <v>4</v>
      </c>
      <c r="BR27" s="25">
        <v>155</v>
      </c>
      <c r="BS27" s="25">
        <v>26</v>
      </c>
      <c r="BT27" s="25">
        <v>22</v>
      </c>
      <c r="BU27" s="25">
        <v>0</v>
      </c>
      <c r="BV27" s="25">
        <v>0</v>
      </c>
      <c r="BW27" s="25">
        <v>0</v>
      </c>
      <c r="BX27" s="25">
        <v>0</v>
      </c>
      <c r="BY27" s="25">
        <v>21</v>
      </c>
      <c r="BZ27" s="26" t="s">
        <v>36</v>
      </c>
      <c r="CA27" s="26" t="s">
        <v>36</v>
      </c>
      <c r="CB27" s="26" t="s">
        <v>36</v>
      </c>
      <c r="CC27" s="26" t="s">
        <v>36</v>
      </c>
      <c r="CD27" s="26" t="s">
        <v>36</v>
      </c>
      <c r="CE27" s="26" t="s">
        <v>36</v>
      </c>
      <c r="CF27" s="26" t="s">
        <v>36</v>
      </c>
      <c r="CG27" s="26" t="s">
        <v>36</v>
      </c>
      <c r="CH27" s="25">
        <v>0</v>
      </c>
      <c r="CI27" s="25">
        <v>0</v>
      </c>
      <c r="CJ27" s="27" t="s">
        <v>37</v>
      </c>
    </row>
    <row r="28" spans="1:88" s="3" customFormat="1" ht="13.5" customHeight="1" x14ac:dyDescent="0.15">
      <c r="A28" s="23" t="s">
        <v>33</v>
      </c>
      <c r="B28" s="24" t="s">
        <v>76</v>
      </c>
      <c r="C28" s="23" t="s">
        <v>77</v>
      </c>
      <c r="D28" s="25">
        <f t="shared" si="5"/>
        <v>2028</v>
      </c>
      <c r="E28" s="25">
        <f t="shared" si="5"/>
        <v>1160</v>
      </c>
      <c r="F28" s="25">
        <f t="shared" si="5"/>
        <v>8</v>
      </c>
      <c r="G28" s="25">
        <f t="shared" si="3"/>
        <v>0</v>
      </c>
      <c r="H28" s="25">
        <f t="shared" si="3"/>
        <v>218</v>
      </c>
      <c r="I28" s="25">
        <f t="shared" si="3"/>
        <v>239</v>
      </c>
      <c r="J28" s="25">
        <f t="shared" si="3"/>
        <v>65</v>
      </c>
      <c r="K28" s="25">
        <f t="shared" si="3"/>
        <v>8</v>
      </c>
      <c r="L28" s="25">
        <f t="shared" si="3"/>
        <v>5</v>
      </c>
      <c r="M28" s="25">
        <f t="shared" si="3"/>
        <v>0</v>
      </c>
      <c r="N28" s="25">
        <f t="shared" si="3"/>
        <v>93</v>
      </c>
      <c r="O28" s="25">
        <f t="shared" si="3"/>
        <v>46</v>
      </c>
      <c r="P28" s="25">
        <f t="shared" si="3"/>
        <v>0</v>
      </c>
      <c r="Q28" s="25">
        <f t="shared" si="3"/>
        <v>164</v>
      </c>
      <c r="R28" s="25">
        <f t="shared" si="3"/>
        <v>0</v>
      </c>
      <c r="S28" s="25">
        <f t="shared" si="3"/>
        <v>0</v>
      </c>
      <c r="T28" s="25">
        <f t="shared" si="3"/>
        <v>0</v>
      </c>
      <c r="U28" s="25">
        <f t="shared" si="3"/>
        <v>0</v>
      </c>
      <c r="V28" s="25">
        <f t="shared" si="3"/>
        <v>0</v>
      </c>
      <c r="W28" s="25">
        <f t="shared" si="4"/>
        <v>0</v>
      </c>
      <c r="X28" s="25">
        <f t="shared" si="4"/>
        <v>22</v>
      </c>
      <c r="Y28" s="25">
        <f t="shared" si="1"/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6">
        <v>0</v>
      </c>
      <c r="AJ28" s="26" t="s">
        <v>36</v>
      </c>
      <c r="AK28" s="26" t="s">
        <v>36</v>
      </c>
      <c r="AL28" s="26" t="s">
        <v>36</v>
      </c>
      <c r="AM28" s="26" t="s">
        <v>36</v>
      </c>
      <c r="AN28" s="26" t="s">
        <v>36</v>
      </c>
      <c r="AO28" s="26" t="s">
        <v>36</v>
      </c>
      <c r="AP28" s="26" t="s">
        <v>36</v>
      </c>
      <c r="AQ28" s="26" t="s">
        <v>36</v>
      </c>
      <c r="AR28" s="25">
        <v>0</v>
      </c>
      <c r="AS28" s="25">
        <v>0</v>
      </c>
      <c r="AT28" s="25">
        <f>[2]施設資源化量内訳!D28</f>
        <v>954</v>
      </c>
      <c r="AU28" s="25">
        <f>[2]施設資源化量内訳!E28</f>
        <v>186</v>
      </c>
      <c r="AV28" s="25">
        <f>[2]施設資源化量内訳!F28</f>
        <v>0</v>
      </c>
      <c r="AW28" s="25">
        <f>[2]施設資源化量内訳!G28</f>
        <v>0</v>
      </c>
      <c r="AX28" s="25">
        <f>[2]施設資源化量内訳!H28</f>
        <v>199</v>
      </c>
      <c r="AY28" s="25">
        <f>[2]施設資源化量内訳!I28</f>
        <v>239</v>
      </c>
      <c r="AZ28" s="25">
        <f>[2]施設資源化量内訳!J28</f>
        <v>63</v>
      </c>
      <c r="BA28" s="25">
        <f>[2]施設資源化量内訳!K28</f>
        <v>8</v>
      </c>
      <c r="BB28" s="25">
        <f>[2]施設資源化量内訳!L28</f>
        <v>5</v>
      </c>
      <c r="BC28" s="25">
        <f>[2]施設資源化量内訳!M28</f>
        <v>0</v>
      </c>
      <c r="BD28" s="25">
        <f>[2]施設資源化量内訳!N28</f>
        <v>24</v>
      </c>
      <c r="BE28" s="25">
        <f>[2]施設資源化量内訳!O28</f>
        <v>46</v>
      </c>
      <c r="BF28" s="25">
        <f>[2]施設資源化量内訳!P28</f>
        <v>0</v>
      </c>
      <c r="BG28" s="25">
        <f>[2]施設資源化量内訳!Q28</f>
        <v>164</v>
      </c>
      <c r="BH28" s="25">
        <f>[2]施設資源化量内訳!R28</f>
        <v>0</v>
      </c>
      <c r="BI28" s="25">
        <f>[2]施設資源化量内訳!S28</f>
        <v>0</v>
      </c>
      <c r="BJ28" s="25">
        <f>[2]施設資源化量内訳!T28</f>
        <v>0</v>
      </c>
      <c r="BK28" s="25">
        <f>[2]施設資源化量内訳!U28</f>
        <v>0</v>
      </c>
      <c r="BL28" s="25">
        <f>[2]施設資源化量内訳!V28</f>
        <v>0</v>
      </c>
      <c r="BM28" s="25">
        <f>[2]施設資源化量内訳!W28</f>
        <v>0</v>
      </c>
      <c r="BN28" s="25">
        <f>[2]施設資源化量内訳!X28</f>
        <v>20</v>
      </c>
      <c r="BO28" s="25">
        <f t="shared" si="2"/>
        <v>1074</v>
      </c>
      <c r="BP28" s="25">
        <v>974</v>
      </c>
      <c r="BQ28" s="25">
        <v>8</v>
      </c>
      <c r="BR28" s="25">
        <v>0</v>
      </c>
      <c r="BS28" s="25">
        <v>19</v>
      </c>
      <c r="BT28" s="25">
        <v>0</v>
      </c>
      <c r="BU28" s="25">
        <v>2</v>
      </c>
      <c r="BV28" s="25">
        <v>0</v>
      </c>
      <c r="BW28" s="25">
        <v>0</v>
      </c>
      <c r="BX28" s="25">
        <v>0</v>
      </c>
      <c r="BY28" s="25">
        <v>69</v>
      </c>
      <c r="BZ28" s="26" t="s">
        <v>36</v>
      </c>
      <c r="CA28" s="26" t="s">
        <v>36</v>
      </c>
      <c r="CB28" s="26" t="s">
        <v>36</v>
      </c>
      <c r="CC28" s="26" t="s">
        <v>36</v>
      </c>
      <c r="CD28" s="26" t="s">
        <v>36</v>
      </c>
      <c r="CE28" s="26" t="s">
        <v>36</v>
      </c>
      <c r="CF28" s="26" t="s">
        <v>36</v>
      </c>
      <c r="CG28" s="26" t="s">
        <v>36</v>
      </c>
      <c r="CH28" s="25">
        <v>0</v>
      </c>
      <c r="CI28" s="25">
        <v>2</v>
      </c>
      <c r="CJ28" s="27" t="s">
        <v>37</v>
      </c>
    </row>
    <row r="29" spans="1:88" s="3" customFormat="1" ht="13.5" customHeight="1" x14ac:dyDescent="0.15">
      <c r="A29" s="23" t="s">
        <v>33</v>
      </c>
      <c r="B29" s="24" t="s">
        <v>78</v>
      </c>
      <c r="C29" s="23" t="s">
        <v>79</v>
      </c>
      <c r="D29" s="25">
        <f t="shared" si="5"/>
        <v>2150</v>
      </c>
      <c r="E29" s="25">
        <f t="shared" si="5"/>
        <v>208</v>
      </c>
      <c r="F29" s="25">
        <f t="shared" si="5"/>
        <v>5</v>
      </c>
      <c r="G29" s="25">
        <f t="shared" si="3"/>
        <v>22</v>
      </c>
      <c r="H29" s="25">
        <f t="shared" si="3"/>
        <v>48</v>
      </c>
      <c r="I29" s="25">
        <f t="shared" si="3"/>
        <v>150</v>
      </c>
      <c r="J29" s="25">
        <f t="shared" si="3"/>
        <v>42</v>
      </c>
      <c r="K29" s="25">
        <f t="shared" si="3"/>
        <v>5</v>
      </c>
      <c r="L29" s="25">
        <f t="shared" si="3"/>
        <v>57</v>
      </c>
      <c r="M29" s="25">
        <f t="shared" si="3"/>
        <v>0</v>
      </c>
      <c r="N29" s="25">
        <f t="shared" si="3"/>
        <v>154</v>
      </c>
      <c r="O29" s="25">
        <f t="shared" si="3"/>
        <v>0</v>
      </c>
      <c r="P29" s="25">
        <f t="shared" si="3"/>
        <v>0</v>
      </c>
      <c r="Q29" s="25">
        <f t="shared" si="3"/>
        <v>869</v>
      </c>
      <c r="R29" s="25">
        <f t="shared" si="3"/>
        <v>0</v>
      </c>
      <c r="S29" s="25">
        <f t="shared" si="3"/>
        <v>0</v>
      </c>
      <c r="T29" s="25">
        <f t="shared" si="3"/>
        <v>0</v>
      </c>
      <c r="U29" s="25">
        <f t="shared" si="3"/>
        <v>0</v>
      </c>
      <c r="V29" s="25">
        <f t="shared" si="3"/>
        <v>0</v>
      </c>
      <c r="W29" s="25">
        <f t="shared" si="4"/>
        <v>1</v>
      </c>
      <c r="X29" s="25">
        <f t="shared" si="4"/>
        <v>589</v>
      </c>
      <c r="Y29" s="25">
        <f t="shared" si="1"/>
        <v>172</v>
      </c>
      <c r="Z29" s="25">
        <v>0</v>
      </c>
      <c r="AA29" s="25">
        <v>1</v>
      </c>
      <c r="AB29" s="25">
        <v>0</v>
      </c>
      <c r="AC29" s="25">
        <v>21</v>
      </c>
      <c r="AD29" s="25">
        <v>0</v>
      </c>
      <c r="AE29" s="25">
        <v>17</v>
      </c>
      <c r="AF29" s="25">
        <v>1</v>
      </c>
      <c r="AG29" s="25">
        <v>0</v>
      </c>
      <c r="AH29" s="25">
        <v>0</v>
      </c>
      <c r="AI29" s="26">
        <v>131</v>
      </c>
      <c r="AJ29" s="26" t="s">
        <v>36</v>
      </c>
      <c r="AK29" s="26" t="s">
        <v>36</v>
      </c>
      <c r="AL29" s="26" t="s">
        <v>36</v>
      </c>
      <c r="AM29" s="26" t="s">
        <v>36</v>
      </c>
      <c r="AN29" s="26" t="s">
        <v>36</v>
      </c>
      <c r="AO29" s="26" t="s">
        <v>36</v>
      </c>
      <c r="AP29" s="26" t="s">
        <v>36</v>
      </c>
      <c r="AQ29" s="26" t="s">
        <v>36</v>
      </c>
      <c r="AR29" s="25">
        <v>0</v>
      </c>
      <c r="AS29" s="25">
        <v>1</v>
      </c>
      <c r="AT29" s="25">
        <f>[2]施設資源化量内訳!D29</f>
        <v>1978</v>
      </c>
      <c r="AU29" s="25">
        <f>[2]施設資源化量内訳!E29</f>
        <v>208</v>
      </c>
      <c r="AV29" s="25">
        <f>[2]施設資源化量内訳!F29</f>
        <v>4</v>
      </c>
      <c r="AW29" s="25">
        <f>[2]施設資源化量内訳!G29</f>
        <v>22</v>
      </c>
      <c r="AX29" s="25">
        <f>[2]施設資源化量内訳!H29</f>
        <v>27</v>
      </c>
      <c r="AY29" s="25">
        <f>[2]施設資源化量内訳!I29</f>
        <v>150</v>
      </c>
      <c r="AZ29" s="25">
        <f>[2]施設資源化量内訳!J29</f>
        <v>25</v>
      </c>
      <c r="BA29" s="25">
        <f>[2]施設資源化量内訳!K29</f>
        <v>4</v>
      </c>
      <c r="BB29" s="25">
        <f>[2]施設資源化量内訳!L29</f>
        <v>57</v>
      </c>
      <c r="BC29" s="25">
        <f>[2]施設資源化量内訳!M29</f>
        <v>0</v>
      </c>
      <c r="BD29" s="25">
        <f>[2]施設資源化量内訳!N29</f>
        <v>23</v>
      </c>
      <c r="BE29" s="25">
        <f>[2]施設資源化量内訳!O29</f>
        <v>0</v>
      </c>
      <c r="BF29" s="25">
        <f>[2]施設資源化量内訳!P29</f>
        <v>0</v>
      </c>
      <c r="BG29" s="25">
        <f>[2]施設資源化量内訳!Q29</f>
        <v>869</v>
      </c>
      <c r="BH29" s="25">
        <f>[2]施設資源化量内訳!R29</f>
        <v>0</v>
      </c>
      <c r="BI29" s="25">
        <f>[2]施設資源化量内訳!S29</f>
        <v>0</v>
      </c>
      <c r="BJ29" s="25">
        <f>[2]施設資源化量内訳!T29</f>
        <v>0</v>
      </c>
      <c r="BK29" s="25">
        <f>[2]施設資源化量内訳!U29</f>
        <v>0</v>
      </c>
      <c r="BL29" s="25">
        <f>[2]施設資源化量内訳!V29</f>
        <v>0</v>
      </c>
      <c r="BM29" s="25">
        <f>[2]施設資源化量内訳!W29</f>
        <v>1</v>
      </c>
      <c r="BN29" s="25">
        <f>[2]施設資源化量内訳!X29</f>
        <v>588</v>
      </c>
      <c r="BO29" s="25">
        <f t="shared" si="2"/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6" t="s">
        <v>36</v>
      </c>
      <c r="CA29" s="26" t="s">
        <v>36</v>
      </c>
      <c r="CB29" s="26" t="s">
        <v>36</v>
      </c>
      <c r="CC29" s="26" t="s">
        <v>36</v>
      </c>
      <c r="CD29" s="26" t="s">
        <v>36</v>
      </c>
      <c r="CE29" s="26" t="s">
        <v>36</v>
      </c>
      <c r="CF29" s="26" t="s">
        <v>36</v>
      </c>
      <c r="CG29" s="26" t="s">
        <v>36</v>
      </c>
      <c r="CH29" s="25">
        <v>0</v>
      </c>
      <c r="CI29" s="25">
        <v>0</v>
      </c>
      <c r="CJ29" s="27" t="s">
        <v>80</v>
      </c>
    </row>
    <row r="30" spans="1:88" s="3" customFormat="1" ht="13.5" customHeight="1" x14ac:dyDescent="0.15">
      <c r="A30" s="23" t="s">
        <v>33</v>
      </c>
      <c r="B30" s="24" t="s">
        <v>81</v>
      </c>
      <c r="C30" s="23" t="s">
        <v>82</v>
      </c>
      <c r="D30" s="25">
        <f t="shared" si="5"/>
        <v>2463</v>
      </c>
      <c r="E30" s="25">
        <f t="shared" si="5"/>
        <v>1082</v>
      </c>
      <c r="F30" s="25">
        <f t="shared" si="5"/>
        <v>7</v>
      </c>
      <c r="G30" s="25">
        <f t="shared" si="3"/>
        <v>33</v>
      </c>
      <c r="H30" s="25">
        <f t="shared" si="3"/>
        <v>148</v>
      </c>
      <c r="I30" s="25">
        <f t="shared" si="3"/>
        <v>77</v>
      </c>
      <c r="J30" s="25">
        <f t="shared" si="3"/>
        <v>21</v>
      </c>
      <c r="K30" s="25">
        <f t="shared" si="3"/>
        <v>0</v>
      </c>
      <c r="L30" s="25">
        <f t="shared" si="3"/>
        <v>44</v>
      </c>
      <c r="M30" s="25">
        <f t="shared" si="3"/>
        <v>0</v>
      </c>
      <c r="N30" s="25">
        <f t="shared" si="3"/>
        <v>29</v>
      </c>
      <c r="O30" s="25">
        <f t="shared" si="3"/>
        <v>0</v>
      </c>
      <c r="P30" s="25">
        <f t="shared" si="3"/>
        <v>0</v>
      </c>
      <c r="Q30" s="25">
        <f t="shared" si="3"/>
        <v>698</v>
      </c>
      <c r="R30" s="25">
        <f t="shared" si="3"/>
        <v>0</v>
      </c>
      <c r="S30" s="25">
        <f t="shared" si="3"/>
        <v>0</v>
      </c>
      <c r="T30" s="25">
        <f t="shared" si="3"/>
        <v>0</v>
      </c>
      <c r="U30" s="25">
        <f t="shared" si="3"/>
        <v>0</v>
      </c>
      <c r="V30" s="25">
        <f t="shared" si="3"/>
        <v>0</v>
      </c>
      <c r="W30" s="25">
        <f t="shared" si="4"/>
        <v>0</v>
      </c>
      <c r="X30" s="25">
        <f t="shared" si="4"/>
        <v>324</v>
      </c>
      <c r="Y30" s="25">
        <f t="shared" si="1"/>
        <v>592</v>
      </c>
      <c r="Z30" s="25">
        <v>565</v>
      </c>
      <c r="AA30" s="25">
        <v>1</v>
      </c>
      <c r="AB30" s="25">
        <v>0</v>
      </c>
      <c r="AC30" s="25">
        <v>5</v>
      </c>
      <c r="AD30" s="25">
        <v>0</v>
      </c>
      <c r="AE30" s="25">
        <v>6</v>
      </c>
      <c r="AF30" s="25">
        <v>0</v>
      </c>
      <c r="AG30" s="25">
        <v>1</v>
      </c>
      <c r="AH30" s="25">
        <v>0</v>
      </c>
      <c r="AI30" s="26">
        <v>14</v>
      </c>
      <c r="AJ30" s="26" t="s">
        <v>36</v>
      </c>
      <c r="AK30" s="26" t="s">
        <v>36</v>
      </c>
      <c r="AL30" s="26" t="s">
        <v>36</v>
      </c>
      <c r="AM30" s="26" t="s">
        <v>36</v>
      </c>
      <c r="AN30" s="26" t="s">
        <v>36</v>
      </c>
      <c r="AO30" s="26" t="s">
        <v>36</v>
      </c>
      <c r="AP30" s="26" t="s">
        <v>36</v>
      </c>
      <c r="AQ30" s="26" t="s">
        <v>36</v>
      </c>
      <c r="AR30" s="25">
        <v>0</v>
      </c>
      <c r="AS30" s="25">
        <v>0</v>
      </c>
      <c r="AT30" s="25">
        <f>[2]施設資源化量内訳!D30</f>
        <v>1488</v>
      </c>
      <c r="AU30" s="25">
        <f>[2]施設資源化量内訳!E30</f>
        <v>148</v>
      </c>
      <c r="AV30" s="25">
        <f>[2]施設資源化量内訳!F30</f>
        <v>3</v>
      </c>
      <c r="AW30" s="25">
        <f>[2]施設資源化量内訳!G30</f>
        <v>33</v>
      </c>
      <c r="AX30" s="25">
        <f>[2]施設資源化量内訳!H30</f>
        <v>140</v>
      </c>
      <c r="AY30" s="25">
        <f>[2]施設資源化量内訳!I30</f>
        <v>77</v>
      </c>
      <c r="AZ30" s="25">
        <f>[2]施設資源化量内訳!J30</f>
        <v>15</v>
      </c>
      <c r="BA30" s="25">
        <f>[2]施設資源化量内訳!K30</f>
        <v>0</v>
      </c>
      <c r="BB30" s="25">
        <f>[2]施設資源化量内訳!L30</f>
        <v>43</v>
      </c>
      <c r="BC30" s="25">
        <f>[2]施設資源化量内訳!M30</f>
        <v>0</v>
      </c>
      <c r="BD30" s="25">
        <f>[2]施設資源化量内訳!N30</f>
        <v>7</v>
      </c>
      <c r="BE30" s="25">
        <f>[2]施設資源化量内訳!O30</f>
        <v>0</v>
      </c>
      <c r="BF30" s="25">
        <f>[2]施設資源化量内訳!P30</f>
        <v>0</v>
      </c>
      <c r="BG30" s="25">
        <f>[2]施設資源化量内訳!Q30</f>
        <v>698</v>
      </c>
      <c r="BH30" s="25">
        <f>[2]施設資源化量内訳!R30</f>
        <v>0</v>
      </c>
      <c r="BI30" s="25">
        <f>[2]施設資源化量内訳!S30</f>
        <v>0</v>
      </c>
      <c r="BJ30" s="25">
        <f>[2]施設資源化量内訳!T30</f>
        <v>0</v>
      </c>
      <c r="BK30" s="25">
        <f>[2]施設資源化量内訳!U30</f>
        <v>0</v>
      </c>
      <c r="BL30" s="25">
        <f>[2]施設資源化量内訳!V30</f>
        <v>0</v>
      </c>
      <c r="BM30" s="25">
        <f>[2]施設資源化量内訳!W30</f>
        <v>0</v>
      </c>
      <c r="BN30" s="25">
        <f>[2]施設資源化量内訳!X30</f>
        <v>324</v>
      </c>
      <c r="BO30" s="25">
        <f t="shared" si="2"/>
        <v>383</v>
      </c>
      <c r="BP30" s="25">
        <v>369</v>
      </c>
      <c r="BQ30" s="25">
        <v>3</v>
      </c>
      <c r="BR30" s="25">
        <v>0</v>
      </c>
      <c r="BS30" s="25">
        <v>3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8</v>
      </c>
      <c r="BZ30" s="26" t="s">
        <v>36</v>
      </c>
      <c r="CA30" s="26" t="s">
        <v>36</v>
      </c>
      <c r="CB30" s="26" t="s">
        <v>36</v>
      </c>
      <c r="CC30" s="26" t="s">
        <v>36</v>
      </c>
      <c r="CD30" s="26" t="s">
        <v>36</v>
      </c>
      <c r="CE30" s="26" t="s">
        <v>36</v>
      </c>
      <c r="CF30" s="26" t="s">
        <v>36</v>
      </c>
      <c r="CG30" s="26" t="s">
        <v>36</v>
      </c>
      <c r="CH30" s="25">
        <v>0</v>
      </c>
      <c r="CI30" s="25">
        <v>0</v>
      </c>
      <c r="CJ30" s="27" t="s">
        <v>80</v>
      </c>
    </row>
    <row r="31" spans="1:88" s="3" customFormat="1" ht="13.5" customHeight="1" x14ac:dyDescent="0.15">
      <c r="A31" s="23" t="s">
        <v>33</v>
      </c>
      <c r="B31" s="24" t="s">
        <v>83</v>
      </c>
      <c r="C31" s="23" t="s">
        <v>84</v>
      </c>
      <c r="D31" s="25">
        <f t="shared" si="5"/>
        <v>1600</v>
      </c>
      <c r="E31" s="25">
        <f t="shared" si="5"/>
        <v>714</v>
      </c>
      <c r="F31" s="25">
        <f t="shared" si="5"/>
        <v>12</v>
      </c>
      <c r="G31" s="25">
        <f t="shared" si="3"/>
        <v>173</v>
      </c>
      <c r="H31" s="25">
        <f t="shared" si="3"/>
        <v>220</v>
      </c>
      <c r="I31" s="25">
        <f t="shared" si="3"/>
        <v>166</v>
      </c>
      <c r="J31" s="25">
        <f t="shared" si="3"/>
        <v>37</v>
      </c>
      <c r="K31" s="25">
        <f t="shared" si="3"/>
        <v>16</v>
      </c>
      <c r="L31" s="25">
        <f t="shared" si="3"/>
        <v>0</v>
      </c>
      <c r="M31" s="25">
        <f t="shared" si="3"/>
        <v>0</v>
      </c>
      <c r="N31" s="25">
        <f t="shared" si="3"/>
        <v>61</v>
      </c>
      <c r="O31" s="25">
        <f t="shared" si="3"/>
        <v>0</v>
      </c>
      <c r="P31" s="25">
        <f t="shared" si="3"/>
        <v>0</v>
      </c>
      <c r="Q31" s="25">
        <f t="shared" si="3"/>
        <v>173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4"/>
        <v>0</v>
      </c>
      <c r="X31" s="25">
        <f t="shared" si="4"/>
        <v>28</v>
      </c>
      <c r="Y31" s="25">
        <f t="shared" si="1"/>
        <v>244</v>
      </c>
      <c r="Z31" s="25">
        <v>0</v>
      </c>
      <c r="AA31" s="25">
        <v>0</v>
      </c>
      <c r="AB31" s="25">
        <v>0</v>
      </c>
      <c r="AC31" s="25">
        <v>41</v>
      </c>
      <c r="AD31" s="25">
        <v>166</v>
      </c>
      <c r="AE31" s="25">
        <v>37</v>
      </c>
      <c r="AF31" s="25">
        <v>0</v>
      </c>
      <c r="AG31" s="25">
        <v>0</v>
      </c>
      <c r="AH31" s="25">
        <v>0</v>
      </c>
      <c r="AI31" s="26">
        <v>0</v>
      </c>
      <c r="AJ31" s="26" t="s">
        <v>36</v>
      </c>
      <c r="AK31" s="26" t="s">
        <v>36</v>
      </c>
      <c r="AL31" s="26" t="s">
        <v>36</v>
      </c>
      <c r="AM31" s="26" t="s">
        <v>36</v>
      </c>
      <c r="AN31" s="26" t="s">
        <v>36</v>
      </c>
      <c r="AO31" s="26" t="s">
        <v>36</v>
      </c>
      <c r="AP31" s="26" t="s">
        <v>36</v>
      </c>
      <c r="AQ31" s="26" t="s">
        <v>36</v>
      </c>
      <c r="AR31" s="25">
        <v>0</v>
      </c>
      <c r="AS31" s="25">
        <v>0</v>
      </c>
      <c r="AT31" s="25">
        <f>[2]施設資源化量内訳!D31</f>
        <v>382</v>
      </c>
      <c r="AU31" s="25">
        <f>[2]施設資源化量内訳!E31</f>
        <v>0</v>
      </c>
      <c r="AV31" s="25">
        <f>[2]施設資源化量内訳!F31</f>
        <v>0</v>
      </c>
      <c r="AW31" s="25">
        <f>[2]施設資源化量内訳!G31</f>
        <v>0</v>
      </c>
      <c r="AX31" s="25">
        <f>[2]施設資源化量内訳!H31</f>
        <v>165</v>
      </c>
      <c r="AY31" s="25">
        <f>[2]施設資源化量内訳!I31</f>
        <v>0</v>
      </c>
      <c r="AZ31" s="25">
        <f>[2]施設資源化量内訳!J31</f>
        <v>0</v>
      </c>
      <c r="BA31" s="25">
        <f>[2]施設資源化量内訳!K31</f>
        <v>16</v>
      </c>
      <c r="BB31" s="25">
        <f>[2]施設資源化量内訳!L31</f>
        <v>0</v>
      </c>
      <c r="BC31" s="25">
        <f>[2]施設資源化量内訳!M31</f>
        <v>0</v>
      </c>
      <c r="BD31" s="25">
        <f>[2]施設資源化量内訳!N31</f>
        <v>0</v>
      </c>
      <c r="BE31" s="25">
        <f>[2]施設資源化量内訳!O31</f>
        <v>0</v>
      </c>
      <c r="BF31" s="25">
        <f>[2]施設資源化量内訳!P31</f>
        <v>0</v>
      </c>
      <c r="BG31" s="25">
        <f>[2]施設資源化量内訳!Q31</f>
        <v>173</v>
      </c>
      <c r="BH31" s="25">
        <f>[2]施設資源化量内訳!R31</f>
        <v>0</v>
      </c>
      <c r="BI31" s="25">
        <f>[2]施設資源化量内訳!S31</f>
        <v>0</v>
      </c>
      <c r="BJ31" s="25">
        <f>[2]施設資源化量内訳!T31</f>
        <v>0</v>
      </c>
      <c r="BK31" s="25">
        <f>[2]施設資源化量内訳!U31</f>
        <v>0</v>
      </c>
      <c r="BL31" s="25">
        <f>[2]施設資源化量内訳!V31</f>
        <v>0</v>
      </c>
      <c r="BM31" s="25">
        <f>[2]施設資源化量内訳!W31</f>
        <v>0</v>
      </c>
      <c r="BN31" s="25">
        <f>[2]施設資源化量内訳!X31</f>
        <v>28</v>
      </c>
      <c r="BO31" s="25">
        <f t="shared" si="2"/>
        <v>974</v>
      </c>
      <c r="BP31" s="25">
        <v>714</v>
      </c>
      <c r="BQ31" s="25">
        <v>12</v>
      </c>
      <c r="BR31" s="25">
        <v>173</v>
      </c>
      <c r="BS31" s="25">
        <v>14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61</v>
      </c>
      <c r="BZ31" s="26" t="s">
        <v>36</v>
      </c>
      <c r="CA31" s="26" t="s">
        <v>36</v>
      </c>
      <c r="CB31" s="26" t="s">
        <v>36</v>
      </c>
      <c r="CC31" s="26" t="s">
        <v>36</v>
      </c>
      <c r="CD31" s="26" t="s">
        <v>36</v>
      </c>
      <c r="CE31" s="26" t="s">
        <v>36</v>
      </c>
      <c r="CF31" s="26" t="s">
        <v>36</v>
      </c>
      <c r="CG31" s="26" t="s">
        <v>36</v>
      </c>
      <c r="CH31" s="25">
        <v>0</v>
      </c>
      <c r="CI31" s="25">
        <v>0</v>
      </c>
      <c r="CJ31" s="27" t="s">
        <v>37</v>
      </c>
    </row>
    <row r="32" spans="1:88" s="3" customFormat="1" ht="13.5" customHeight="1" x14ac:dyDescent="0.15">
      <c r="A32" s="23" t="s">
        <v>33</v>
      </c>
      <c r="B32" s="24" t="s">
        <v>85</v>
      </c>
      <c r="C32" s="23" t="s">
        <v>86</v>
      </c>
      <c r="D32" s="25">
        <f t="shared" si="5"/>
        <v>1379</v>
      </c>
      <c r="E32" s="25">
        <f t="shared" si="5"/>
        <v>792</v>
      </c>
      <c r="F32" s="25">
        <f t="shared" si="5"/>
        <v>18</v>
      </c>
      <c r="G32" s="25">
        <f t="shared" si="3"/>
        <v>0</v>
      </c>
      <c r="H32" s="25">
        <f t="shared" si="3"/>
        <v>217</v>
      </c>
      <c r="I32" s="25">
        <f t="shared" si="3"/>
        <v>179</v>
      </c>
      <c r="J32" s="25">
        <f t="shared" si="3"/>
        <v>50</v>
      </c>
      <c r="K32" s="25">
        <f t="shared" si="3"/>
        <v>2</v>
      </c>
      <c r="L32" s="25">
        <f t="shared" si="3"/>
        <v>4</v>
      </c>
      <c r="M32" s="25">
        <f t="shared" si="3"/>
        <v>9</v>
      </c>
      <c r="N32" s="25">
        <f t="shared" si="3"/>
        <v>52</v>
      </c>
      <c r="O32" s="25">
        <f t="shared" si="3"/>
        <v>28</v>
      </c>
      <c r="P32" s="25">
        <f t="shared" si="3"/>
        <v>0</v>
      </c>
      <c r="Q32" s="25">
        <f t="shared" si="3"/>
        <v>0</v>
      </c>
      <c r="R32" s="25">
        <f t="shared" si="3"/>
        <v>0</v>
      </c>
      <c r="S32" s="25">
        <f t="shared" si="3"/>
        <v>0</v>
      </c>
      <c r="T32" s="25">
        <f t="shared" si="3"/>
        <v>0</v>
      </c>
      <c r="U32" s="25">
        <f t="shared" si="3"/>
        <v>0</v>
      </c>
      <c r="V32" s="25">
        <f t="shared" si="3"/>
        <v>0</v>
      </c>
      <c r="W32" s="25">
        <f t="shared" si="4"/>
        <v>2</v>
      </c>
      <c r="X32" s="25">
        <f t="shared" si="4"/>
        <v>26</v>
      </c>
      <c r="Y32" s="25">
        <f t="shared" si="1"/>
        <v>233</v>
      </c>
      <c r="Z32" s="25">
        <v>0</v>
      </c>
      <c r="AA32" s="25">
        <v>1</v>
      </c>
      <c r="AB32" s="25">
        <v>0</v>
      </c>
      <c r="AC32" s="25">
        <v>29</v>
      </c>
      <c r="AD32" s="25">
        <v>157</v>
      </c>
      <c r="AE32" s="25">
        <v>42</v>
      </c>
      <c r="AF32" s="25">
        <v>1</v>
      </c>
      <c r="AG32" s="25">
        <v>0</v>
      </c>
      <c r="AH32" s="25">
        <v>0</v>
      </c>
      <c r="AI32" s="26">
        <v>0</v>
      </c>
      <c r="AJ32" s="26" t="s">
        <v>36</v>
      </c>
      <c r="AK32" s="26" t="s">
        <v>36</v>
      </c>
      <c r="AL32" s="26" t="s">
        <v>36</v>
      </c>
      <c r="AM32" s="26" t="s">
        <v>36</v>
      </c>
      <c r="AN32" s="26" t="s">
        <v>36</v>
      </c>
      <c r="AO32" s="26" t="s">
        <v>36</v>
      </c>
      <c r="AP32" s="26" t="s">
        <v>36</v>
      </c>
      <c r="AQ32" s="26" t="s">
        <v>36</v>
      </c>
      <c r="AR32" s="25">
        <v>0</v>
      </c>
      <c r="AS32" s="25">
        <v>3</v>
      </c>
      <c r="AT32" s="25">
        <f>[2]施設資源化量内訳!D32</f>
        <v>487</v>
      </c>
      <c r="AU32" s="25">
        <f>[2]施設資源化量内訳!E32</f>
        <v>186</v>
      </c>
      <c r="AV32" s="25">
        <f>[2]施設資源化量内訳!F32</f>
        <v>2</v>
      </c>
      <c r="AW32" s="25">
        <f>[2]施設資源化量内訳!G32</f>
        <v>0</v>
      </c>
      <c r="AX32" s="25">
        <f>[2]施設資源化量内訳!H32</f>
        <v>182</v>
      </c>
      <c r="AY32" s="25">
        <f>[2]施設資源化量内訳!I32</f>
        <v>22</v>
      </c>
      <c r="AZ32" s="25">
        <f>[2]施設資源化量内訳!J32</f>
        <v>8</v>
      </c>
      <c r="BA32" s="25">
        <f>[2]施設資源化量内訳!K32</f>
        <v>1</v>
      </c>
      <c r="BB32" s="25">
        <f>[2]施設資源化量内訳!L32</f>
        <v>4</v>
      </c>
      <c r="BC32" s="25">
        <f>[2]施設資源化量内訳!M32</f>
        <v>9</v>
      </c>
      <c r="BD32" s="25">
        <f>[2]施設資源化量内訳!N32</f>
        <v>20</v>
      </c>
      <c r="BE32" s="25">
        <f>[2]施設資源化量内訳!O32</f>
        <v>28</v>
      </c>
      <c r="BF32" s="25">
        <f>[2]施設資源化量内訳!P32</f>
        <v>0</v>
      </c>
      <c r="BG32" s="25">
        <f>[2]施設資源化量内訳!Q32</f>
        <v>0</v>
      </c>
      <c r="BH32" s="25">
        <f>[2]施設資源化量内訳!R32</f>
        <v>0</v>
      </c>
      <c r="BI32" s="25">
        <f>[2]施設資源化量内訳!S32</f>
        <v>0</v>
      </c>
      <c r="BJ32" s="25">
        <f>[2]施設資源化量内訳!T32</f>
        <v>0</v>
      </c>
      <c r="BK32" s="25">
        <f>[2]施設資源化量内訳!U32</f>
        <v>0</v>
      </c>
      <c r="BL32" s="25">
        <f>[2]施設資源化量内訳!V32</f>
        <v>0</v>
      </c>
      <c r="BM32" s="25">
        <f>[2]施設資源化量内訳!W32</f>
        <v>2</v>
      </c>
      <c r="BN32" s="25">
        <f>[2]施設資源化量内訳!X32</f>
        <v>23</v>
      </c>
      <c r="BO32" s="25">
        <f t="shared" si="2"/>
        <v>659</v>
      </c>
      <c r="BP32" s="25">
        <v>606</v>
      </c>
      <c r="BQ32" s="25">
        <v>15</v>
      </c>
      <c r="BR32" s="25">
        <v>0</v>
      </c>
      <c r="BS32" s="25">
        <v>6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32</v>
      </c>
      <c r="BZ32" s="26" t="s">
        <v>36</v>
      </c>
      <c r="CA32" s="26" t="s">
        <v>36</v>
      </c>
      <c r="CB32" s="26" t="s">
        <v>36</v>
      </c>
      <c r="CC32" s="26" t="s">
        <v>36</v>
      </c>
      <c r="CD32" s="26" t="s">
        <v>36</v>
      </c>
      <c r="CE32" s="26" t="s">
        <v>36</v>
      </c>
      <c r="CF32" s="26" t="s">
        <v>36</v>
      </c>
      <c r="CG32" s="26" t="s">
        <v>36</v>
      </c>
      <c r="CH32" s="25">
        <v>0</v>
      </c>
      <c r="CI32" s="25">
        <v>0</v>
      </c>
      <c r="CJ32" s="27" t="s">
        <v>37</v>
      </c>
    </row>
    <row r="33" spans="1:88" s="3" customFormat="1" ht="13.5" customHeight="1" x14ac:dyDescent="0.15">
      <c r="A33" s="23" t="s">
        <v>33</v>
      </c>
      <c r="B33" s="24" t="s">
        <v>87</v>
      </c>
      <c r="C33" s="23" t="s">
        <v>88</v>
      </c>
      <c r="D33" s="25">
        <f t="shared" si="5"/>
        <v>505</v>
      </c>
      <c r="E33" s="25">
        <f t="shared" si="5"/>
        <v>291</v>
      </c>
      <c r="F33" s="25">
        <f t="shared" si="5"/>
        <v>1</v>
      </c>
      <c r="G33" s="25">
        <f t="shared" si="3"/>
        <v>0</v>
      </c>
      <c r="H33" s="25">
        <f t="shared" si="3"/>
        <v>33</v>
      </c>
      <c r="I33" s="25">
        <f t="shared" si="3"/>
        <v>52</v>
      </c>
      <c r="J33" s="25">
        <f t="shared" si="3"/>
        <v>15</v>
      </c>
      <c r="K33" s="25">
        <f t="shared" si="3"/>
        <v>0</v>
      </c>
      <c r="L33" s="25">
        <f t="shared" si="3"/>
        <v>57</v>
      </c>
      <c r="M33" s="25">
        <f t="shared" si="3"/>
        <v>1</v>
      </c>
      <c r="N33" s="25">
        <f t="shared" si="3"/>
        <v>19</v>
      </c>
      <c r="O33" s="25">
        <f t="shared" si="3"/>
        <v>0</v>
      </c>
      <c r="P33" s="25">
        <f t="shared" si="3"/>
        <v>0</v>
      </c>
      <c r="Q33" s="25">
        <f t="shared" si="3"/>
        <v>36</v>
      </c>
      <c r="R33" s="25">
        <f t="shared" si="3"/>
        <v>0</v>
      </c>
      <c r="S33" s="25">
        <f t="shared" si="3"/>
        <v>0</v>
      </c>
      <c r="T33" s="25">
        <f t="shared" si="3"/>
        <v>0</v>
      </c>
      <c r="U33" s="25">
        <f t="shared" si="3"/>
        <v>0</v>
      </c>
      <c r="V33" s="25">
        <f t="shared" si="3"/>
        <v>0</v>
      </c>
      <c r="W33" s="25">
        <f t="shared" si="4"/>
        <v>0</v>
      </c>
      <c r="X33" s="25">
        <f t="shared" si="4"/>
        <v>0</v>
      </c>
      <c r="Y33" s="25">
        <f t="shared" si="1"/>
        <v>301</v>
      </c>
      <c r="Z33" s="25">
        <v>151</v>
      </c>
      <c r="AA33" s="25">
        <v>0</v>
      </c>
      <c r="AB33" s="25">
        <v>0</v>
      </c>
      <c r="AC33" s="25">
        <v>11</v>
      </c>
      <c r="AD33" s="25">
        <v>52</v>
      </c>
      <c r="AE33" s="25">
        <v>15</v>
      </c>
      <c r="AF33" s="25">
        <v>0</v>
      </c>
      <c r="AG33" s="25">
        <v>57</v>
      </c>
      <c r="AH33" s="25">
        <v>1</v>
      </c>
      <c r="AI33" s="26">
        <v>14</v>
      </c>
      <c r="AJ33" s="26" t="s">
        <v>36</v>
      </c>
      <c r="AK33" s="26" t="s">
        <v>36</v>
      </c>
      <c r="AL33" s="26" t="s">
        <v>36</v>
      </c>
      <c r="AM33" s="26" t="s">
        <v>36</v>
      </c>
      <c r="AN33" s="26" t="s">
        <v>36</v>
      </c>
      <c r="AO33" s="26" t="s">
        <v>36</v>
      </c>
      <c r="AP33" s="26" t="s">
        <v>36</v>
      </c>
      <c r="AQ33" s="26" t="s">
        <v>36</v>
      </c>
      <c r="AR33" s="25">
        <v>0</v>
      </c>
      <c r="AS33" s="25">
        <v>0</v>
      </c>
      <c r="AT33" s="25">
        <f>[2]施設資源化量内訳!D33</f>
        <v>58</v>
      </c>
      <c r="AU33" s="25">
        <f>[2]施設資源化量内訳!E33</f>
        <v>0</v>
      </c>
      <c r="AV33" s="25">
        <f>[2]施設資源化量内訳!F33</f>
        <v>0</v>
      </c>
      <c r="AW33" s="25">
        <f>[2]施設資源化量内訳!G33</f>
        <v>0</v>
      </c>
      <c r="AX33" s="25">
        <f>[2]施設資源化量内訳!H33</f>
        <v>22</v>
      </c>
      <c r="AY33" s="25">
        <f>[2]施設資源化量内訳!I33</f>
        <v>0</v>
      </c>
      <c r="AZ33" s="25">
        <f>[2]施設資源化量内訳!J33</f>
        <v>0</v>
      </c>
      <c r="BA33" s="25">
        <f>[2]施設資源化量内訳!K33</f>
        <v>0</v>
      </c>
      <c r="BB33" s="25">
        <f>[2]施設資源化量内訳!L33</f>
        <v>0</v>
      </c>
      <c r="BC33" s="25">
        <f>[2]施設資源化量内訳!M33</f>
        <v>0</v>
      </c>
      <c r="BD33" s="25">
        <f>[2]施設資源化量内訳!N33</f>
        <v>0</v>
      </c>
      <c r="BE33" s="25">
        <f>[2]施設資源化量内訳!O33</f>
        <v>0</v>
      </c>
      <c r="BF33" s="25">
        <f>[2]施設資源化量内訳!P33</f>
        <v>0</v>
      </c>
      <c r="BG33" s="25">
        <f>[2]施設資源化量内訳!Q33</f>
        <v>36</v>
      </c>
      <c r="BH33" s="25">
        <f>[2]施設資源化量内訳!R33</f>
        <v>0</v>
      </c>
      <c r="BI33" s="25">
        <f>[2]施設資源化量内訳!S33</f>
        <v>0</v>
      </c>
      <c r="BJ33" s="25">
        <f>[2]施設資源化量内訳!T33</f>
        <v>0</v>
      </c>
      <c r="BK33" s="25">
        <f>[2]施設資源化量内訳!U33</f>
        <v>0</v>
      </c>
      <c r="BL33" s="25">
        <f>[2]施設資源化量内訳!V33</f>
        <v>0</v>
      </c>
      <c r="BM33" s="25">
        <f>[2]施設資源化量内訳!W33</f>
        <v>0</v>
      </c>
      <c r="BN33" s="25">
        <f>[2]施設資源化量内訳!X33</f>
        <v>0</v>
      </c>
      <c r="BO33" s="25">
        <f t="shared" si="2"/>
        <v>146</v>
      </c>
      <c r="BP33" s="25">
        <v>140</v>
      </c>
      <c r="BQ33" s="25">
        <v>1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5</v>
      </c>
      <c r="BZ33" s="26" t="s">
        <v>36</v>
      </c>
      <c r="CA33" s="26" t="s">
        <v>36</v>
      </c>
      <c r="CB33" s="26" t="s">
        <v>36</v>
      </c>
      <c r="CC33" s="26" t="s">
        <v>36</v>
      </c>
      <c r="CD33" s="26" t="s">
        <v>36</v>
      </c>
      <c r="CE33" s="26" t="s">
        <v>36</v>
      </c>
      <c r="CF33" s="26" t="s">
        <v>36</v>
      </c>
      <c r="CG33" s="26" t="s">
        <v>36</v>
      </c>
      <c r="CH33" s="25">
        <v>0</v>
      </c>
      <c r="CI33" s="25">
        <v>0</v>
      </c>
      <c r="CJ33" s="27" t="s">
        <v>37</v>
      </c>
    </row>
    <row r="34" spans="1:88" s="3" customFormat="1" ht="13.5" customHeight="1" x14ac:dyDescent="0.15">
      <c r="A34" s="23" t="s">
        <v>33</v>
      </c>
      <c r="B34" s="24" t="s">
        <v>89</v>
      </c>
      <c r="C34" s="23" t="s">
        <v>90</v>
      </c>
      <c r="D34" s="25">
        <f t="shared" si="5"/>
        <v>769</v>
      </c>
      <c r="E34" s="25">
        <f t="shared" si="5"/>
        <v>179</v>
      </c>
      <c r="F34" s="25">
        <f t="shared" si="5"/>
        <v>0</v>
      </c>
      <c r="G34" s="25">
        <f t="shared" si="3"/>
        <v>0</v>
      </c>
      <c r="H34" s="25">
        <f t="shared" si="3"/>
        <v>132</v>
      </c>
      <c r="I34" s="25">
        <f t="shared" si="3"/>
        <v>123</v>
      </c>
      <c r="J34" s="25">
        <f t="shared" si="3"/>
        <v>34</v>
      </c>
      <c r="K34" s="25">
        <f t="shared" si="3"/>
        <v>0</v>
      </c>
      <c r="L34" s="25">
        <f t="shared" si="3"/>
        <v>10</v>
      </c>
      <c r="M34" s="25">
        <f t="shared" si="3"/>
        <v>0</v>
      </c>
      <c r="N34" s="25">
        <f t="shared" si="3"/>
        <v>26</v>
      </c>
      <c r="O34" s="25">
        <f t="shared" si="3"/>
        <v>0</v>
      </c>
      <c r="P34" s="25">
        <f t="shared" si="3"/>
        <v>0</v>
      </c>
      <c r="Q34" s="25">
        <f t="shared" si="3"/>
        <v>183</v>
      </c>
      <c r="R34" s="25">
        <f t="shared" si="3"/>
        <v>0</v>
      </c>
      <c r="S34" s="25">
        <f t="shared" si="3"/>
        <v>0</v>
      </c>
      <c r="T34" s="25">
        <f t="shared" si="3"/>
        <v>0</v>
      </c>
      <c r="U34" s="25">
        <f t="shared" si="3"/>
        <v>0</v>
      </c>
      <c r="V34" s="25">
        <f t="shared" ref="V34:V49" si="6">SUM(AQ34,BL34,CG34)</f>
        <v>0</v>
      </c>
      <c r="W34" s="25">
        <f t="shared" si="4"/>
        <v>0</v>
      </c>
      <c r="X34" s="25">
        <f t="shared" si="4"/>
        <v>82</v>
      </c>
      <c r="Y34" s="25">
        <f t="shared" si="1"/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6">
        <v>0</v>
      </c>
      <c r="AJ34" s="26" t="s">
        <v>36</v>
      </c>
      <c r="AK34" s="26" t="s">
        <v>36</v>
      </c>
      <c r="AL34" s="26" t="s">
        <v>36</v>
      </c>
      <c r="AM34" s="26" t="s">
        <v>36</v>
      </c>
      <c r="AN34" s="26" t="s">
        <v>36</v>
      </c>
      <c r="AO34" s="26" t="s">
        <v>36</v>
      </c>
      <c r="AP34" s="26" t="s">
        <v>36</v>
      </c>
      <c r="AQ34" s="26" t="s">
        <v>36</v>
      </c>
      <c r="AR34" s="25">
        <v>0</v>
      </c>
      <c r="AS34" s="25">
        <v>0</v>
      </c>
      <c r="AT34" s="25">
        <f>[2]施設資源化量内訳!D34</f>
        <v>573</v>
      </c>
      <c r="AU34" s="25">
        <f>[2]施設資源化量内訳!E34</f>
        <v>0</v>
      </c>
      <c r="AV34" s="25">
        <f>[2]施設資源化量内訳!F34</f>
        <v>0</v>
      </c>
      <c r="AW34" s="25">
        <f>[2]施設資源化量内訳!G34</f>
        <v>0</v>
      </c>
      <c r="AX34" s="25">
        <f>[2]施設資源化量内訳!H34</f>
        <v>132</v>
      </c>
      <c r="AY34" s="25">
        <f>[2]施設資源化量内訳!I34</f>
        <v>123</v>
      </c>
      <c r="AZ34" s="25">
        <f>[2]施設資源化量内訳!J34</f>
        <v>34</v>
      </c>
      <c r="BA34" s="25">
        <f>[2]施設資源化量内訳!K34</f>
        <v>0</v>
      </c>
      <c r="BB34" s="25">
        <f>[2]施設資源化量内訳!L34</f>
        <v>10</v>
      </c>
      <c r="BC34" s="25">
        <f>[2]施設資源化量内訳!M34</f>
        <v>0</v>
      </c>
      <c r="BD34" s="25">
        <f>[2]施設資源化量内訳!N34</f>
        <v>9</v>
      </c>
      <c r="BE34" s="25">
        <f>[2]施設資源化量内訳!O34</f>
        <v>0</v>
      </c>
      <c r="BF34" s="25">
        <f>[2]施設資源化量内訳!P34</f>
        <v>0</v>
      </c>
      <c r="BG34" s="25">
        <f>[2]施設資源化量内訳!Q34</f>
        <v>183</v>
      </c>
      <c r="BH34" s="25">
        <f>[2]施設資源化量内訳!R34</f>
        <v>0</v>
      </c>
      <c r="BI34" s="25">
        <f>[2]施設資源化量内訳!S34</f>
        <v>0</v>
      </c>
      <c r="BJ34" s="25">
        <f>[2]施設資源化量内訳!T34</f>
        <v>0</v>
      </c>
      <c r="BK34" s="25">
        <f>[2]施設資源化量内訳!U34</f>
        <v>0</v>
      </c>
      <c r="BL34" s="25">
        <f>[2]施設資源化量内訳!V34</f>
        <v>0</v>
      </c>
      <c r="BM34" s="25">
        <f>[2]施設資源化量内訳!W34</f>
        <v>0</v>
      </c>
      <c r="BN34" s="25">
        <f>[2]施設資源化量内訳!X34</f>
        <v>82</v>
      </c>
      <c r="BO34" s="25">
        <f t="shared" si="2"/>
        <v>196</v>
      </c>
      <c r="BP34" s="25">
        <v>179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17</v>
      </c>
      <c r="BZ34" s="26" t="s">
        <v>36</v>
      </c>
      <c r="CA34" s="26" t="s">
        <v>36</v>
      </c>
      <c r="CB34" s="26" t="s">
        <v>36</v>
      </c>
      <c r="CC34" s="26" t="s">
        <v>36</v>
      </c>
      <c r="CD34" s="26" t="s">
        <v>36</v>
      </c>
      <c r="CE34" s="26" t="s">
        <v>36</v>
      </c>
      <c r="CF34" s="26" t="s">
        <v>36</v>
      </c>
      <c r="CG34" s="26" t="s">
        <v>36</v>
      </c>
      <c r="CH34" s="25">
        <v>0</v>
      </c>
      <c r="CI34" s="25">
        <v>0</v>
      </c>
      <c r="CJ34" s="27" t="s">
        <v>37</v>
      </c>
    </row>
    <row r="35" spans="1:88" s="3" customFormat="1" ht="13.5" customHeight="1" x14ac:dyDescent="0.15">
      <c r="A35" s="23" t="s">
        <v>33</v>
      </c>
      <c r="B35" s="24" t="s">
        <v>91</v>
      </c>
      <c r="C35" s="23" t="s">
        <v>92</v>
      </c>
      <c r="D35" s="25">
        <f t="shared" si="5"/>
        <v>749</v>
      </c>
      <c r="E35" s="25">
        <f t="shared" si="5"/>
        <v>385</v>
      </c>
      <c r="F35" s="25">
        <f t="shared" si="5"/>
        <v>6</v>
      </c>
      <c r="G35" s="25">
        <f t="shared" si="5"/>
        <v>0</v>
      </c>
      <c r="H35" s="25">
        <f t="shared" si="5"/>
        <v>39</v>
      </c>
      <c r="I35" s="25">
        <f t="shared" si="5"/>
        <v>56</v>
      </c>
      <c r="J35" s="25">
        <f t="shared" si="5"/>
        <v>27</v>
      </c>
      <c r="K35" s="25">
        <f t="shared" si="5"/>
        <v>1</v>
      </c>
      <c r="L35" s="25">
        <f t="shared" si="5"/>
        <v>20</v>
      </c>
      <c r="M35" s="25">
        <f t="shared" si="5"/>
        <v>1</v>
      </c>
      <c r="N35" s="25">
        <f t="shared" si="5"/>
        <v>46</v>
      </c>
      <c r="O35" s="25">
        <f t="shared" si="5"/>
        <v>45</v>
      </c>
      <c r="P35" s="25">
        <f t="shared" si="5"/>
        <v>0</v>
      </c>
      <c r="Q35" s="25">
        <f t="shared" si="5"/>
        <v>78</v>
      </c>
      <c r="R35" s="25">
        <f t="shared" si="5"/>
        <v>0</v>
      </c>
      <c r="S35" s="25">
        <f t="shared" si="5"/>
        <v>0</v>
      </c>
      <c r="T35" s="25">
        <f t="shared" ref="T35:U49" si="7">SUM(AO35,BJ35,CE35)</f>
        <v>0</v>
      </c>
      <c r="U35" s="25">
        <f t="shared" si="7"/>
        <v>0</v>
      </c>
      <c r="V35" s="25">
        <f t="shared" si="6"/>
        <v>0</v>
      </c>
      <c r="W35" s="25">
        <f t="shared" si="4"/>
        <v>2</v>
      </c>
      <c r="X35" s="25">
        <f t="shared" si="4"/>
        <v>43</v>
      </c>
      <c r="Y35" s="25">
        <f t="shared" si="1"/>
        <v>375</v>
      </c>
      <c r="Z35" s="25">
        <v>229</v>
      </c>
      <c r="AA35" s="25">
        <v>3</v>
      </c>
      <c r="AB35" s="25">
        <v>0</v>
      </c>
      <c r="AC35" s="25">
        <v>23</v>
      </c>
      <c r="AD35" s="25">
        <v>56</v>
      </c>
      <c r="AE35" s="25">
        <v>18</v>
      </c>
      <c r="AF35" s="25">
        <v>1</v>
      </c>
      <c r="AG35" s="25">
        <v>1</v>
      </c>
      <c r="AH35" s="25">
        <v>1</v>
      </c>
      <c r="AI35" s="26">
        <v>38</v>
      </c>
      <c r="AJ35" s="26" t="s">
        <v>36</v>
      </c>
      <c r="AK35" s="26" t="s">
        <v>36</v>
      </c>
      <c r="AL35" s="26" t="s">
        <v>36</v>
      </c>
      <c r="AM35" s="26" t="s">
        <v>36</v>
      </c>
      <c r="AN35" s="26" t="s">
        <v>36</v>
      </c>
      <c r="AO35" s="26" t="s">
        <v>36</v>
      </c>
      <c r="AP35" s="26" t="s">
        <v>36</v>
      </c>
      <c r="AQ35" s="26" t="s">
        <v>36</v>
      </c>
      <c r="AR35" s="25">
        <v>2</v>
      </c>
      <c r="AS35" s="25">
        <v>3</v>
      </c>
      <c r="AT35" s="25">
        <f>[2]施設資源化量内訳!D35</f>
        <v>205</v>
      </c>
      <c r="AU35" s="25">
        <f>[2]施設資源化量内訳!E35</f>
        <v>0</v>
      </c>
      <c r="AV35" s="25">
        <f>[2]施設資源化量内訳!F35</f>
        <v>0</v>
      </c>
      <c r="AW35" s="25">
        <f>[2]施設資源化量内訳!G35</f>
        <v>0</v>
      </c>
      <c r="AX35" s="25">
        <f>[2]施設資源化量内訳!H35</f>
        <v>14</v>
      </c>
      <c r="AY35" s="25">
        <f>[2]施設資源化量内訳!I35</f>
        <v>0</v>
      </c>
      <c r="AZ35" s="25">
        <f>[2]施設資源化量内訳!J35</f>
        <v>9</v>
      </c>
      <c r="BA35" s="25">
        <f>[2]施設資源化量内訳!K35</f>
        <v>0</v>
      </c>
      <c r="BB35" s="25">
        <f>[2]施設資源化量内訳!L35</f>
        <v>19</v>
      </c>
      <c r="BC35" s="25">
        <f>[2]施設資源化量内訳!M35</f>
        <v>0</v>
      </c>
      <c r="BD35" s="25">
        <f>[2]施設資源化量内訳!N35</f>
        <v>0</v>
      </c>
      <c r="BE35" s="25">
        <f>[2]施設資源化量内訳!O35</f>
        <v>45</v>
      </c>
      <c r="BF35" s="25">
        <f>[2]施設資源化量内訳!P35</f>
        <v>0</v>
      </c>
      <c r="BG35" s="25">
        <f>[2]施設資源化量内訳!Q35</f>
        <v>78</v>
      </c>
      <c r="BH35" s="25">
        <f>[2]施設資源化量内訳!R35</f>
        <v>0</v>
      </c>
      <c r="BI35" s="25">
        <f>[2]施設資源化量内訳!S35</f>
        <v>0</v>
      </c>
      <c r="BJ35" s="25">
        <f>[2]施設資源化量内訳!T35</f>
        <v>0</v>
      </c>
      <c r="BK35" s="25">
        <f>[2]施設資源化量内訳!U35</f>
        <v>0</v>
      </c>
      <c r="BL35" s="25">
        <f>[2]施設資源化量内訳!V35</f>
        <v>0</v>
      </c>
      <c r="BM35" s="25">
        <f>[2]施設資源化量内訳!W35</f>
        <v>0</v>
      </c>
      <c r="BN35" s="25">
        <f>[2]施設資源化量内訳!X35</f>
        <v>40</v>
      </c>
      <c r="BO35" s="25">
        <f t="shared" si="2"/>
        <v>169</v>
      </c>
      <c r="BP35" s="25">
        <v>156</v>
      </c>
      <c r="BQ35" s="25">
        <v>3</v>
      </c>
      <c r="BR35" s="25">
        <v>0</v>
      </c>
      <c r="BS35" s="25">
        <v>2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8</v>
      </c>
      <c r="BZ35" s="26" t="s">
        <v>36</v>
      </c>
      <c r="CA35" s="26" t="s">
        <v>36</v>
      </c>
      <c r="CB35" s="26" t="s">
        <v>36</v>
      </c>
      <c r="CC35" s="26" t="s">
        <v>36</v>
      </c>
      <c r="CD35" s="26" t="s">
        <v>36</v>
      </c>
      <c r="CE35" s="26" t="s">
        <v>36</v>
      </c>
      <c r="CF35" s="26" t="s">
        <v>36</v>
      </c>
      <c r="CG35" s="26" t="s">
        <v>36</v>
      </c>
      <c r="CH35" s="25">
        <v>0</v>
      </c>
      <c r="CI35" s="25">
        <v>0</v>
      </c>
      <c r="CJ35" s="27" t="s">
        <v>37</v>
      </c>
    </row>
    <row r="36" spans="1:88" s="3" customFormat="1" ht="13.5" customHeight="1" x14ac:dyDescent="0.15">
      <c r="A36" s="23" t="s">
        <v>33</v>
      </c>
      <c r="B36" s="24" t="s">
        <v>93</v>
      </c>
      <c r="C36" s="23" t="s">
        <v>94</v>
      </c>
      <c r="D36" s="25">
        <f t="shared" si="5"/>
        <v>610</v>
      </c>
      <c r="E36" s="25">
        <f t="shared" si="5"/>
        <v>277</v>
      </c>
      <c r="F36" s="25">
        <f t="shared" si="5"/>
        <v>4</v>
      </c>
      <c r="G36" s="25">
        <f t="shared" si="5"/>
        <v>0</v>
      </c>
      <c r="H36" s="25">
        <f t="shared" si="5"/>
        <v>52</v>
      </c>
      <c r="I36" s="25">
        <f t="shared" si="5"/>
        <v>68</v>
      </c>
      <c r="J36" s="25">
        <f t="shared" si="5"/>
        <v>20</v>
      </c>
      <c r="K36" s="25">
        <f t="shared" si="5"/>
        <v>0</v>
      </c>
      <c r="L36" s="25">
        <f t="shared" si="5"/>
        <v>4</v>
      </c>
      <c r="M36" s="25">
        <f t="shared" si="5"/>
        <v>0</v>
      </c>
      <c r="N36" s="25">
        <f t="shared" si="5"/>
        <v>24</v>
      </c>
      <c r="O36" s="25">
        <f t="shared" si="5"/>
        <v>0</v>
      </c>
      <c r="P36" s="25">
        <f t="shared" si="5"/>
        <v>0</v>
      </c>
      <c r="Q36" s="25">
        <f t="shared" si="5"/>
        <v>129</v>
      </c>
      <c r="R36" s="25">
        <f t="shared" si="5"/>
        <v>0</v>
      </c>
      <c r="S36" s="25">
        <f t="shared" si="5"/>
        <v>0</v>
      </c>
      <c r="T36" s="25">
        <f t="shared" si="7"/>
        <v>0</v>
      </c>
      <c r="U36" s="25">
        <f t="shared" si="7"/>
        <v>0</v>
      </c>
      <c r="V36" s="25">
        <f t="shared" si="6"/>
        <v>0</v>
      </c>
      <c r="W36" s="25">
        <f t="shared" si="4"/>
        <v>0</v>
      </c>
      <c r="X36" s="25">
        <f t="shared" si="4"/>
        <v>32</v>
      </c>
      <c r="Y36" s="25">
        <f t="shared" si="1"/>
        <v>114</v>
      </c>
      <c r="Z36" s="25">
        <v>0</v>
      </c>
      <c r="AA36" s="25">
        <v>0</v>
      </c>
      <c r="AB36" s="25">
        <v>0</v>
      </c>
      <c r="AC36" s="25">
        <v>22</v>
      </c>
      <c r="AD36" s="25">
        <v>68</v>
      </c>
      <c r="AE36" s="25">
        <v>20</v>
      </c>
      <c r="AF36" s="25">
        <v>0</v>
      </c>
      <c r="AG36" s="25">
        <v>4</v>
      </c>
      <c r="AH36" s="25">
        <v>0</v>
      </c>
      <c r="AI36" s="26">
        <v>0</v>
      </c>
      <c r="AJ36" s="26" t="s">
        <v>36</v>
      </c>
      <c r="AK36" s="26" t="s">
        <v>36</v>
      </c>
      <c r="AL36" s="26" t="s">
        <v>36</v>
      </c>
      <c r="AM36" s="26" t="s">
        <v>36</v>
      </c>
      <c r="AN36" s="26" t="s">
        <v>36</v>
      </c>
      <c r="AO36" s="26" t="s">
        <v>36</v>
      </c>
      <c r="AP36" s="26" t="s">
        <v>36</v>
      </c>
      <c r="AQ36" s="26" t="s">
        <v>36</v>
      </c>
      <c r="AR36" s="25">
        <v>0</v>
      </c>
      <c r="AS36" s="25">
        <v>0</v>
      </c>
      <c r="AT36" s="25">
        <f>[2]施設資源化量内訳!D36</f>
        <v>152</v>
      </c>
      <c r="AU36" s="25">
        <f>[2]施設資源化量内訳!E36</f>
        <v>0</v>
      </c>
      <c r="AV36" s="25">
        <f>[2]施設資源化量内訳!F36</f>
        <v>0</v>
      </c>
      <c r="AW36" s="25">
        <f>[2]施設資源化量内訳!G36</f>
        <v>0</v>
      </c>
      <c r="AX36" s="25">
        <f>[2]施設資源化量内訳!H36</f>
        <v>23</v>
      </c>
      <c r="AY36" s="25">
        <f>[2]施設資源化量内訳!I36</f>
        <v>0</v>
      </c>
      <c r="AZ36" s="25">
        <f>[2]施設資源化量内訳!J36</f>
        <v>0</v>
      </c>
      <c r="BA36" s="25">
        <f>[2]施設資源化量内訳!K36</f>
        <v>0</v>
      </c>
      <c r="BB36" s="25">
        <f>[2]施設資源化量内訳!L36</f>
        <v>0</v>
      </c>
      <c r="BC36" s="25">
        <f>[2]施設資源化量内訳!M36</f>
        <v>0</v>
      </c>
      <c r="BD36" s="25">
        <f>[2]施設資源化量内訳!N36</f>
        <v>0</v>
      </c>
      <c r="BE36" s="25">
        <f>[2]施設資源化量内訳!O36</f>
        <v>0</v>
      </c>
      <c r="BF36" s="25">
        <f>[2]施設資源化量内訳!P36</f>
        <v>0</v>
      </c>
      <c r="BG36" s="25">
        <f>[2]施設資源化量内訳!Q36</f>
        <v>129</v>
      </c>
      <c r="BH36" s="25">
        <f>[2]施設資源化量内訳!R36</f>
        <v>0</v>
      </c>
      <c r="BI36" s="25">
        <f>[2]施設資源化量内訳!S36</f>
        <v>0</v>
      </c>
      <c r="BJ36" s="25">
        <f>[2]施設資源化量内訳!T36</f>
        <v>0</v>
      </c>
      <c r="BK36" s="25">
        <f>[2]施設資源化量内訳!U36</f>
        <v>0</v>
      </c>
      <c r="BL36" s="25">
        <f>[2]施設資源化量内訳!V36</f>
        <v>0</v>
      </c>
      <c r="BM36" s="25">
        <f>[2]施設資源化量内訳!W36</f>
        <v>0</v>
      </c>
      <c r="BN36" s="25">
        <f>[2]施設資源化量内訳!X36</f>
        <v>0</v>
      </c>
      <c r="BO36" s="25">
        <f t="shared" si="2"/>
        <v>344</v>
      </c>
      <c r="BP36" s="25">
        <v>277</v>
      </c>
      <c r="BQ36" s="25">
        <v>4</v>
      </c>
      <c r="BR36" s="25">
        <v>0</v>
      </c>
      <c r="BS36" s="25">
        <v>7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24</v>
      </c>
      <c r="BZ36" s="26" t="s">
        <v>36</v>
      </c>
      <c r="CA36" s="26" t="s">
        <v>36</v>
      </c>
      <c r="CB36" s="26" t="s">
        <v>36</v>
      </c>
      <c r="CC36" s="26" t="s">
        <v>36</v>
      </c>
      <c r="CD36" s="26" t="s">
        <v>36</v>
      </c>
      <c r="CE36" s="26" t="s">
        <v>36</v>
      </c>
      <c r="CF36" s="26" t="s">
        <v>36</v>
      </c>
      <c r="CG36" s="26" t="s">
        <v>36</v>
      </c>
      <c r="CH36" s="25">
        <v>0</v>
      </c>
      <c r="CI36" s="25">
        <v>32</v>
      </c>
      <c r="CJ36" s="27" t="s">
        <v>37</v>
      </c>
    </row>
    <row r="37" spans="1:88" s="3" customFormat="1" ht="13.5" customHeight="1" x14ac:dyDescent="0.15">
      <c r="A37" s="23" t="s">
        <v>33</v>
      </c>
      <c r="B37" s="24" t="s">
        <v>95</v>
      </c>
      <c r="C37" s="23" t="s">
        <v>96</v>
      </c>
      <c r="D37" s="25">
        <f t="shared" si="5"/>
        <v>1340</v>
      </c>
      <c r="E37" s="25">
        <f t="shared" si="5"/>
        <v>632</v>
      </c>
      <c r="F37" s="25">
        <f t="shared" si="5"/>
        <v>1</v>
      </c>
      <c r="G37" s="25">
        <f t="shared" si="5"/>
        <v>45</v>
      </c>
      <c r="H37" s="25">
        <f t="shared" si="5"/>
        <v>157</v>
      </c>
      <c r="I37" s="25">
        <f t="shared" si="5"/>
        <v>136</v>
      </c>
      <c r="J37" s="25">
        <f t="shared" si="5"/>
        <v>37</v>
      </c>
      <c r="K37" s="25">
        <f t="shared" si="5"/>
        <v>4</v>
      </c>
      <c r="L37" s="25">
        <f t="shared" si="5"/>
        <v>71</v>
      </c>
      <c r="M37" s="25">
        <f t="shared" si="5"/>
        <v>41</v>
      </c>
      <c r="N37" s="25">
        <f t="shared" si="5"/>
        <v>21</v>
      </c>
      <c r="O37" s="25">
        <f t="shared" si="5"/>
        <v>0</v>
      </c>
      <c r="P37" s="25">
        <f t="shared" si="5"/>
        <v>0</v>
      </c>
      <c r="Q37" s="25">
        <f t="shared" si="5"/>
        <v>165</v>
      </c>
      <c r="R37" s="25">
        <f t="shared" si="5"/>
        <v>0</v>
      </c>
      <c r="S37" s="25">
        <f t="shared" si="5"/>
        <v>0</v>
      </c>
      <c r="T37" s="25">
        <f t="shared" si="7"/>
        <v>0</v>
      </c>
      <c r="U37" s="25">
        <f t="shared" si="7"/>
        <v>0</v>
      </c>
      <c r="V37" s="25">
        <f t="shared" si="6"/>
        <v>0</v>
      </c>
      <c r="W37" s="25">
        <f t="shared" si="4"/>
        <v>0</v>
      </c>
      <c r="X37" s="25">
        <f t="shared" si="4"/>
        <v>30</v>
      </c>
      <c r="Y37" s="25">
        <f t="shared" si="1"/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6">
        <v>0</v>
      </c>
      <c r="AJ37" s="26" t="s">
        <v>36</v>
      </c>
      <c r="AK37" s="26" t="s">
        <v>36</v>
      </c>
      <c r="AL37" s="26" t="s">
        <v>36</v>
      </c>
      <c r="AM37" s="26" t="s">
        <v>36</v>
      </c>
      <c r="AN37" s="26" t="s">
        <v>36</v>
      </c>
      <c r="AO37" s="26" t="s">
        <v>36</v>
      </c>
      <c r="AP37" s="26" t="s">
        <v>36</v>
      </c>
      <c r="AQ37" s="26" t="s">
        <v>36</v>
      </c>
      <c r="AR37" s="25">
        <v>0</v>
      </c>
      <c r="AS37" s="25">
        <v>0</v>
      </c>
      <c r="AT37" s="25">
        <f>[2]施設資源化量内訳!D37</f>
        <v>903</v>
      </c>
      <c r="AU37" s="25">
        <f>[2]施設資源化量内訳!E37</f>
        <v>195</v>
      </c>
      <c r="AV37" s="25">
        <f>[2]施設資源化量内訳!F37</f>
        <v>1</v>
      </c>
      <c r="AW37" s="25">
        <f>[2]施設資源化量内訳!G37</f>
        <v>45</v>
      </c>
      <c r="AX37" s="25">
        <f>[2]施設資源化量内訳!H37</f>
        <v>157</v>
      </c>
      <c r="AY37" s="25">
        <f>[2]施設資源化量内訳!I37</f>
        <v>136</v>
      </c>
      <c r="AZ37" s="25">
        <f>[2]施設資源化量内訳!J37</f>
        <v>37</v>
      </c>
      <c r="BA37" s="25">
        <f>[2]施設資源化量内訳!K37</f>
        <v>4</v>
      </c>
      <c r="BB37" s="25">
        <f>[2]施設資源化量内訳!L37</f>
        <v>71</v>
      </c>
      <c r="BC37" s="25">
        <f>[2]施設資源化量内訳!M37</f>
        <v>41</v>
      </c>
      <c r="BD37" s="25">
        <f>[2]施設資源化量内訳!N37</f>
        <v>21</v>
      </c>
      <c r="BE37" s="25">
        <f>[2]施設資源化量内訳!O37</f>
        <v>0</v>
      </c>
      <c r="BF37" s="25">
        <f>[2]施設資源化量内訳!P37</f>
        <v>0</v>
      </c>
      <c r="BG37" s="25">
        <f>[2]施設資源化量内訳!Q37</f>
        <v>165</v>
      </c>
      <c r="BH37" s="25">
        <f>[2]施設資源化量内訳!R37</f>
        <v>0</v>
      </c>
      <c r="BI37" s="25">
        <f>[2]施設資源化量内訳!S37</f>
        <v>0</v>
      </c>
      <c r="BJ37" s="25">
        <f>[2]施設資源化量内訳!T37</f>
        <v>0</v>
      </c>
      <c r="BK37" s="25">
        <f>[2]施設資源化量内訳!U37</f>
        <v>0</v>
      </c>
      <c r="BL37" s="25">
        <f>[2]施設資源化量内訳!V37</f>
        <v>0</v>
      </c>
      <c r="BM37" s="25">
        <f>[2]施設資源化量内訳!W37</f>
        <v>0</v>
      </c>
      <c r="BN37" s="25">
        <f>[2]施設資源化量内訳!X37</f>
        <v>30</v>
      </c>
      <c r="BO37" s="25">
        <f t="shared" si="2"/>
        <v>437</v>
      </c>
      <c r="BP37" s="25">
        <v>437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6" t="s">
        <v>36</v>
      </c>
      <c r="CA37" s="26" t="s">
        <v>36</v>
      </c>
      <c r="CB37" s="26" t="s">
        <v>36</v>
      </c>
      <c r="CC37" s="26" t="s">
        <v>36</v>
      </c>
      <c r="CD37" s="26" t="s">
        <v>36</v>
      </c>
      <c r="CE37" s="26" t="s">
        <v>36</v>
      </c>
      <c r="CF37" s="26" t="s">
        <v>36</v>
      </c>
      <c r="CG37" s="26" t="s">
        <v>36</v>
      </c>
      <c r="CH37" s="25">
        <v>0</v>
      </c>
      <c r="CI37" s="25">
        <v>0</v>
      </c>
      <c r="CJ37" s="27" t="s">
        <v>37</v>
      </c>
    </row>
    <row r="38" spans="1:88" s="3" customFormat="1" ht="13.5" customHeight="1" x14ac:dyDescent="0.15">
      <c r="A38" s="23" t="s">
        <v>33</v>
      </c>
      <c r="B38" s="24" t="s">
        <v>97</v>
      </c>
      <c r="C38" s="23" t="s">
        <v>98</v>
      </c>
      <c r="D38" s="25">
        <f t="shared" si="5"/>
        <v>911</v>
      </c>
      <c r="E38" s="25">
        <f t="shared" si="5"/>
        <v>416</v>
      </c>
      <c r="F38" s="25">
        <f t="shared" si="5"/>
        <v>4</v>
      </c>
      <c r="G38" s="25">
        <f t="shared" si="5"/>
        <v>0</v>
      </c>
      <c r="H38" s="25">
        <f t="shared" si="5"/>
        <v>163</v>
      </c>
      <c r="I38" s="25">
        <f t="shared" si="5"/>
        <v>123</v>
      </c>
      <c r="J38" s="25">
        <f t="shared" si="5"/>
        <v>26</v>
      </c>
      <c r="K38" s="25">
        <f t="shared" si="5"/>
        <v>0</v>
      </c>
      <c r="L38" s="25">
        <f t="shared" si="5"/>
        <v>99</v>
      </c>
      <c r="M38" s="25">
        <f t="shared" si="5"/>
        <v>0</v>
      </c>
      <c r="N38" s="25">
        <f t="shared" si="5"/>
        <v>42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0</v>
      </c>
      <c r="S38" s="25">
        <f t="shared" si="5"/>
        <v>0</v>
      </c>
      <c r="T38" s="25">
        <f t="shared" si="7"/>
        <v>0</v>
      </c>
      <c r="U38" s="25">
        <f t="shared" si="7"/>
        <v>0</v>
      </c>
      <c r="V38" s="25">
        <f t="shared" si="6"/>
        <v>0</v>
      </c>
      <c r="W38" s="25">
        <f t="shared" si="4"/>
        <v>0</v>
      </c>
      <c r="X38" s="25">
        <f t="shared" si="4"/>
        <v>38</v>
      </c>
      <c r="Y38" s="25">
        <f t="shared" si="1"/>
        <v>378</v>
      </c>
      <c r="Z38" s="25">
        <v>55</v>
      </c>
      <c r="AA38" s="25">
        <v>0</v>
      </c>
      <c r="AB38" s="25">
        <v>0</v>
      </c>
      <c r="AC38" s="25">
        <v>77</v>
      </c>
      <c r="AD38" s="25">
        <v>109</v>
      </c>
      <c r="AE38" s="25">
        <v>26</v>
      </c>
      <c r="AF38" s="25">
        <v>0</v>
      </c>
      <c r="AG38" s="25">
        <v>99</v>
      </c>
      <c r="AH38" s="25">
        <v>0</v>
      </c>
      <c r="AI38" s="26">
        <v>12</v>
      </c>
      <c r="AJ38" s="26" t="s">
        <v>36</v>
      </c>
      <c r="AK38" s="26" t="s">
        <v>36</v>
      </c>
      <c r="AL38" s="26" t="s">
        <v>36</v>
      </c>
      <c r="AM38" s="26" t="s">
        <v>36</v>
      </c>
      <c r="AN38" s="26" t="s">
        <v>36</v>
      </c>
      <c r="AO38" s="26" t="s">
        <v>36</v>
      </c>
      <c r="AP38" s="26" t="s">
        <v>36</v>
      </c>
      <c r="AQ38" s="26" t="s">
        <v>36</v>
      </c>
      <c r="AR38" s="25">
        <v>0</v>
      </c>
      <c r="AS38" s="25">
        <v>0</v>
      </c>
      <c r="AT38" s="25">
        <f>[2]施設資源化量内訳!D38</f>
        <v>135</v>
      </c>
      <c r="AU38" s="25">
        <f>[2]施設資源化量内訳!E38</f>
        <v>0</v>
      </c>
      <c r="AV38" s="25">
        <f>[2]施設資源化量内訳!F38</f>
        <v>0</v>
      </c>
      <c r="AW38" s="25">
        <f>[2]施設資源化量内訳!G38</f>
        <v>0</v>
      </c>
      <c r="AX38" s="25">
        <f>[2]施設資源化量内訳!H38</f>
        <v>83</v>
      </c>
      <c r="AY38" s="25">
        <f>[2]施設資源化量内訳!I38</f>
        <v>14</v>
      </c>
      <c r="AZ38" s="25">
        <f>[2]施設資源化量内訳!J38</f>
        <v>0</v>
      </c>
      <c r="BA38" s="25">
        <f>[2]施設資源化量内訳!K38</f>
        <v>0</v>
      </c>
      <c r="BB38" s="25">
        <f>[2]施設資源化量内訳!L38</f>
        <v>0</v>
      </c>
      <c r="BC38" s="25">
        <f>[2]施設資源化量内訳!M38</f>
        <v>0</v>
      </c>
      <c r="BD38" s="25">
        <f>[2]施設資源化量内訳!N38</f>
        <v>0</v>
      </c>
      <c r="BE38" s="25">
        <f>[2]施設資源化量内訳!O38</f>
        <v>0</v>
      </c>
      <c r="BF38" s="25">
        <f>[2]施設資源化量内訳!P38</f>
        <v>0</v>
      </c>
      <c r="BG38" s="25">
        <f>[2]施設資源化量内訳!Q38</f>
        <v>0</v>
      </c>
      <c r="BH38" s="25">
        <f>[2]施設資源化量内訳!R38</f>
        <v>0</v>
      </c>
      <c r="BI38" s="25">
        <f>[2]施設資源化量内訳!S38</f>
        <v>0</v>
      </c>
      <c r="BJ38" s="25">
        <f>[2]施設資源化量内訳!T38</f>
        <v>0</v>
      </c>
      <c r="BK38" s="25">
        <f>[2]施設資源化量内訳!U38</f>
        <v>0</v>
      </c>
      <c r="BL38" s="25">
        <f>[2]施設資源化量内訳!V38</f>
        <v>0</v>
      </c>
      <c r="BM38" s="25">
        <f>[2]施設資源化量内訳!W38</f>
        <v>0</v>
      </c>
      <c r="BN38" s="25">
        <f>[2]施設資源化量内訳!X38</f>
        <v>38</v>
      </c>
      <c r="BO38" s="25">
        <f t="shared" si="2"/>
        <v>398</v>
      </c>
      <c r="BP38" s="25">
        <v>361</v>
      </c>
      <c r="BQ38" s="25">
        <v>4</v>
      </c>
      <c r="BR38" s="25">
        <v>0</v>
      </c>
      <c r="BS38" s="25">
        <v>3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30</v>
      </c>
      <c r="BZ38" s="26" t="s">
        <v>36</v>
      </c>
      <c r="CA38" s="26" t="s">
        <v>36</v>
      </c>
      <c r="CB38" s="26" t="s">
        <v>36</v>
      </c>
      <c r="CC38" s="26" t="s">
        <v>36</v>
      </c>
      <c r="CD38" s="26" t="s">
        <v>36</v>
      </c>
      <c r="CE38" s="26" t="s">
        <v>36</v>
      </c>
      <c r="CF38" s="26" t="s">
        <v>36</v>
      </c>
      <c r="CG38" s="26" t="s">
        <v>36</v>
      </c>
      <c r="CH38" s="25">
        <v>0</v>
      </c>
      <c r="CI38" s="25">
        <v>0</v>
      </c>
      <c r="CJ38" s="27" t="s">
        <v>37</v>
      </c>
    </row>
    <row r="39" spans="1:88" s="3" customFormat="1" ht="13.5" customHeight="1" x14ac:dyDescent="0.15">
      <c r="A39" s="23" t="s">
        <v>33</v>
      </c>
      <c r="B39" s="24" t="s">
        <v>99</v>
      </c>
      <c r="C39" s="23" t="s">
        <v>100</v>
      </c>
      <c r="D39" s="25">
        <f t="shared" si="5"/>
        <v>1362</v>
      </c>
      <c r="E39" s="25">
        <f t="shared" si="5"/>
        <v>755</v>
      </c>
      <c r="F39" s="25">
        <f t="shared" si="5"/>
        <v>8</v>
      </c>
      <c r="G39" s="25">
        <f t="shared" si="5"/>
        <v>0</v>
      </c>
      <c r="H39" s="25">
        <f t="shared" si="5"/>
        <v>129</v>
      </c>
      <c r="I39" s="25">
        <f t="shared" si="5"/>
        <v>159</v>
      </c>
      <c r="J39" s="25">
        <f t="shared" si="5"/>
        <v>85</v>
      </c>
      <c r="K39" s="25">
        <f t="shared" si="5"/>
        <v>10</v>
      </c>
      <c r="L39" s="25">
        <f t="shared" si="5"/>
        <v>65</v>
      </c>
      <c r="M39" s="25">
        <f t="shared" si="5"/>
        <v>0</v>
      </c>
      <c r="N39" s="25">
        <f t="shared" si="5"/>
        <v>101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25">
        <f t="shared" si="5"/>
        <v>0</v>
      </c>
      <c r="S39" s="25">
        <f t="shared" si="5"/>
        <v>0</v>
      </c>
      <c r="T39" s="25">
        <f t="shared" si="7"/>
        <v>0</v>
      </c>
      <c r="U39" s="25">
        <f t="shared" si="7"/>
        <v>0</v>
      </c>
      <c r="V39" s="25">
        <f t="shared" si="6"/>
        <v>0</v>
      </c>
      <c r="W39" s="25">
        <f t="shared" si="4"/>
        <v>0</v>
      </c>
      <c r="X39" s="25">
        <f t="shared" si="4"/>
        <v>50</v>
      </c>
      <c r="Y39" s="25">
        <f t="shared" si="1"/>
        <v>1207</v>
      </c>
      <c r="Z39" s="25">
        <v>608</v>
      </c>
      <c r="AA39" s="25">
        <v>8</v>
      </c>
      <c r="AB39" s="25">
        <v>0</v>
      </c>
      <c r="AC39" s="25">
        <v>129</v>
      </c>
      <c r="AD39" s="25">
        <v>159</v>
      </c>
      <c r="AE39" s="25">
        <v>85</v>
      </c>
      <c r="AF39" s="25">
        <v>10</v>
      </c>
      <c r="AG39" s="25">
        <v>65</v>
      </c>
      <c r="AH39" s="25">
        <v>0</v>
      </c>
      <c r="AI39" s="26">
        <v>93</v>
      </c>
      <c r="AJ39" s="26" t="s">
        <v>36</v>
      </c>
      <c r="AK39" s="26" t="s">
        <v>36</v>
      </c>
      <c r="AL39" s="26" t="s">
        <v>36</v>
      </c>
      <c r="AM39" s="26" t="s">
        <v>36</v>
      </c>
      <c r="AN39" s="26" t="s">
        <v>36</v>
      </c>
      <c r="AO39" s="26" t="s">
        <v>36</v>
      </c>
      <c r="AP39" s="26" t="s">
        <v>36</v>
      </c>
      <c r="AQ39" s="26" t="s">
        <v>36</v>
      </c>
      <c r="AR39" s="25">
        <v>0</v>
      </c>
      <c r="AS39" s="25">
        <v>50</v>
      </c>
      <c r="AT39" s="25">
        <f>[2]施設資源化量内訳!D39</f>
        <v>0</v>
      </c>
      <c r="AU39" s="25">
        <f>[2]施設資源化量内訳!E39</f>
        <v>0</v>
      </c>
      <c r="AV39" s="25">
        <f>[2]施設資源化量内訳!F39</f>
        <v>0</v>
      </c>
      <c r="AW39" s="25">
        <f>[2]施設資源化量内訳!G39</f>
        <v>0</v>
      </c>
      <c r="AX39" s="25">
        <f>[2]施設資源化量内訳!H39</f>
        <v>0</v>
      </c>
      <c r="AY39" s="25">
        <f>[2]施設資源化量内訳!I39</f>
        <v>0</v>
      </c>
      <c r="AZ39" s="25">
        <f>[2]施設資源化量内訳!J39</f>
        <v>0</v>
      </c>
      <c r="BA39" s="25">
        <f>[2]施設資源化量内訳!K39</f>
        <v>0</v>
      </c>
      <c r="BB39" s="25">
        <f>[2]施設資源化量内訳!L39</f>
        <v>0</v>
      </c>
      <c r="BC39" s="25">
        <f>[2]施設資源化量内訳!M39</f>
        <v>0</v>
      </c>
      <c r="BD39" s="25">
        <f>[2]施設資源化量内訳!N39</f>
        <v>0</v>
      </c>
      <c r="BE39" s="25">
        <f>[2]施設資源化量内訳!O39</f>
        <v>0</v>
      </c>
      <c r="BF39" s="25">
        <f>[2]施設資源化量内訳!P39</f>
        <v>0</v>
      </c>
      <c r="BG39" s="25">
        <f>[2]施設資源化量内訳!Q39</f>
        <v>0</v>
      </c>
      <c r="BH39" s="25">
        <f>[2]施設資源化量内訳!R39</f>
        <v>0</v>
      </c>
      <c r="BI39" s="25">
        <f>[2]施設資源化量内訳!S39</f>
        <v>0</v>
      </c>
      <c r="BJ39" s="25">
        <f>[2]施設資源化量内訳!T39</f>
        <v>0</v>
      </c>
      <c r="BK39" s="25">
        <f>[2]施設資源化量内訳!U39</f>
        <v>0</v>
      </c>
      <c r="BL39" s="25">
        <f>[2]施設資源化量内訳!V39</f>
        <v>0</v>
      </c>
      <c r="BM39" s="25">
        <f>[2]施設資源化量内訳!W39</f>
        <v>0</v>
      </c>
      <c r="BN39" s="25">
        <f>[2]施設資源化量内訳!X39</f>
        <v>0</v>
      </c>
      <c r="BO39" s="25">
        <f t="shared" si="2"/>
        <v>155</v>
      </c>
      <c r="BP39" s="25">
        <v>147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8</v>
      </c>
      <c r="BZ39" s="26" t="s">
        <v>36</v>
      </c>
      <c r="CA39" s="26" t="s">
        <v>36</v>
      </c>
      <c r="CB39" s="26" t="s">
        <v>36</v>
      </c>
      <c r="CC39" s="26" t="s">
        <v>36</v>
      </c>
      <c r="CD39" s="26" t="s">
        <v>36</v>
      </c>
      <c r="CE39" s="26" t="s">
        <v>36</v>
      </c>
      <c r="CF39" s="26" t="s">
        <v>36</v>
      </c>
      <c r="CG39" s="26" t="s">
        <v>36</v>
      </c>
      <c r="CH39" s="25">
        <v>0</v>
      </c>
      <c r="CI39" s="25">
        <v>0</v>
      </c>
      <c r="CJ39" s="27" t="s">
        <v>37</v>
      </c>
    </row>
    <row r="40" spans="1:88" s="3" customFormat="1" ht="13.5" customHeight="1" x14ac:dyDescent="0.15">
      <c r="A40" s="23" t="s">
        <v>33</v>
      </c>
      <c r="B40" s="24" t="s">
        <v>101</v>
      </c>
      <c r="C40" s="23" t="s">
        <v>102</v>
      </c>
      <c r="D40" s="25">
        <f t="shared" si="5"/>
        <v>868</v>
      </c>
      <c r="E40" s="25">
        <f t="shared" si="5"/>
        <v>298</v>
      </c>
      <c r="F40" s="25">
        <f t="shared" si="5"/>
        <v>2</v>
      </c>
      <c r="G40" s="25">
        <f t="shared" si="5"/>
        <v>0</v>
      </c>
      <c r="H40" s="25">
        <f t="shared" si="5"/>
        <v>120</v>
      </c>
      <c r="I40" s="25">
        <f t="shared" si="5"/>
        <v>83</v>
      </c>
      <c r="J40" s="25">
        <f t="shared" si="5"/>
        <v>36</v>
      </c>
      <c r="K40" s="25">
        <f t="shared" si="5"/>
        <v>3</v>
      </c>
      <c r="L40" s="25">
        <f t="shared" si="5"/>
        <v>47</v>
      </c>
      <c r="M40" s="25">
        <f t="shared" si="5"/>
        <v>0</v>
      </c>
      <c r="N40" s="25">
        <f t="shared" si="5"/>
        <v>26</v>
      </c>
      <c r="O40" s="25">
        <f t="shared" si="5"/>
        <v>0</v>
      </c>
      <c r="P40" s="25">
        <f t="shared" si="5"/>
        <v>0</v>
      </c>
      <c r="Q40" s="25">
        <f t="shared" si="5"/>
        <v>181</v>
      </c>
      <c r="R40" s="25">
        <f t="shared" si="5"/>
        <v>0</v>
      </c>
      <c r="S40" s="25">
        <f t="shared" si="5"/>
        <v>0</v>
      </c>
      <c r="T40" s="25">
        <f t="shared" si="7"/>
        <v>0</v>
      </c>
      <c r="U40" s="25">
        <f t="shared" si="7"/>
        <v>0</v>
      </c>
      <c r="V40" s="25">
        <f t="shared" si="6"/>
        <v>0</v>
      </c>
      <c r="W40" s="25">
        <f t="shared" si="4"/>
        <v>0</v>
      </c>
      <c r="X40" s="25">
        <f t="shared" si="4"/>
        <v>72</v>
      </c>
      <c r="Y40" s="25">
        <f t="shared" si="1"/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6">
        <v>0</v>
      </c>
      <c r="AJ40" s="26" t="s">
        <v>36</v>
      </c>
      <c r="AK40" s="26" t="s">
        <v>36</v>
      </c>
      <c r="AL40" s="26" t="s">
        <v>36</v>
      </c>
      <c r="AM40" s="26" t="s">
        <v>36</v>
      </c>
      <c r="AN40" s="26" t="s">
        <v>36</v>
      </c>
      <c r="AO40" s="26" t="s">
        <v>36</v>
      </c>
      <c r="AP40" s="26" t="s">
        <v>36</v>
      </c>
      <c r="AQ40" s="26" t="s">
        <v>36</v>
      </c>
      <c r="AR40" s="25">
        <v>0</v>
      </c>
      <c r="AS40" s="25">
        <v>0</v>
      </c>
      <c r="AT40" s="25">
        <f>[2]施設資源化量内訳!D40</f>
        <v>725</v>
      </c>
      <c r="AU40" s="25">
        <f>[2]施設資源化量内訳!E40</f>
        <v>159</v>
      </c>
      <c r="AV40" s="25">
        <f>[2]施設資源化量内訳!F40</f>
        <v>1</v>
      </c>
      <c r="AW40" s="25">
        <f>[2]施設資源化量内訳!G40</f>
        <v>0</v>
      </c>
      <c r="AX40" s="25">
        <f>[2]施設資源化量内訳!H40</f>
        <v>117</v>
      </c>
      <c r="AY40" s="25">
        <f>[2]施設資源化量内訳!I40</f>
        <v>83</v>
      </c>
      <c r="AZ40" s="25">
        <f>[2]施設資源化量内訳!J40</f>
        <v>36</v>
      </c>
      <c r="BA40" s="25">
        <f>[2]施設資源化量内訳!K40</f>
        <v>3</v>
      </c>
      <c r="BB40" s="25">
        <f>[2]施設資源化量内訳!L40</f>
        <v>47</v>
      </c>
      <c r="BC40" s="25">
        <f>[2]施設資源化量内訳!M40</f>
        <v>0</v>
      </c>
      <c r="BD40" s="25">
        <f>[2]施設資源化量内訳!N40</f>
        <v>26</v>
      </c>
      <c r="BE40" s="25">
        <f>[2]施設資源化量内訳!O40</f>
        <v>0</v>
      </c>
      <c r="BF40" s="25">
        <f>[2]施設資源化量内訳!P40</f>
        <v>0</v>
      </c>
      <c r="BG40" s="25">
        <f>[2]施設資源化量内訳!Q40</f>
        <v>181</v>
      </c>
      <c r="BH40" s="25">
        <f>[2]施設資源化量内訳!R40</f>
        <v>0</v>
      </c>
      <c r="BI40" s="25">
        <f>[2]施設資源化量内訳!S40</f>
        <v>0</v>
      </c>
      <c r="BJ40" s="25">
        <f>[2]施設資源化量内訳!T40</f>
        <v>0</v>
      </c>
      <c r="BK40" s="25">
        <f>[2]施設資源化量内訳!U40</f>
        <v>0</v>
      </c>
      <c r="BL40" s="25">
        <f>[2]施設資源化量内訳!V40</f>
        <v>0</v>
      </c>
      <c r="BM40" s="25">
        <f>[2]施設資源化量内訳!W40</f>
        <v>0</v>
      </c>
      <c r="BN40" s="25">
        <f>[2]施設資源化量内訳!X40</f>
        <v>72</v>
      </c>
      <c r="BO40" s="25">
        <f t="shared" si="2"/>
        <v>143</v>
      </c>
      <c r="BP40" s="25">
        <v>139</v>
      </c>
      <c r="BQ40" s="25">
        <v>1</v>
      </c>
      <c r="BR40" s="25">
        <v>0</v>
      </c>
      <c r="BS40" s="25">
        <v>3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6" t="s">
        <v>36</v>
      </c>
      <c r="CA40" s="26" t="s">
        <v>36</v>
      </c>
      <c r="CB40" s="26" t="s">
        <v>36</v>
      </c>
      <c r="CC40" s="26" t="s">
        <v>36</v>
      </c>
      <c r="CD40" s="26" t="s">
        <v>36</v>
      </c>
      <c r="CE40" s="26" t="s">
        <v>36</v>
      </c>
      <c r="CF40" s="26" t="s">
        <v>36</v>
      </c>
      <c r="CG40" s="26" t="s">
        <v>36</v>
      </c>
      <c r="CH40" s="25">
        <v>0</v>
      </c>
      <c r="CI40" s="25">
        <v>0</v>
      </c>
      <c r="CJ40" s="27" t="s">
        <v>37</v>
      </c>
    </row>
    <row r="41" spans="1:88" s="3" customFormat="1" ht="13.5" customHeight="1" x14ac:dyDescent="0.15">
      <c r="A41" s="23" t="s">
        <v>33</v>
      </c>
      <c r="B41" s="24" t="s">
        <v>103</v>
      </c>
      <c r="C41" s="23" t="s">
        <v>104</v>
      </c>
      <c r="D41" s="25">
        <f t="shared" si="5"/>
        <v>294</v>
      </c>
      <c r="E41" s="25">
        <f t="shared" si="5"/>
        <v>91</v>
      </c>
      <c r="F41" s="25">
        <f t="shared" si="5"/>
        <v>2</v>
      </c>
      <c r="G41" s="25">
        <f t="shared" si="5"/>
        <v>0</v>
      </c>
      <c r="H41" s="25">
        <f t="shared" si="5"/>
        <v>34</v>
      </c>
      <c r="I41" s="25">
        <f t="shared" si="5"/>
        <v>29</v>
      </c>
      <c r="J41" s="25">
        <f t="shared" si="5"/>
        <v>3</v>
      </c>
      <c r="K41" s="25">
        <f t="shared" si="5"/>
        <v>1</v>
      </c>
      <c r="L41" s="25">
        <f t="shared" si="5"/>
        <v>0</v>
      </c>
      <c r="M41" s="25">
        <f t="shared" si="5"/>
        <v>4</v>
      </c>
      <c r="N41" s="25">
        <f t="shared" si="5"/>
        <v>3</v>
      </c>
      <c r="O41" s="25">
        <f t="shared" si="5"/>
        <v>0</v>
      </c>
      <c r="P41" s="25">
        <f t="shared" si="5"/>
        <v>0</v>
      </c>
      <c r="Q41" s="25">
        <f t="shared" si="5"/>
        <v>105</v>
      </c>
      <c r="R41" s="25">
        <f t="shared" si="5"/>
        <v>0</v>
      </c>
      <c r="S41" s="25">
        <f t="shared" si="5"/>
        <v>0</v>
      </c>
      <c r="T41" s="25">
        <f t="shared" si="7"/>
        <v>0</v>
      </c>
      <c r="U41" s="25">
        <f t="shared" si="7"/>
        <v>0</v>
      </c>
      <c r="V41" s="25">
        <f t="shared" si="6"/>
        <v>16</v>
      </c>
      <c r="W41" s="25">
        <f t="shared" si="4"/>
        <v>1</v>
      </c>
      <c r="X41" s="25">
        <f t="shared" si="4"/>
        <v>5</v>
      </c>
      <c r="Y41" s="25">
        <f t="shared" si="1"/>
        <v>2</v>
      </c>
      <c r="Z41" s="25">
        <v>0</v>
      </c>
      <c r="AA41" s="25">
        <v>1</v>
      </c>
      <c r="AB41" s="25">
        <v>0</v>
      </c>
      <c r="AC41" s="25">
        <v>0</v>
      </c>
      <c r="AD41" s="25">
        <v>0</v>
      </c>
      <c r="AE41" s="25">
        <v>0</v>
      </c>
      <c r="AF41" s="25">
        <v>1</v>
      </c>
      <c r="AG41" s="25">
        <v>0</v>
      </c>
      <c r="AH41" s="25">
        <v>0</v>
      </c>
      <c r="AI41" s="26">
        <v>0</v>
      </c>
      <c r="AJ41" s="26" t="s">
        <v>36</v>
      </c>
      <c r="AK41" s="26" t="s">
        <v>36</v>
      </c>
      <c r="AL41" s="26" t="s">
        <v>36</v>
      </c>
      <c r="AM41" s="26" t="s">
        <v>36</v>
      </c>
      <c r="AN41" s="26" t="s">
        <v>36</v>
      </c>
      <c r="AO41" s="26" t="s">
        <v>36</v>
      </c>
      <c r="AP41" s="26" t="s">
        <v>36</v>
      </c>
      <c r="AQ41" s="26" t="s">
        <v>36</v>
      </c>
      <c r="AR41" s="25">
        <v>0</v>
      </c>
      <c r="AS41" s="25">
        <v>0</v>
      </c>
      <c r="AT41" s="25">
        <f>[2]施設資源化量内訳!D41</f>
        <v>195</v>
      </c>
      <c r="AU41" s="25">
        <f>[2]施設資源化量内訳!E41</f>
        <v>0</v>
      </c>
      <c r="AV41" s="25">
        <f>[2]施設資源化量内訳!F41</f>
        <v>0</v>
      </c>
      <c r="AW41" s="25">
        <f>[2]施設資源化量内訳!G41</f>
        <v>0</v>
      </c>
      <c r="AX41" s="25">
        <f>[2]施設資源化量内訳!H41</f>
        <v>32</v>
      </c>
      <c r="AY41" s="25">
        <f>[2]施設資源化量内訳!I41</f>
        <v>29</v>
      </c>
      <c r="AZ41" s="25">
        <f>[2]施設資源化量内訳!J41</f>
        <v>3</v>
      </c>
      <c r="BA41" s="25">
        <f>[2]施設資源化量内訳!K41</f>
        <v>0</v>
      </c>
      <c r="BB41" s="25">
        <f>[2]施設資源化量内訳!L41</f>
        <v>0</v>
      </c>
      <c r="BC41" s="25">
        <f>[2]施設資源化量内訳!M41</f>
        <v>4</v>
      </c>
      <c r="BD41" s="25">
        <f>[2]施設資源化量内訳!N41</f>
        <v>0</v>
      </c>
      <c r="BE41" s="25">
        <f>[2]施設資源化量内訳!O41</f>
        <v>0</v>
      </c>
      <c r="BF41" s="25">
        <f>[2]施設資源化量内訳!P41</f>
        <v>0</v>
      </c>
      <c r="BG41" s="25">
        <f>[2]施設資源化量内訳!Q41</f>
        <v>105</v>
      </c>
      <c r="BH41" s="25">
        <f>[2]施設資源化量内訳!R41</f>
        <v>0</v>
      </c>
      <c r="BI41" s="25">
        <f>[2]施設資源化量内訳!S41</f>
        <v>0</v>
      </c>
      <c r="BJ41" s="25">
        <f>[2]施設資源化量内訳!T41</f>
        <v>0</v>
      </c>
      <c r="BK41" s="25">
        <f>[2]施設資源化量内訳!U41</f>
        <v>0</v>
      </c>
      <c r="BL41" s="25">
        <f>[2]施設資源化量内訳!V41</f>
        <v>16</v>
      </c>
      <c r="BM41" s="25">
        <f>[2]施設資源化量内訳!W41</f>
        <v>1</v>
      </c>
      <c r="BN41" s="25">
        <f>[2]施設資源化量内訳!X41</f>
        <v>5</v>
      </c>
      <c r="BO41" s="25">
        <f t="shared" si="2"/>
        <v>97</v>
      </c>
      <c r="BP41" s="25">
        <v>91</v>
      </c>
      <c r="BQ41" s="25">
        <v>1</v>
      </c>
      <c r="BR41" s="25">
        <v>0</v>
      </c>
      <c r="BS41" s="25">
        <v>2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3</v>
      </c>
      <c r="BZ41" s="26" t="s">
        <v>36</v>
      </c>
      <c r="CA41" s="26" t="s">
        <v>36</v>
      </c>
      <c r="CB41" s="26" t="s">
        <v>36</v>
      </c>
      <c r="CC41" s="26" t="s">
        <v>36</v>
      </c>
      <c r="CD41" s="26" t="s">
        <v>36</v>
      </c>
      <c r="CE41" s="26" t="s">
        <v>36</v>
      </c>
      <c r="CF41" s="26" t="s">
        <v>36</v>
      </c>
      <c r="CG41" s="26" t="s">
        <v>36</v>
      </c>
      <c r="CH41" s="25">
        <v>0</v>
      </c>
      <c r="CI41" s="25">
        <v>0</v>
      </c>
      <c r="CJ41" s="27" t="s">
        <v>37</v>
      </c>
    </row>
    <row r="42" spans="1:88" s="3" customFormat="1" ht="13.5" customHeight="1" x14ac:dyDescent="0.15">
      <c r="A42" s="23" t="s">
        <v>33</v>
      </c>
      <c r="B42" s="24" t="s">
        <v>105</v>
      </c>
      <c r="C42" s="23" t="s">
        <v>106</v>
      </c>
      <c r="D42" s="25">
        <f t="shared" si="5"/>
        <v>191</v>
      </c>
      <c r="E42" s="25">
        <f t="shared" si="5"/>
        <v>117</v>
      </c>
      <c r="F42" s="25">
        <f t="shared" si="5"/>
        <v>2</v>
      </c>
      <c r="G42" s="25">
        <f t="shared" si="5"/>
        <v>4</v>
      </c>
      <c r="H42" s="25">
        <f t="shared" si="5"/>
        <v>22</v>
      </c>
      <c r="I42" s="25">
        <f t="shared" si="5"/>
        <v>19</v>
      </c>
      <c r="J42" s="25">
        <f t="shared" si="5"/>
        <v>3</v>
      </c>
      <c r="K42" s="25">
        <f t="shared" si="5"/>
        <v>1</v>
      </c>
      <c r="L42" s="25">
        <f t="shared" si="5"/>
        <v>7</v>
      </c>
      <c r="M42" s="25">
        <f t="shared" si="5"/>
        <v>0</v>
      </c>
      <c r="N42" s="25">
        <f t="shared" si="5"/>
        <v>5</v>
      </c>
      <c r="O42" s="25">
        <f t="shared" si="5"/>
        <v>0</v>
      </c>
      <c r="P42" s="25">
        <f t="shared" si="5"/>
        <v>0</v>
      </c>
      <c r="Q42" s="25">
        <f t="shared" si="5"/>
        <v>0</v>
      </c>
      <c r="R42" s="25">
        <f t="shared" si="5"/>
        <v>0</v>
      </c>
      <c r="S42" s="25">
        <f t="shared" si="5"/>
        <v>0</v>
      </c>
      <c r="T42" s="25">
        <f t="shared" si="7"/>
        <v>0</v>
      </c>
      <c r="U42" s="25">
        <f t="shared" si="7"/>
        <v>0</v>
      </c>
      <c r="V42" s="25">
        <f t="shared" si="6"/>
        <v>10</v>
      </c>
      <c r="W42" s="25">
        <f t="shared" si="4"/>
        <v>1</v>
      </c>
      <c r="X42" s="25">
        <f t="shared" si="4"/>
        <v>0</v>
      </c>
      <c r="Y42" s="25">
        <f t="shared" si="1"/>
        <v>5</v>
      </c>
      <c r="Z42" s="25">
        <v>0</v>
      </c>
      <c r="AA42" s="25">
        <v>1</v>
      </c>
      <c r="AB42" s="25">
        <v>4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6">
        <v>0</v>
      </c>
      <c r="AJ42" s="26" t="s">
        <v>36</v>
      </c>
      <c r="AK42" s="26" t="s">
        <v>36</v>
      </c>
      <c r="AL42" s="26" t="s">
        <v>36</v>
      </c>
      <c r="AM42" s="26" t="s">
        <v>36</v>
      </c>
      <c r="AN42" s="26" t="s">
        <v>36</v>
      </c>
      <c r="AO42" s="26" t="s">
        <v>36</v>
      </c>
      <c r="AP42" s="26" t="s">
        <v>36</v>
      </c>
      <c r="AQ42" s="26" t="s">
        <v>36</v>
      </c>
      <c r="AR42" s="25">
        <v>0</v>
      </c>
      <c r="AS42" s="25">
        <v>0</v>
      </c>
      <c r="AT42" s="25">
        <f>[2]施設資源化量内訳!D42</f>
        <v>61</v>
      </c>
      <c r="AU42" s="25">
        <f>[2]施設資源化量内訳!E42</f>
        <v>0</v>
      </c>
      <c r="AV42" s="25">
        <f>[2]施設資源化量内訳!F42</f>
        <v>0</v>
      </c>
      <c r="AW42" s="25">
        <f>[2]施設資源化量内訳!G42</f>
        <v>0</v>
      </c>
      <c r="AX42" s="25">
        <f>[2]施設資源化量内訳!H42</f>
        <v>20</v>
      </c>
      <c r="AY42" s="25">
        <f>[2]施設資源化量内訳!I42</f>
        <v>19</v>
      </c>
      <c r="AZ42" s="25">
        <f>[2]施設資源化量内訳!J42</f>
        <v>3</v>
      </c>
      <c r="BA42" s="25">
        <f>[2]施設資源化量内訳!K42</f>
        <v>1</v>
      </c>
      <c r="BB42" s="25">
        <f>[2]施設資源化量内訳!L42</f>
        <v>7</v>
      </c>
      <c r="BC42" s="25">
        <f>[2]施設資源化量内訳!M42</f>
        <v>0</v>
      </c>
      <c r="BD42" s="25">
        <f>[2]施設資源化量内訳!N42</f>
        <v>0</v>
      </c>
      <c r="BE42" s="25">
        <f>[2]施設資源化量内訳!O42</f>
        <v>0</v>
      </c>
      <c r="BF42" s="25">
        <f>[2]施設資源化量内訳!P42</f>
        <v>0</v>
      </c>
      <c r="BG42" s="25">
        <f>[2]施設資源化量内訳!Q42</f>
        <v>0</v>
      </c>
      <c r="BH42" s="25">
        <f>[2]施設資源化量内訳!R42</f>
        <v>0</v>
      </c>
      <c r="BI42" s="25">
        <f>[2]施設資源化量内訳!S42</f>
        <v>0</v>
      </c>
      <c r="BJ42" s="25">
        <f>[2]施設資源化量内訳!T42</f>
        <v>0</v>
      </c>
      <c r="BK42" s="25">
        <f>[2]施設資源化量内訳!U42</f>
        <v>0</v>
      </c>
      <c r="BL42" s="25">
        <f>[2]施設資源化量内訳!V42</f>
        <v>10</v>
      </c>
      <c r="BM42" s="25">
        <f>[2]施設資源化量内訳!W42</f>
        <v>1</v>
      </c>
      <c r="BN42" s="25">
        <f>[2]施設資源化量内訳!X42</f>
        <v>0</v>
      </c>
      <c r="BO42" s="25">
        <f t="shared" si="2"/>
        <v>125</v>
      </c>
      <c r="BP42" s="25">
        <v>117</v>
      </c>
      <c r="BQ42" s="25">
        <v>1</v>
      </c>
      <c r="BR42" s="25">
        <v>0</v>
      </c>
      <c r="BS42" s="25">
        <v>2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5</v>
      </c>
      <c r="BZ42" s="26" t="s">
        <v>36</v>
      </c>
      <c r="CA42" s="26" t="s">
        <v>36</v>
      </c>
      <c r="CB42" s="26" t="s">
        <v>36</v>
      </c>
      <c r="CC42" s="26" t="s">
        <v>36</v>
      </c>
      <c r="CD42" s="26" t="s">
        <v>36</v>
      </c>
      <c r="CE42" s="26" t="s">
        <v>36</v>
      </c>
      <c r="CF42" s="26" t="s">
        <v>36</v>
      </c>
      <c r="CG42" s="26" t="s">
        <v>36</v>
      </c>
      <c r="CH42" s="25">
        <v>0</v>
      </c>
      <c r="CI42" s="25">
        <v>0</v>
      </c>
      <c r="CJ42" s="27" t="s">
        <v>37</v>
      </c>
    </row>
    <row r="43" spans="1:88" s="3" customFormat="1" ht="13.5" customHeight="1" x14ac:dyDescent="0.15">
      <c r="A43" s="23" t="s">
        <v>33</v>
      </c>
      <c r="B43" s="24" t="s">
        <v>107</v>
      </c>
      <c r="C43" s="23" t="s">
        <v>108</v>
      </c>
      <c r="D43" s="25">
        <f t="shared" si="5"/>
        <v>455</v>
      </c>
      <c r="E43" s="25">
        <f t="shared" si="5"/>
        <v>285</v>
      </c>
      <c r="F43" s="25">
        <f t="shared" si="5"/>
        <v>2</v>
      </c>
      <c r="G43" s="25">
        <f t="shared" si="5"/>
        <v>0</v>
      </c>
      <c r="H43" s="25">
        <f t="shared" si="5"/>
        <v>43</v>
      </c>
      <c r="I43" s="25">
        <f t="shared" si="5"/>
        <v>41</v>
      </c>
      <c r="J43" s="25">
        <f t="shared" si="5"/>
        <v>15</v>
      </c>
      <c r="K43" s="25">
        <f t="shared" si="5"/>
        <v>2</v>
      </c>
      <c r="L43" s="25">
        <f t="shared" si="5"/>
        <v>0</v>
      </c>
      <c r="M43" s="25">
        <f t="shared" si="5"/>
        <v>25</v>
      </c>
      <c r="N43" s="25">
        <f t="shared" si="5"/>
        <v>1</v>
      </c>
      <c r="O43" s="25">
        <f t="shared" si="5"/>
        <v>0</v>
      </c>
      <c r="P43" s="25">
        <f t="shared" si="5"/>
        <v>0</v>
      </c>
      <c r="Q43" s="25">
        <f t="shared" si="5"/>
        <v>23</v>
      </c>
      <c r="R43" s="25">
        <f t="shared" si="5"/>
        <v>0</v>
      </c>
      <c r="S43" s="25">
        <f t="shared" si="5"/>
        <v>0</v>
      </c>
      <c r="T43" s="25">
        <f t="shared" si="7"/>
        <v>0</v>
      </c>
      <c r="U43" s="25">
        <f t="shared" si="7"/>
        <v>0</v>
      </c>
      <c r="V43" s="25">
        <f t="shared" si="6"/>
        <v>15</v>
      </c>
      <c r="W43" s="25">
        <f t="shared" si="4"/>
        <v>1</v>
      </c>
      <c r="X43" s="25">
        <f t="shared" si="4"/>
        <v>2</v>
      </c>
      <c r="Y43" s="25">
        <f t="shared" si="1"/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6">
        <v>0</v>
      </c>
      <c r="AJ43" s="26" t="s">
        <v>36</v>
      </c>
      <c r="AK43" s="26" t="s">
        <v>36</v>
      </c>
      <c r="AL43" s="26" t="s">
        <v>36</v>
      </c>
      <c r="AM43" s="26" t="s">
        <v>36</v>
      </c>
      <c r="AN43" s="26" t="s">
        <v>36</v>
      </c>
      <c r="AO43" s="26" t="s">
        <v>36</v>
      </c>
      <c r="AP43" s="26" t="s">
        <v>36</v>
      </c>
      <c r="AQ43" s="26" t="s">
        <v>36</v>
      </c>
      <c r="AR43" s="25">
        <v>0</v>
      </c>
      <c r="AS43" s="25">
        <v>0</v>
      </c>
      <c r="AT43" s="25">
        <f>[2]施設資源化量内訳!D43</f>
        <v>160</v>
      </c>
      <c r="AU43" s="25">
        <f>[2]施設資源化量内訳!E43</f>
        <v>0</v>
      </c>
      <c r="AV43" s="25">
        <f>[2]施設資源化量内訳!F43</f>
        <v>0</v>
      </c>
      <c r="AW43" s="25">
        <f>[2]施設資源化量内訳!G43</f>
        <v>0</v>
      </c>
      <c r="AX43" s="25">
        <f>[2]施設資源化量内訳!H43</f>
        <v>38</v>
      </c>
      <c r="AY43" s="25">
        <f>[2]施設資源化量内訳!I43</f>
        <v>39</v>
      </c>
      <c r="AZ43" s="25">
        <f>[2]施設資源化量内訳!J43</f>
        <v>15</v>
      </c>
      <c r="BA43" s="25">
        <f>[2]施設資源化量内訳!K43</f>
        <v>2</v>
      </c>
      <c r="BB43" s="25">
        <f>[2]施設資源化量内訳!L43</f>
        <v>0</v>
      </c>
      <c r="BC43" s="25">
        <f>[2]施設資源化量内訳!M43</f>
        <v>25</v>
      </c>
      <c r="BD43" s="25">
        <f>[2]施設資源化量内訳!N43</f>
        <v>0</v>
      </c>
      <c r="BE43" s="25">
        <f>[2]施設資源化量内訳!O43</f>
        <v>0</v>
      </c>
      <c r="BF43" s="25">
        <f>[2]施設資源化量内訳!P43</f>
        <v>0</v>
      </c>
      <c r="BG43" s="25">
        <f>[2]施設資源化量内訳!Q43</f>
        <v>23</v>
      </c>
      <c r="BH43" s="25">
        <f>[2]施設資源化量内訳!R43</f>
        <v>0</v>
      </c>
      <c r="BI43" s="25">
        <f>[2]施設資源化量内訳!S43</f>
        <v>0</v>
      </c>
      <c r="BJ43" s="25">
        <f>[2]施設資源化量内訳!T43</f>
        <v>0</v>
      </c>
      <c r="BK43" s="25">
        <f>[2]施設資源化量内訳!U43</f>
        <v>0</v>
      </c>
      <c r="BL43" s="25">
        <f>[2]施設資源化量内訳!V43</f>
        <v>15</v>
      </c>
      <c r="BM43" s="25">
        <f>[2]施設資源化量内訳!W43</f>
        <v>1</v>
      </c>
      <c r="BN43" s="25">
        <f>[2]施設資源化量内訳!X43</f>
        <v>2</v>
      </c>
      <c r="BO43" s="25">
        <f t="shared" si="2"/>
        <v>295</v>
      </c>
      <c r="BP43" s="25">
        <v>285</v>
      </c>
      <c r="BQ43" s="25">
        <v>2</v>
      </c>
      <c r="BR43" s="25">
        <v>0</v>
      </c>
      <c r="BS43" s="25">
        <v>5</v>
      </c>
      <c r="BT43" s="25">
        <v>2</v>
      </c>
      <c r="BU43" s="25">
        <v>0</v>
      </c>
      <c r="BV43" s="25">
        <v>0</v>
      </c>
      <c r="BW43" s="25">
        <v>0</v>
      </c>
      <c r="BX43" s="25">
        <v>0</v>
      </c>
      <c r="BY43" s="25">
        <v>1</v>
      </c>
      <c r="BZ43" s="26" t="s">
        <v>36</v>
      </c>
      <c r="CA43" s="26" t="s">
        <v>36</v>
      </c>
      <c r="CB43" s="26" t="s">
        <v>36</v>
      </c>
      <c r="CC43" s="26" t="s">
        <v>36</v>
      </c>
      <c r="CD43" s="26" t="s">
        <v>36</v>
      </c>
      <c r="CE43" s="26" t="s">
        <v>36</v>
      </c>
      <c r="CF43" s="26" t="s">
        <v>36</v>
      </c>
      <c r="CG43" s="26" t="s">
        <v>36</v>
      </c>
      <c r="CH43" s="25">
        <v>0</v>
      </c>
      <c r="CI43" s="25">
        <v>0</v>
      </c>
      <c r="CJ43" s="27" t="s">
        <v>37</v>
      </c>
    </row>
    <row r="44" spans="1:88" s="3" customFormat="1" ht="13.5" customHeight="1" x14ac:dyDescent="0.15">
      <c r="A44" s="23" t="s">
        <v>33</v>
      </c>
      <c r="B44" s="24" t="s">
        <v>109</v>
      </c>
      <c r="C44" s="23" t="s">
        <v>110</v>
      </c>
      <c r="D44" s="25">
        <f t="shared" si="5"/>
        <v>255</v>
      </c>
      <c r="E44" s="25">
        <f t="shared" si="5"/>
        <v>141</v>
      </c>
      <c r="F44" s="25">
        <f t="shared" si="5"/>
        <v>1</v>
      </c>
      <c r="G44" s="25">
        <f t="shared" si="5"/>
        <v>0</v>
      </c>
      <c r="H44" s="25">
        <f t="shared" si="5"/>
        <v>23</v>
      </c>
      <c r="I44" s="25">
        <f t="shared" si="5"/>
        <v>21</v>
      </c>
      <c r="J44" s="25">
        <f t="shared" si="5"/>
        <v>0</v>
      </c>
      <c r="K44" s="25">
        <f t="shared" si="5"/>
        <v>0</v>
      </c>
      <c r="L44" s="25">
        <f t="shared" si="5"/>
        <v>0</v>
      </c>
      <c r="M44" s="25">
        <f t="shared" si="5"/>
        <v>0</v>
      </c>
      <c r="N44" s="25">
        <f t="shared" si="5"/>
        <v>9</v>
      </c>
      <c r="O44" s="25">
        <f t="shared" si="5"/>
        <v>0</v>
      </c>
      <c r="P44" s="25">
        <f t="shared" si="5"/>
        <v>0</v>
      </c>
      <c r="Q44" s="25">
        <f t="shared" si="5"/>
        <v>55</v>
      </c>
      <c r="R44" s="25">
        <f t="shared" si="5"/>
        <v>0</v>
      </c>
      <c r="S44" s="25">
        <f t="shared" si="5"/>
        <v>0</v>
      </c>
      <c r="T44" s="25">
        <f t="shared" si="7"/>
        <v>0</v>
      </c>
      <c r="U44" s="25">
        <f t="shared" si="7"/>
        <v>0</v>
      </c>
      <c r="V44" s="25">
        <f t="shared" si="6"/>
        <v>5</v>
      </c>
      <c r="W44" s="25">
        <f t="shared" si="4"/>
        <v>0</v>
      </c>
      <c r="X44" s="25">
        <f t="shared" si="4"/>
        <v>0</v>
      </c>
      <c r="Y44" s="25">
        <f t="shared" si="1"/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6">
        <v>0</v>
      </c>
      <c r="AJ44" s="26" t="s">
        <v>36</v>
      </c>
      <c r="AK44" s="26" t="s">
        <v>36</v>
      </c>
      <c r="AL44" s="26" t="s">
        <v>36</v>
      </c>
      <c r="AM44" s="26" t="s">
        <v>36</v>
      </c>
      <c r="AN44" s="26" t="s">
        <v>36</v>
      </c>
      <c r="AO44" s="26" t="s">
        <v>36</v>
      </c>
      <c r="AP44" s="26" t="s">
        <v>36</v>
      </c>
      <c r="AQ44" s="26" t="s">
        <v>36</v>
      </c>
      <c r="AR44" s="25">
        <v>0</v>
      </c>
      <c r="AS44" s="25">
        <v>0</v>
      </c>
      <c r="AT44" s="25">
        <f>[2]施設資源化量内訳!D44</f>
        <v>99</v>
      </c>
      <c r="AU44" s="25">
        <f>[2]施設資源化量内訳!E44</f>
        <v>0</v>
      </c>
      <c r="AV44" s="25">
        <f>[2]施設資源化量内訳!F44</f>
        <v>0</v>
      </c>
      <c r="AW44" s="25">
        <f>[2]施設資源化量内訳!G44</f>
        <v>0</v>
      </c>
      <c r="AX44" s="25">
        <f>[2]施設資源化量内訳!H44</f>
        <v>20</v>
      </c>
      <c r="AY44" s="25">
        <f>[2]施設資源化量内訳!I44</f>
        <v>19</v>
      </c>
      <c r="AZ44" s="25">
        <f>[2]施設資源化量内訳!J44</f>
        <v>0</v>
      </c>
      <c r="BA44" s="25">
        <f>[2]施設資源化量内訳!K44</f>
        <v>0</v>
      </c>
      <c r="BB44" s="25">
        <f>[2]施設資源化量内訳!L44</f>
        <v>0</v>
      </c>
      <c r="BC44" s="25">
        <f>[2]施設資源化量内訳!M44</f>
        <v>0</v>
      </c>
      <c r="BD44" s="25">
        <f>[2]施設資源化量内訳!N44</f>
        <v>0</v>
      </c>
      <c r="BE44" s="25">
        <f>[2]施設資源化量内訳!O44</f>
        <v>0</v>
      </c>
      <c r="BF44" s="25">
        <f>[2]施設資源化量内訳!P44</f>
        <v>0</v>
      </c>
      <c r="BG44" s="25">
        <f>[2]施設資源化量内訳!Q44</f>
        <v>55</v>
      </c>
      <c r="BH44" s="25">
        <f>[2]施設資源化量内訳!R44</f>
        <v>0</v>
      </c>
      <c r="BI44" s="25">
        <f>[2]施設資源化量内訳!S44</f>
        <v>0</v>
      </c>
      <c r="BJ44" s="25">
        <f>[2]施設資源化量内訳!T44</f>
        <v>0</v>
      </c>
      <c r="BK44" s="25">
        <f>[2]施設資源化量内訳!U44</f>
        <v>0</v>
      </c>
      <c r="BL44" s="25">
        <f>[2]施設資源化量内訳!V44</f>
        <v>5</v>
      </c>
      <c r="BM44" s="25">
        <f>[2]施設資源化量内訳!W44</f>
        <v>0</v>
      </c>
      <c r="BN44" s="25">
        <f>[2]施設資源化量内訳!X44</f>
        <v>0</v>
      </c>
      <c r="BO44" s="25">
        <f t="shared" si="2"/>
        <v>156</v>
      </c>
      <c r="BP44" s="25">
        <v>141</v>
      </c>
      <c r="BQ44" s="25">
        <v>1</v>
      </c>
      <c r="BR44" s="25">
        <v>0</v>
      </c>
      <c r="BS44" s="25">
        <v>3</v>
      </c>
      <c r="BT44" s="25">
        <v>2</v>
      </c>
      <c r="BU44" s="25">
        <v>0</v>
      </c>
      <c r="BV44" s="25">
        <v>0</v>
      </c>
      <c r="BW44" s="25">
        <v>0</v>
      </c>
      <c r="BX44" s="25">
        <v>0</v>
      </c>
      <c r="BY44" s="25">
        <v>9</v>
      </c>
      <c r="BZ44" s="26" t="s">
        <v>36</v>
      </c>
      <c r="CA44" s="26" t="s">
        <v>36</v>
      </c>
      <c r="CB44" s="26" t="s">
        <v>36</v>
      </c>
      <c r="CC44" s="26" t="s">
        <v>36</v>
      </c>
      <c r="CD44" s="26" t="s">
        <v>36</v>
      </c>
      <c r="CE44" s="26" t="s">
        <v>36</v>
      </c>
      <c r="CF44" s="26" t="s">
        <v>36</v>
      </c>
      <c r="CG44" s="26" t="s">
        <v>36</v>
      </c>
      <c r="CH44" s="25">
        <v>0</v>
      </c>
      <c r="CI44" s="25">
        <v>0</v>
      </c>
      <c r="CJ44" s="27" t="s">
        <v>37</v>
      </c>
    </row>
    <row r="45" spans="1:88" s="3" customFormat="1" ht="13.5" customHeight="1" x14ac:dyDescent="0.15">
      <c r="A45" s="23" t="s">
        <v>33</v>
      </c>
      <c r="B45" s="24" t="s">
        <v>111</v>
      </c>
      <c r="C45" s="23" t="s">
        <v>112</v>
      </c>
      <c r="D45" s="25">
        <f t="shared" si="5"/>
        <v>485</v>
      </c>
      <c r="E45" s="25">
        <f t="shared" si="5"/>
        <v>319</v>
      </c>
      <c r="F45" s="25">
        <f t="shared" si="5"/>
        <v>1</v>
      </c>
      <c r="G45" s="25">
        <f t="shared" si="5"/>
        <v>0</v>
      </c>
      <c r="H45" s="25">
        <f t="shared" si="5"/>
        <v>54</v>
      </c>
      <c r="I45" s="25">
        <f t="shared" si="5"/>
        <v>23</v>
      </c>
      <c r="J45" s="25">
        <f t="shared" si="5"/>
        <v>4</v>
      </c>
      <c r="K45" s="25">
        <f t="shared" si="5"/>
        <v>1</v>
      </c>
      <c r="L45" s="25">
        <f t="shared" si="5"/>
        <v>0</v>
      </c>
      <c r="M45" s="25">
        <f t="shared" si="5"/>
        <v>56</v>
      </c>
      <c r="N45" s="25">
        <f t="shared" si="5"/>
        <v>9</v>
      </c>
      <c r="O45" s="25">
        <f t="shared" si="5"/>
        <v>0</v>
      </c>
      <c r="P45" s="25">
        <f t="shared" si="5"/>
        <v>0</v>
      </c>
      <c r="Q45" s="25">
        <f t="shared" si="5"/>
        <v>1</v>
      </c>
      <c r="R45" s="25">
        <f t="shared" si="5"/>
        <v>0</v>
      </c>
      <c r="S45" s="25">
        <f t="shared" si="5"/>
        <v>0</v>
      </c>
      <c r="T45" s="25">
        <f t="shared" si="7"/>
        <v>0</v>
      </c>
      <c r="U45" s="25">
        <f t="shared" si="7"/>
        <v>0</v>
      </c>
      <c r="V45" s="25">
        <f t="shared" si="6"/>
        <v>16</v>
      </c>
      <c r="W45" s="25">
        <f t="shared" si="4"/>
        <v>0</v>
      </c>
      <c r="X45" s="25">
        <f t="shared" si="4"/>
        <v>1</v>
      </c>
      <c r="Y45" s="25">
        <f t="shared" si="1"/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6">
        <v>0</v>
      </c>
      <c r="AJ45" s="26" t="s">
        <v>36</v>
      </c>
      <c r="AK45" s="26" t="s">
        <v>36</v>
      </c>
      <c r="AL45" s="26" t="s">
        <v>36</v>
      </c>
      <c r="AM45" s="26" t="s">
        <v>36</v>
      </c>
      <c r="AN45" s="26" t="s">
        <v>36</v>
      </c>
      <c r="AO45" s="26" t="s">
        <v>36</v>
      </c>
      <c r="AP45" s="26" t="s">
        <v>36</v>
      </c>
      <c r="AQ45" s="26" t="s">
        <v>36</v>
      </c>
      <c r="AR45" s="25">
        <v>0</v>
      </c>
      <c r="AS45" s="25">
        <v>0</v>
      </c>
      <c r="AT45" s="25">
        <f>[2]施設資源化量内訳!D45</f>
        <v>149</v>
      </c>
      <c r="AU45" s="25">
        <f>[2]施設資源化量内訳!E45</f>
        <v>0</v>
      </c>
      <c r="AV45" s="25">
        <f>[2]施設資源化量内訳!F45</f>
        <v>0</v>
      </c>
      <c r="AW45" s="25">
        <f>[2]施設資源化量内訳!G45</f>
        <v>0</v>
      </c>
      <c r="AX45" s="25">
        <f>[2]施設資源化量内訳!H45</f>
        <v>49</v>
      </c>
      <c r="AY45" s="25">
        <f>[2]施設資源化量内訳!I45</f>
        <v>18</v>
      </c>
      <c r="AZ45" s="25">
        <f>[2]施設資源化量内訳!J45</f>
        <v>4</v>
      </c>
      <c r="BA45" s="25">
        <f>[2]施設資源化量内訳!K45</f>
        <v>1</v>
      </c>
      <c r="BB45" s="25">
        <f>[2]施設資源化量内訳!L45</f>
        <v>0</v>
      </c>
      <c r="BC45" s="25">
        <f>[2]施設資源化量内訳!M45</f>
        <v>56</v>
      </c>
      <c r="BD45" s="25">
        <f>[2]施設資源化量内訳!N45</f>
        <v>3</v>
      </c>
      <c r="BE45" s="25">
        <f>[2]施設資源化量内訳!O45</f>
        <v>0</v>
      </c>
      <c r="BF45" s="25">
        <f>[2]施設資源化量内訳!P45</f>
        <v>0</v>
      </c>
      <c r="BG45" s="25">
        <f>[2]施設資源化量内訳!Q45</f>
        <v>1</v>
      </c>
      <c r="BH45" s="25">
        <f>[2]施設資源化量内訳!R45</f>
        <v>0</v>
      </c>
      <c r="BI45" s="25">
        <f>[2]施設資源化量内訳!S45</f>
        <v>0</v>
      </c>
      <c r="BJ45" s="25">
        <f>[2]施設資源化量内訳!T45</f>
        <v>0</v>
      </c>
      <c r="BK45" s="25">
        <f>[2]施設資源化量内訳!U45</f>
        <v>0</v>
      </c>
      <c r="BL45" s="25">
        <f>[2]施設資源化量内訳!V45</f>
        <v>16</v>
      </c>
      <c r="BM45" s="25">
        <f>[2]施設資源化量内訳!W45</f>
        <v>0</v>
      </c>
      <c r="BN45" s="25">
        <f>[2]施設資源化量内訳!X45</f>
        <v>1</v>
      </c>
      <c r="BO45" s="25">
        <f t="shared" si="2"/>
        <v>336</v>
      </c>
      <c r="BP45" s="25">
        <v>319</v>
      </c>
      <c r="BQ45" s="25">
        <v>1</v>
      </c>
      <c r="BR45" s="25">
        <v>0</v>
      </c>
      <c r="BS45" s="25">
        <v>5</v>
      </c>
      <c r="BT45" s="25">
        <v>5</v>
      </c>
      <c r="BU45" s="25">
        <v>0</v>
      </c>
      <c r="BV45" s="25">
        <v>0</v>
      </c>
      <c r="BW45" s="25">
        <v>0</v>
      </c>
      <c r="BX45" s="25">
        <v>0</v>
      </c>
      <c r="BY45" s="25">
        <v>6</v>
      </c>
      <c r="BZ45" s="26" t="s">
        <v>36</v>
      </c>
      <c r="CA45" s="26" t="s">
        <v>36</v>
      </c>
      <c r="CB45" s="26" t="s">
        <v>36</v>
      </c>
      <c r="CC45" s="26" t="s">
        <v>36</v>
      </c>
      <c r="CD45" s="26" t="s">
        <v>36</v>
      </c>
      <c r="CE45" s="26" t="s">
        <v>36</v>
      </c>
      <c r="CF45" s="26" t="s">
        <v>36</v>
      </c>
      <c r="CG45" s="26" t="s">
        <v>36</v>
      </c>
      <c r="CH45" s="25">
        <v>0</v>
      </c>
      <c r="CI45" s="25">
        <v>0</v>
      </c>
      <c r="CJ45" s="27" t="s">
        <v>37</v>
      </c>
    </row>
    <row r="46" spans="1:88" s="3" customFormat="1" ht="13.5" customHeight="1" x14ac:dyDescent="0.15">
      <c r="A46" s="23" t="s">
        <v>33</v>
      </c>
      <c r="B46" s="24" t="s">
        <v>113</v>
      </c>
      <c r="C46" s="23" t="s">
        <v>114</v>
      </c>
      <c r="D46" s="25">
        <f t="shared" si="5"/>
        <v>437</v>
      </c>
      <c r="E46" s="25">
        <f t="shared" si="5"/>
        <v>271</v>
      </c>
      <c r="F46" s="25">
        <f t="shared" si="5"/>
        <v>3</v>
      </c>
      <c r="G46" s="25">
        <f t="shared" si="5"/>
        <v>0</v>
      </c>
      <c r="H46" s="25">
        <f t="shared" si="5"/>
        <v>52</v>
      </c>
      <c r="I46" s="25">
        <f t="shared" si="5"/>
        <v>55</v>
      </c>
      <c r="J46" s="25">
        <f t="shared" si="5"/>
        <v>17</v>
      </c>
      <c r="K46" s="25">
        <f t="shared" si="5"/>
        <v>3</v>
      </c>
      <c r="L46" s="25">
        <f t="shared" si="5"/>
        <v>0</v>
      </c>
      <c r="M46" s="25">
        <f t="shared" si="5"/>
        <v>0</v>
      </c>
      <c r="N46" s="25">
        <f t="shared" si="5"/>
        <v>18</v>
      </c>
      <c r="O46" s="25">
        <f t="shared" si="5"/>
        <v>0</v>
      </c>
      <c r="P46" s="25">
        <f t="shared" si="5"/>
        <v>0</v>
      </c>
      <c r="Q46" s="25">
        <f t="shared" si="5"/>
        <v>2</v>
      </c>
      <c r="R46" s="25">
        <f t="shared" si="5"/>
        <v>0</v>
      </c>
      <c r="S46" s="25">
        <f t="shared" si="5"/>
        <v>0</v>
      </c>
      <c r="T46" s="25">
        <f t="shared" si="7"/>
        <v>0</v>
      </c>
      <c r="U46" s="25">
        <f t="shared" si="7"/>
        <v>0</v>
      </c>
      <c r="V46" s="25">
        <f t="shared" si="6"/>
        <v>12</v>
      </c>
      <c r="W46" s="25">
        <f t="shared" si="4"/>
        <v>2</v>
      </c>
      <c r="X46" s="25">
        <f t="shared" si="4"/>
        <v>2</v>
      </c>
      <c r="Y46" s="25">
        <f t="shared" si="1"/>
        <v>1</v>
      </c>
      <c r="Z46" s="25">
        <v>0</v>
      </c>
      <c r="AA46" s="25">
        <v>1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6">
        <v>0</v>
      </c>
      <c r="AJ46" s="26" t="s">
        <v>36</v>
      </c>
      <c r="AK46" s="26" t="s">
        <v>36</v>
      </c>
      <c r="AL46" s="26" t="s">
        <v>36</v>
      </c>
      <c r="AM46" s="26" t="s">
        <v>36</v>
      </c>
      <c r="AN46" s="26" t="s">
        <v>36</v>
      </c>
      <c r="AO46" s="26" t="s">
        <v>36</v>
      </c>
      <c r="AP46" s="26" t="s">
        <v>36</v>
      </c>
      <c r="AQ46" s="26" t="s">
        <v>36</v>
      </c>
      <c r="AR46" s="25">
        <v>0</v>
      </c>
      <c r="AS46" s="25">
        <v>0</v>
      </c>
      <c r="AT46" s="25">
        <f>[2]施設資源化量内訳!D46</f>
        <v>132</v>
      </c>
      <c r="AU46" s="25">
        <f>[2]施設資源化量内訳!E46</f>
        <v>0</v>
      </c>
      <c r="AV46" s="25">
        <f>[2]施設資源化量内訳!F46</f>
        <v>0</v>
      </c>
      <c r="AW46" s="25">
        <f>[2]施設資源化量内訳!G46</f>
        <v>0</v>
      </c>
      <c r="AX46" s="25">
        <f>[2]施設資源化量内訳!H46</f>
        <v>49</v>
      </c>
      <c r="AY46" s="25">
        <f>[2]施設資源化量内訳!I46</f>
        <v>45</v>
      </c>
      <c r="AZ46" s="25">
        <f>[2]施設資源化量内訳!J46</f>
        <v>17</v>
      </c>
      <c r="BA46" s="25">
        <f>[2]施設資源化量内訳!K46</f>
        <v>3</v>
      </c>
      <c r="BB46" s="25">
        <f>[2]施設資源化量内訳!L46</f>
        <v>0</v>
      </c>
      <c r="BC46" s="25">
        <f>[2]施設資源化量内訳!M46</f>
        <v>0</v>
      </c>
      <c r="BD46" s="25">
        <f>[2]施設資源化量内訳!N46</f>
        <v>0</v>
      </c>
      <c r="BE46" s="25">
        <f>[2]施設資源化量内訳!O46</f>
        <v>0</v>
      </c>
      <c r="BF46" s="25">
        <f>[2]施設資源化量内訳!P46</f>
        <v>0</v>
      </c>
      <c r="BG46" s="25">
        <f>[2]施設資源化量内訳!Q46</f>
        <v>2</v>
      </c>
      <c r="BH46" s="25">
        <f>[2]施設資源化量内訳!R46</f>
        <v>0</v>
      </c>
      <c r="BI46" s="25">
        <f>[2]施設資源化量内訳!S46</f>
        <v>0</v>
      </c>
      <c r="BJ46" s="25">
        <f>[2]施設資源化量内訳!T46</f>
        <v>0</v>
      </c>
      <c r="BK46" s="25">
        <f>[2]施設資源化量内訳!U46</f>
        <v>0</v>
      </c>
      <c r="BL46" s="25">
        <f>[2]施設資源化量内訳!V46</f>
        <v>12</v>
      </c>
      <c r="BM46" s="25">
        <f>[2]施設資源化量内訳!W46</f>
        <v>2</v>
      </c>
      <c r="BN46" s="25">
        <f>[2]施設資源化量内訳!X46</f>
        <v>2</v>
      </c>
      <c r="BO46" s="25">
        <f t="shared" si="2"/>
        <v>304</v>
      </c>
      <c r="BP46" s="25">
        <v>271</v>
      </c>
      <c r="BQ46" s="25">
        <v>2</v>
      </c>
      <c r="BR46" s="25">
        <v>0</v>
      </c>
      <c r="BS46" s="25">
        <v>3</v>
      </c>
      <c r="BT46" s="25">
        <v>10</v>
      </c>
      <c r="BU46" s="25">
        <v>0</v>
      </c>
      <c r="BV46" s="25">
        <v>0</v>
      </c>
      <c r="BW46" s="25">
        <v>0</v>
      </c>
      <c r="BX46" s="25">
        <v>0</v>
      </c>
      <c r="BY46" s="25">
        <v>18</v>
      </c>
      <c r="BZ46" s="26" t="s">
        <v>36</v>
      </c>
      <c r="CA46" s="26" t="s">
        <v>36</v>
      </c>
      <c r="CB46" s="26" t="s">
        <v>36</v>
      </c>
      <c r="CC46" s="26" t="s">
        <v>36</v>
      </c>
      <c r="CD46" s="26" t="s">
        <v>36</v>
      </c>
      <c r="CE46" s="26" t="s">
        <v>36</v>
      </c>
      <c r="CF46" s="26" t="s">
        <v>36</v>
      </c>
      <c r="CG46" s="26" t="s">
        <v>36</v>
      </c>
      <c r="CH46" s="25">
        <v>0</v>
      </c>
      <c r="CI46" s="25">
        <v>0</v>
      </c>
      <c r="CJ46" s="27" t="s">
        <v>37</v>
      </c>
    </row>
    <row r="47" spans="1:88" s="3" customFormat="1" ht="13.5" customHeight="1" x14ac:dyDescent="0.15">
      <c r="A47" s="23" t="s">
        <v>33</v>
      </c>
      <c r="B47" s="24" t="s">
        <v>115</v>
      </c>
      <c r="C47" s="23" t="s">
        <v>116</v>
      </c>
      <c r="D47" s="25">
        <f t="shared" si="5"/>
        <v>164</v>
      </c>
      <c r="E47" s="25">
        <f t="shared" si="5"/>
        <v>105</v>
      </c>
      <c r="F47" s="25">
        <f t="shared" si="5"/>
        <v>1</v>
      </c>
      <c r="G47" s="25">
        <f t="shared" si="5"/>
        <v>0</v>
      </c>
      <c r="H47" s="25">
        <f t="shared" si="5"/>
        <v>16</v>
      </c>
      <c r="I47" s="25">
        <f t="shared" si="5"/>
        <v>18</v>
      </c>
      <c r="J47" s="25">
        <f t="shared" si="5"/>
        <v>4</v>
      </c>
      <c r="K47" s="25">
        <f t="shared" si="5"/>
        <v>1</v>
      </c>
      <c r="L47" s="25">
        <f t="shared" si="5"/>
        <v>0</v>
      </c>
      <c r="M47" s="25">
        <f t="shared" si="5"/>
        <v>7</v>
      </c>
      <c r="N47" s="25">
        <f t="shared" si="5"/>
        <v>10</v>
      </c>
      <c r="O47" s="25">
        <f t="shared" si="5"/>
        <v>0</v>
      </c>
      <c r="P47" s="25">
        <f t="shared" si="5"/>
        <v>0</v>
      </c>
      <c r="Q47" s="25">
        <f t="shared" si="5"/>
        <v>0</v>
      </c>
      <c r="R47" s="25">
        <f t="shared" si="5"/>
        <v>0</v>
      </c>
      <c r="S47" s="25">
        <f t="shared" si="5"/>
        <v>0</v>
      </c>
      <c r="T47" s="25">
        <f t="shared" si="7"/>
        <v>0</v>
      </c>
      <c r="U47" s="25">
        <f t="shared" si="7"/>
        <v>0</v>
      </c>
      <c r="V47" s="25">
        <f t="shared" si="6"/>
        <v>2</v>
      </c>
      <c r="W47" s="25">
        <f t="shared" si="4"/>
        <v>0</v>
      </c>
      <c r="X47" s="25">
        <f t="shared" si="4"/>
        <v>0</v>
      </c>
      <c r="Y47" s="25">
        <f t="shared" si="1"/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6">
        <v>0</v>
      </c>
      <c r="AJ47" s="26" t="s">
        <v>36</v>
      </c>
      <c r="AK47" s="26" t="s">
        <v>36</v>
      </c>
      <c r="AL47" s="26" t="s">
        <v>36</v>
      </c>
      <c r="AM47" s="26" t="s">
        <v>36</v>
      </c>
      <c r="AN47" s="26" t="s">
        <v>36</v>
      </c>
      <c r="AO47" s="26" t="s">
        <v>36</v>
      </c>
      <c r="AP47" s="26" t="s">
        <v>36</v>
      </c>
      <c r="AQ47" s="26" t="s">
        <v>36</v>
      </c>
      <c r="AR47" s="25">
        <v>0</v>
      </c>
      <c r="AS47" s="25">
        <v>0</v>
      </c>
      <c r="AT47" s="25">
        <f>[2]施設資源化量内訳!D47</f>
        <v>43</v>
      </c>
      <c r="AU47" s="25">
        <f>[2]施設資源化量内訳!E47</f>
        <v>0</v>
      </c>
      <c r="AV47" s="25">
        <f>[2]施設資源化量内訳!F47</f>
        <v>0</v>
      </c>
      <c r="AW47" s="25">
        <f>[2]施設資源化量内訳!G47</f>
        <v>0</v>
      </c>
      <c r="AX47" s="25">
        <f>[2]施設資源化量内訳!H47</f>
        <v>13</v>
      </c>
      <c r="AY47" s="25">
        <f>[2]施設資源化量内訳!I47</f>
        <v>16</v>
      </c>
      <c r="AZ47" s="25">
        <f>[2]施設資源化量内訳!J47</f>
        <v>4</v>
      </c>
      <c r="BA47" s="25">
        <f>[2]施設資源化量内訳!K47</f>
        <v>1</v>
      </c>
      <c r="BB47" s="25">
        <f>[2]施設資源化量内訳!L47</f>
        <v>0</v>
      </c>
      <c r="BC47" s="25">
        <f>[2]施設資源化量内訳!M47</f>
        <v>7</v>
      </c>
      <c r="BD47" s="25">
        <f>[2]施設資源化量内訳!N47</f>
        <v>0</v>
      </c>
      <c r="BE47" s="25">
        <f>[2]施設資源化量内訳!O47</f>
        <v>0</v>
      </c>
      <c r="BF47" s="25">
        <f>[2]施設資源化量内訳!P47</f>
        <v>0</v>
      </c>
      <c r="BG47" s="25">
        <f>[2]施設資源化量内訳!Q47</f>
        <v>0</v>
      </c>
      <c r="BH47" s="25">
        <f>[2]施設資源化量内訳!R47</f>
        <v>0</v>
      </c>
      <c r="BI47" s="25">
        <f>[2]施設資源化量内訳!S47</f>
        <v>0</v>
      </c>
      <c r="BJ47" s="25">
        <f>[2]施設資源化量内訳!T47</f>
        <v>0</v>
      </c>
      <c r="BK47" s="25">
        <f>[2]施設資源化量内訳!U47</f>
        <v>0</v>
      </c>
      <c r="BL47" s="25">
        <f>[2]施設資源化量内訳!V47</f>
        <v>2</v>
      </c>
      <c r="BM47" s="25">
        <f>[2]施設資源化量内訳!W47</f>
        <v>0</v>
      </c>
      <c r="BN47" s="25">
        <f>[2]施設資源化量内訳!X47</f>
        <v>0</v>
      </c>
      <c r="BO47" s="25">
        <f t="shared" si="2"/>
        <v>121</v>
      </c>
      <c r="BP47" s="25">
        <v>105</v>
      </c>
      <c r="BQ47" s="25">
        <v>1</v>
      </c>
      <c r="BR47" s="25">
        <v>0</v>
      </c>
      <c r="BS47" s="25">
        <v>3</v>
      </c>
      <c r="BT47" s="25">
        <v>2</v>
      </c>
      <c r="BU47" s="25">
        <v>0</v>
      </c>
      <c r="BV47" s="25">
        <v>0</v>
      </c>
      <c r="BW47" s="25">
        <v>0</v>
      </c>
      <c r="BX47" s="25">
        <v>0</v>
      </c>
      <c r="BY47" s="25">
        <v>10</v>
      </c>
      <c r="BZ47" s="26" t="s">
        <v>36</v>
      </c>
      <c r="CA47" s="26" t="s">
        <v>36</v>
      </c>
      <c r="CB47" s="26" t="s">
        <v>36</v>
      </c>
      <c r="CC47" s="26" t="s">
        <v>36</v>
      </c>
      <c r="CD47" s="26" t="s">
        <v>36</v>
      </c>
      <c r="CE47" s="26" t="s">
        <v>36</v>
      </c>
      <c r="CF47" s="26" t="s">
        <v>36</v>
      </c>
      <c r="CG47" s="26" t="s">
        <v>36</v>
      </c>
      <c r="CH47" s="25">
        <v>0</v>
      </c>
      <c r="CI47" s="25">
        <v>0</v>
      </c>
      <c r="CJ47" s="27" t="s">
        <v>37</v>
      </c>
    </row>
    <row r="48" spans="1:88" s="3" customFormat="1" ht="13.5" customHeight="1" x14ac:dyDescent="0.15">
      <c r="A48" s="23" t="s">
        <v>33</v>
      </c>
      <c r="B48" s="24" t="s">
        <v>117</v>
      </c>
      <c r="C48" s="23" t="s">
        <v>118</v>
      </c>
      <c r="D48" s="25">
        <f t="shared" si="5"/>
        <v>674</v>
      </c>
      <c r="E48" s="25">
        <f t="shared" si="5"/>
        <v>424</v>
      </c>
      <c r="F48" s="25">
        <f t="shared" ref="F48:S49" si="8">SUM(AA48,AV48,BQ48)</f>
        <v>3</v>
      </c>
      <c r="G48" s="25">
        <f t="shared" si="8"/>
        <v>0</v>
      </c>
      <c r="H48" s="25">
        <f t="shared" si="8"/>
        <v>89</v>
      </c>
      <c r="I48" s="25">
        <f t="shared" si="8"/>
        <v>7</v>
      </c>
      <c r="J48" s="25">
        <f t="shared" si="8"/>
        <v>15</v>
      </c>
      <c r="K48" s="25">
        <f t="shared" si="8"/>
        <v>0</v>
      </c>
      <c r="L48" s="25">
        <f t="shared" si="8"/>
        <v>78</v>
      </c>
      <c r="M48" s="25">
        <f t="shared" si="8"/>
        <v>0</v>
      </c>
      <c r="N48" s="25">
        <f t="shared" si="8"/>
        <v>6</v>
      </c>
      <c r="O48" s="25">
        <f t="shared" si="8"/>
        <v>0</v>
      </c>
      <c r="P48" s="25">
        <f t="shared" si="8"/>
        <v>0</v>
      </c>
      <c r="Q48" s="25">
        <f t="shared" si="8"/>
        <v>14</v>
      </c>
      <c r="R48" s="25">
        <f t="shared" si="8"/>
        <v>0</v>
      </c>
      <c r="S48" s="25">
        <f t="shared" si="8"/>
        <v>0</v>
      </c>
      <c r="T48" s="25">
        <f t="shared" si="7"/>
        <v>0</v>
      </c>
      <c r="U48" s="25">
        <f t="shared" si="7"/>
        <v>0</v>
      </c>
      <c r="V48" s="25">
        <f t="shared" si="6"/>
        <v>32</v>
      </c>
      <c r="W48" s="25">
        <f t="shared" si="4"/>
        <v>4</v>
      </c>
      <c r="X48" s="25">
        <f t="shared" si="4"/>
        <v>2</v>
      </c>
      <c r="Y48" s="25">
        <f t="shared" si="1"/>
        <v>96</v>
      </c>
      <c r="Z48" s="25">
        <v>91</v>
      </c>
      <c r="AA48" s="25">
        <v>1</v>
      </c>
      <c r="AB48" s="25">
        <v>0</v>
      </c>
      <c r="AC48" s="25">
        <v>0</v>
      </c>
      <c r="AD48" s="25">
        <v>3</v>
      </c>
      <c r="AE48" s="25">
        <v>0</v>
      </c>
      <c r="AF48" s="25">
        <v>0</v>
      </c>
      <c r="AG48" s="25">
        <v>0</v>
      </c>
      <c r="AH48" s="25">
        <v>0</v>
      </c>
      <c r="AI48" s="26">
        <v>1</v>
      </c>
      <c r="AJ48" s="26" t="s">
        <v>36</v>
      </c>
      <c r="AK48" s="26" t="s">
        <v>36</v>
      </c>
      <c r="AL48" s="26" t="s">
        <v>36</v>
      </c>
      <c r="AM48" s="26" t="s">
        <v>36</v>
      </c>
      <c r="AN48" s="26" t="s">
        <v>36</v>
      </c>
      <c r="AO48" s="26" t="s">
        <v>36</v>
      </c>
      <c r="AP48" s="26" t="s">
        <v>36</v>
      </c>
      <c r="AQ48" s="26" t="s">
        <v>36</v>
      </c>
      <c r="AR48" s="25">
        <v>0</v>
      </c>
      <c r="AS48" s="25">
        <v>0</v>
      </c>
      <c r="AT48" s="25">
        <f>[2]施設資源化量内訳!D48</f>
        <v>224</v>
      </c>
      <c r="AU48" s="25">
        <f>[2]施設資源化量内訳!E48</f>
        <v>0</v>
      </c>
      <c r="AV48" s="25">
        <f>[2]施設資源化量内訳!F48</f>
        <v>0</v>
      </c>
      <c r="AW48" s="25">
        <f>[2]施設資源化量内訳!G48</f>
        <v>0</v>
      </c>
      <c r="AX48" s="25">
        <f>[2]施設資源化量内訳!H48</f>
        <v>79</v>
      </c>
      <c r="AY48" s="25">
        <f>[2]施設資源化量内訳!I48</f>
        <v>0</v>
      </c>
      <c r="AZ48" s="25">
        <f>[2]施設資源化量内訳!J48</f>
        <v>15</v>
      </c>
      <c r="BA48" s="25">
        <f>[2]施設資源化量内訳!K48</f>
        <v>0</v>
      </c>
      <c r="BB48" s="25">
        <f>[2]施設資源化量内訳!L48</f>
        <v>78</v>
      </c>
      <c r="BC48" s="25">
        <f>[2]施設資源化量内訳!M48</f>
        <v>0</v>
      </c>
      <c r="BD48" s="25">
        <f>[2]施設資源化量内訳!N48</f>
        <v>0</v>
      </c>
      <c r="BE48" s="25">
        <f>[2]施設資源化量内訳!O48</f>
        <v>0</v>
      </c>
      <c r="BF48" s="25">
        <f>[2]施設資源化量内訳!P48</f>
        <v>0</v>
      </c>
      <c r="BG48" s="25">
        <f>[2]施設資源化量内訳!Q48</f>
        <v>14</v>
      </c>
      <c r="BH48" s="25">
        <f>[2]施設資源化量内訳!R48</f>
        <v>0</v>
      </c>
      <c r="BI48" s="25">
        <f>[2]施設資源化量内訳!S48</f>
        <v>0</v>
      </c>
      <c r="BJ48" s="25">
        <f>[2]施設資源化量内訳!T48</f>
        <v>0</v>
      </c>
      <c r="BK48" s="25">
        <f>[2]施設資源化量内訳!U48</f>
        <v>0</v>
      </c>
      <c r="BL48" s="25">
        <f>[2]施設資源化量内訳!V48</f>
        <v>32</v>
      </c>
      <c r="BM48" s="25">
        <f>[2]施設資源化量内訳!W48</f>
        <v>4</v>
      </c>
      <c r="BN48" s="25">
        <f>[2]施設資源化量内訳!X48</f>
        <v>2</v>
      </c>
      <c r="BO48" s="25">
        <f t="shared" si="2"/>
        <v>354</v>
      </c>
      <c r="BP48" s="25">
        <v>333</v>
      </c>
      <c r="BQ48" s="25">
        <v>2</v>
      </c>
      <c r="BR48" s="25">
        <v>0</v>
      </c>
      <c r="BS48" s="25">
        <v>10</v>
      </c>
      <c r="BT48" s="25">
        <v>4</v>
      </c>
      <c r="BU48" s="25">
        <v>0</v>
      </c>
      <c r="BV48" s="25">
        <v>0</v>
      </c>
      <c r="BW48" s="25">
        <v>0</v>
      </c>
      <c r="BX48" s="25">
        <v>0</v>
      </c>
      <c r="BY48" s="25">
        <v>5</v>
      </c>
      <c r="BZ48" s="26" t="s">
        <v>36</v>
      </c>
      <c r="CA48" s="26" t="s">
        <v>36</v>
      </c>
      <c r="CB48" s="26" t="s">
        <v>36</v>
      </c>
      <c r="CC48" s="26" t="s">
        <v>36</v>
      </c>
      <c r="CD48" s="26" t="s">
        <v>36</v>
      </c>
      <c r="CE48" s="26" t="s">
        <v>36</v>
      </c>
      <c r="CF48" s="26" t="s">
        <v>36</v>
      </c>
      <c r="CG48" s="26" t="s">
        <v>36</v>
      </c>
      <c r="CH48" s="25">
        <v>0</v>
      </c>
      <c r="CI48" s="25">
        <v>0</v>
      </c>
      <c r="CJ48" s="27" t="s">
        <v>37</v>
      </c>
    </row>
    <row r="49" spans="1:88" s="3" customFormat="1" ht="13.5" customHeight="1" x14ac:dyDescent="0.15">
      <c r="A49" s="23" t="s">
        <v>33</v>
      </c>
      <c r="B49" s="24" t="s">
        <v>119</v>
      </c>
      <c r="C49" s="23" t="s">
        <v>120</v>
      </c>
      <c r="D49" s="25">
        <f t="shared" ref="D49:E49" si="9">SUM(Y49,AT49,BO49)</f>
        <v>133</v>
      </c>
      <c r="E49" s="25">
        <f t="shared" si="9"/>
        <v>82</v>
      </c>
      <c r="F49" s="25">
        <f t="shared" si="8"/>
        <v>1</v>
      </c>
      <c r="G49" s="25">
        <f t="shared" si="8"/>
        <v>7</v>
      </c>
      <c r="H49" s="25">
        <f t="shared" si="8"/>
        <v>3</v>
      </c>
      <c r="I49" s="25">
        <f t="shared" si="8"/>
        <v>18</v>
      </c>
      <c r="J49" s="25">
        <f t="shared" si="8"/>
        <v>4</v>
      </c>
      <c r="K49" s="25">
        <f t="shared" si="8"/>
        <v>1</v>
      </c>
      <c r="L49" s="25">
        <f t="shared" si="8"/>
        <v>11</v>
      </c>
      <c r="M49" s="25">
        <f t="shared" si="8"/>
        <v>3</v>
      </c>
      <c r="N49" s="25">
        <f t="shared" si="8"/>
        <v>3</v>
      </c>
      <c r="O49" s="25">
        <f t="shared" si="8"/>
        <v>0</v>
      </c>
      <c r="P49" s="25">
        <f t="shared" si="8"/>
        <v>0</v>
      </c>
      <c r="Q49" s="25">
        <f t="shared" si="8"/>
        <v>0</v>
      </c>
      <c r="R49" s="25">
        <f t="shared" si="8"/>
        <v>0</v>
      </c>
      <c r="S49" s="25">
        <f t="shared" si="8"/>
        <v>0</v>
      </c>
      <c r="T49" s="25">
        <f t="shared" si="7"/>
        <v>0</v>
      </c>
      <c r="U49" s="25">
        <f t="shared" si="7"/>
        <v>0</v>
      </c>
      <c r="V49" s="25">
        <f t="shared" si="6"/>
        <v>0</v>
      </c>
      <c r="W49" s="25">
        <f t="shared" si="4"/>
        <v>0</v>
      </c>
      <c r="X49" s="25">
        <f t="shared" si="4"/>
        <v>0</v>
      </c>
      <c r="Y49" s="25">
        <f t="shared" si="1"/>
        <v>5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4</v>
      </c>
      <c r="AF49" s="25">
        <v>1</v>
      </c>
      <c r="AG49" s="25">
        <v>0</v>
      </c>
      <c r="AH49" s="25">
        <v>0</v>
      </c>
      <c r="AI49" s="26">
        <v>0</v>
      </c>
      <c r="AJ49" s="26" t="s">
        <v>36</v>
      </c>
      <c r="AK49" s="26" t="s">
        <v>36</v>
      </c>
      <c r="AL49" s="26" t="s">
        <v>36</v>
      </c>
      <c r="AM49" s="26" t="s">
        <v>36</v>
      </c>
      <c r="AN49" s="26" t="s">
        <v>36</v>
      </c>
      <c r="AO49" s="26" t="s">
        <v>36</v>
      </c>
      <c r="AP49" s="26" t="s">
        <v>36</v>
      </c>
      <c r="AQ49" s="26" t="s">
        <v>36</v>
      </c>
      <c r="AR49" s="25">
        <v>0</v>
      </c>
      <c r="AS49" s="25">
        <v>0</v>
      </c>
      <c r="AT49" s="25">
        <f>[2]施設資源化量内訳!D49</f>
        <v>86</v>
      </c>
      <c r="AU49" s="25">
        <f>[2]施設資源化量内訳!E49</f>
        <v>40</v>
      </c>
      <c r="AV49" s="25">
        <f>[2]施設資源化量内訳!F49</f>
        <v>1</v>
      </c>
      <c r="AW49" s="25">
        <f>[2]施設資源化量内訳!G49</f>
        <v>7</v>
      </c>
      <c r="AX49" s="25">
        <f>[2]施設資源化量内訳!H49</f>
        <v>3</v>
      </c>
      <c r="AY49" s="25">
        <f>[2]施設資源化量内訳!I49</f>
        <v>18</v>
      </c>
      <c r="AZ49" s="25">
        <f>[2]施設資源化量内訳!J49</f>
        <v>0</v>
      </c>
      <c r="BA49" s="25">
        <f>[2]施設資源化量内訳!K49</f>
        <v>0</v>
      </c>
      <c r="BB49" s="25">
        <f>[2]施設資源化量内訳!L49</f>
        <v>11</v>
      </c>
      <c r="BC49" s="25">
        <f>[2]施設資源化量内訳!M49</f>
        <v>3</v>
      </c>
      <c r="BD49" s="25">
        <f>[2]施設資源化量内訳!N49</f>
        <v>3</v>
      </c>
      <c r="BE49" s="25">
        <f>[2]施設資源化量内訳!O49</f>
        <v>0</v>
      </c>
      <c r="BF49" s="25">
        <f>[2]施設資源化量内訳!P49</f>
        <v>0</v>
      </c>
      <c r="BG49" s="25">
        <f>[2]施設資源化量内訳!Q49</f>
        <v>0</v>
      </c>
      <c r="BH49" s="25">
        <f>[2]施設資源化量内訳!R49</f>
        <v>0</v>
      </c>
      <c r="BI49" s="25">
        <f>[2]施設資源化量内訳!S49</f>
        <v>0</v>
      </c>
      <c r="BJ49" s="25">
        <f>[2]施設資源化量内訳!T49</f>
        <v>0</v>
      </c>
      <c r="BK49" s="25">
        <f>[2]施設資源化量内訳!U49</f>
        <v>0</v>
      </c>
      <c r="BL49" s="25">
        <f>[2]施設資源化量内訳!V49</f>
        <v>0</v>
      </c>
      <c r="BM49" s="25">
        <f>[2]施設資源化量内訳!W49</f>
        <v>0</v>
      </c>
      <c r="BN49" s="25">
        <f>[2]施設資源化量内訳!X49</f>
        <v>0</v>
      </c>
      <c r="BO49" s="25">
        <f t="shared" si="2"/>
        <v>42</v>
      </c>
      <c r="BP49" s="25">
        <v>42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6" t="s">
        <v>36</v>
      </c>
      <c r="CA49" s="26" t="s">
        <v>36</v>
      </c>
      <c r="CB49" s="26" t="s">
        <v>36</v>
      </c>
      <c r="CC49" s="26" t="s">
        <v>36</v>
      </c>
      <c r="CD49" s="26" t="s">
        <v>36</v>
      </c>
      <c r="CE49" s="26" t="s">
        <v>36</v>
      </c>
      <c r="CF49" s="26" t="s">
        <v>36</v>
      </c>
      <c r="CG49" s="26" t="s">
        <v>36</v>
      </c>
      <c r="CH49" s="25">
        <v>0</v>
      </c>
      <c r="CI49" s="25">
        <v>0</v>
      </c>
      <c r="CJ49" s="27" t="s">
        <v>37</v>
      </c>
    </row>
  </sheetData>
  <mergeCells count="88">
    <mergeCell ref="O3:O5"/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A3:AA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M3:AM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Y3:AY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BK3:BK5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BJ3:BJ5"/>
    <mergeCell ref="BW3:BW5"/>
    <mergeCell ref="BL3:BL5"/>
    <mergeCell ref="BM3:BM5"/>
    <mergeCell ref="BN3:BN5"/>
    <mergeCell ref="BO3:BO5"/>
    <mergeCell ref="BP3:BP5"/>
    <mergeCell ref="BQ3:BQ5"/>
    <mergeCell ref="BR3:BR5"/>
    <mergeCell ref="BS3:BS5"/>
    <mergeCell ref="BT3:BT5"/>
    <mergeCell ref="BU3:BU5"/>
    <mergeCell ref="BV3:BV5"/>
    <mergeCell ref="CI3:CI5"/>
    <mergeCell ref="BX3:BX5"/>
    <mergeCell ref="BY3:BY5"/>
    <mergeCell ref="BZ3:BZ5"/>
    <mergeCell ref="CA3:CA5"/>
    <mergeCell ref="CB3:CB5"/>
    <mergeCell ref="CC3:CC5"/>
    <mergeCell ref="CD3:CD5"/>
    <mergeCell ref="CE3:CE5"/>
    <mergeCell ref="CF3:CF5"/>
    <mergeCell ref="CG3:CG5"/>
    <mergeCell ref="CH3:CH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/>
  <headerFooter alignWithMargins="0">
    <oddHeader>&amp;Lごみ資源化の状況（平成28年度実績）</oddHeader>
  </headerFooter>
  <colBreaks count="3" manualBreakCount="3">
    <brk id="24" min="1" max="48" man="1"/>
    <brk id="45" min="1" max="48" man="1"/>
    <brk id="66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J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4" customWidth="1"/>
    <col min="2" max="2" width="8.77734375" style="28" customWidth="1"/>
    <col min="3" max="3" width="12.6640625" style="4" customWidth="1"/>
    <col min="4" max="34" width="10.6640625" style="29" customWidth="1"/>
    <col min="35" max="43" width="10.6640625" style="30" customWidth="1"/>
    <col min="44" max="77" width="10.6640625" style="29" customWidth="1"/>
    <col min="78" max="85" width="10.6640625" style="30" customWidth="1"/>
    <col min="86" max="87" width="10.6640625" style="29" customWidth="1"/>
    <col min="88" max="88" width="9" style="6"/>
    <col min="89" max="16384" width="9" style="4"/>
  </cols>
  <sheetData>
    <row r="1" spans="1:88" ht="16.2" x14ac:dyDescent="0.15">
      <c r="A1" s="1" t="s">
        <v>122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  <c r="Z1" s="3"/>
      <c r="AA1" s="4"/>
      <c r="AB1" s="4"/>
      <c r="AC1" s="4"/>
      <c r="AD1" s="4"/>
      <c r="AE1" s="4"/>
      <c r="AF1" s="4"/>
      <c r="AG1" s="4"/>
      <c r="AH1" s="4"/>
      <c r="AI1" s="5"/>
      <c r="AJ1" s="5"/>
      <c r="AK1" s="5"/>
      <c r="AL1" s="5"/>
      <c r="AM1" s="5"/>
      <c r="AN1" s="5"/>
      <c r="AO1" s="5"/>
      <c r="AP1" s="5"/>
      <c r="AQ1" s="5"/>
      <c r="AR1" s="4"/>
      <c r="AS1" s="4"/>
      <c r="AT1" s="4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3"/>
      <c r="BQ1" s="4"/>
      <c r="BR1" s="4"/>
      <c r="BS1" s="4"/>
      <c r="BT1" s="4"/>
      <c r="BU1" s="4"/>
      <c r="BV1" s="4"/>
      <c r="BW1" s="4"/>
      <c r="BX1" s="4"/>
      <c r="BY1" s="4"/>
      <c r="BZ1" s="5"/>
      <c r="CA1" s="5"/>
      <c r="CB1" s="5"/>
      <c r="CC1" s="5"/>
      <c r="CD1" s="5"/>
      <c r="CE1" s="5"/>
      <c r="CF1" s="5"/>
      <c r="CG1" s="5"/>
      <c r="CH1" s="4"/>
      <c r="CI1" s="4"/>
    </row>
    <row r="2" spans="1:88" s="11" customFormat="1" ht="25.5" customHeight="1" x14ac:dyDescent="0.2">
      <c r="A2" s="72" t="s">
        <v>1</v>
      </c>
      <c r="B2" s="72" t="s">
        <v>2</v>
      </c>
      <c r="C2" s="74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5</v>
      </c>
      <c r="Z2" s="8"/>
      <c r="AA2" s="8"/>
      <c r="AB2" s="8"/>
      <c r="AC2" s="8"/>
      <c r="AD2" s="8"/>
      <c r="AE2" s="8"/>
      <c r="AF2" s="8"/>
      <c r="AG2" s="8"/>
      <c r="AH2" s="8"/>
      <c r="AI2" s="9"/>
      <c r="AJ2" s="9"/>
      <c r="AK2" s="9"/>
      <c r="AL2" s="9"/>
      <c r="AM2" s="9"/>
      <c r="AN2" s="9"/>
      <c r="AO2" s="9"/>
      <c r="AP2" s="9"/>
      <c r="AQ2" s="9"/>
      <c r="AR2" s="8"/>
      <c r="AS2" s="8"/>
      <c r="AT2" s="7" t="s">
        <v>6</v>
      </c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10" t="s">
        <v>7</v>
      </c>
      <c r="BP2" s="8"/>
      <c r="BQ2" s="8"/>
      <c r="BR2" s="8"/>
      <c r="BS2" s="8"/>
      <c r="BT2" s="8"/>
      <c r="BU2" s="8"/>
      <c r="BV2" s="8"/>
      <c r="BW2" s="8"/>
      <c r="BX2" s="8"/>
      <c r="BY2" s="8"/>
      <c r="BZ2" s="9"/>
      <c r="CA2" s="9"/>
      <c r="CB2" s="9"/>
      <c r="CC2" s="9"/>
      <c r="CD2" s="9"/>
      <c r="CE2" s="9"/>
      <c r="CF2" s="9"/>
      <c r="CG2" s="9"/>
      <c r="CH2" s="8"/>
      <c r="CI2" s="8"/>
      <c r="CJ2" s="72" t="s">
        <v>8</v>
      </c>
    </row>
    <row r="3" spans="1:88" s="11" customFormat="1" ht="25.5" customHeight="1" x14ac:dyDescent="0.2">
      <c r="A3" s="73"/>
      <c r="B3" s="73"/>
      <c r="C3" s="75"/>
      <c r="D3" s="76" t="s">
        <v>9</v>
      </c>
      <c r="E3" s="74" t="s">
        <v>10</v>
      </c>
      <c r="F3" s="74" t="s">
        <v>11</v>
      </c>
      <c r="G3" s="74" t="s">
        <v>12</v>
      </c>
      <c r="H3" s="74" t="s">
        <v>13</v>
      </c>
      <c r="I3" s="74" t="s">
        <v>14</v>
      </c>
      <c r="J3" s="72" t="s">
        <v>15</v>
      </c>
      <c r="K3" s="74" t="s">
        <v>16</v>
      </c>
      <c r="L3" s="72" t="s">
        <v>17</v>
      </c>
      <c r="M3" s="72" t="s">
        <v>18</v>
      </c>
      <c r="N3" s="74" t="s">
        <v>19</v>
      </c>
      <c r="O3" s="74" t="s">
        <v>20</v>
      </c>
      <c r="P3" s="74" t="s">
        <v>21</v>
      </c>
      <c r="Q3" s="74" t="s">
        <v>22</v>
      </c>
      <c r="R3" s="72" t="s">
        <v>23</v>
      </c>
      <c r="S3" s="74" t="s">
        <v>24</v>
      </c>
      <c r="T3" s="74" t="s">
        <v>25</v>
      </c>
      <c r="U3" s="72" t="s">
        <v>26</v>
      </c>
      <c r="V3" s="72" t="s">
        <v>27</v>
      </c>
      <c r="W3" s="72" t="s">
        <v>28</v>
      </c>
      <c r="X3" s="72" t="s">
        <v>29</v>
      </c>
      <c r="Y3" s="76" t="s">
        <v>9</v>
      </c>
      <c r="Z3" s="74" t="s">
        <v>10</v>
      </c>
      <c r="AA3" s="74" t="s">
        <v>11</v>
      </c>
      <c r="AB3" s="74" t="s">
        <v>12</v>
      </c>
      <c r="AC3" s="74" t="s">
        <v>13</v>
      </c>
      <c r="AD3" s="74" t="s">
        <v>14</v>
      </c>
      <c r="AE3" s="72" t="s">
        <v>15</v>
      </c>
      <c r="AF3" s="74" t="s">
        <v>16</v>
      </c>
      <c r="AG3" s="72" t="s">
        <v>17</v>
      </c>
      <c r="AH3" s="72" t="s">
        <v>18</v>
      </c>
      <c r="AI3" s="74" t="s">
        <v>19</v>
      </c>
      <c r="AJ3" s="74" t="s">
        <v>20</v>
      </c>
      <c r="AK3" s="74" t="s">
        <v>21</v>
      </c>
      <c r="AL3" s="74" t="s">
        <v>22</v>
      </c>
      <c r="AM3" s="72" t="s">
        <v>23</v>
      </c>
      <c r="AN3" s="74" t="s">
        <v>30</v>
      </c>
      <c r="AO3" s="74" t="s">
        <v>25</v>
      </c>
      <c r="AP3" s="72" t="s">
        <v>26</v>
      </c>
      <c r="AQ3" s="72" t="s">
        <v>27</v>
      </c>
      <c r="AR3" s="72" t="s">
        <v>28</v>
      </c>
      <c r="AS3" s="72" t="s">
        <v>29</v>
      </c>
      <c r="AT3" s="76" t="s">
        <v>9</v>
      </c>
      <c r="AU3" s="74" t="s">
        <v>10</v>
      </c>
      <c r="AV3" s="74" t="s">
        <v>11</v>
      </c>
      <c r="AW3" s="74" t="s">
        <v>12</v>
      </c>
      <c r="AX3" s="74" t="s">
        <v>13</v>
      </c>
      <c r="AY3" s="74" t="s">
        <v>14</v>
      </c>
      <c r="AZ3" s="72" t="s">
        <v>15</v>
      </c>
      <c r="BA3" s="74" t="s">
        <v>16</v>
      </c>
      <c r="BB3" s="72" t="s">
        <v>17</v>
      </c>
      <c r="BC3" s="72" t="s">
        <v>18</v>
      </c>
      <c r="BD3" s="74" t="s">
        <v>19</v>
      </c>
      <c r="BE3" s="74" t="s">
        <v>20</v>
      </c>
      <c r="BF3" s="74" t="s">
        <v>21</v>
      </c>
      <c r="BG3" s="74" t="s">
        <v>22</v>
      </c>
      <c r="BH3" s="72" t="s">
        <v>23</v>
      </c>
      <c r="BI3" s="74" t="s">
        <v>30</v>
      </c>
      <c r="BJ3" s="74" t="s">
        <v>25</v>
      </c>
      <c r="BK3" s="72" t="s">
        <v>26</v>
      </c>
      <c r="BL3" s="72" t="s">
        <v>27</v>
      </c>
      <c r="BM3" s="72" t="s">
        <v>28</v>
      </c>
      <c r="BN3" s="72" t="s">
        <v>29</v>
      </c>
      <c r="BO3" s="76" t="s">
        <v>9</v>
      </c>
      <c r="BP3" s="74" t="s">
        <v>10</v>
      </c>
      <c r="BQ3" s="74" t="s">
        <v>11</v>
      </c>
      <c r="BR3" s="74" t="s">
        <v>12</v>
      </c>
      <c r="BS3" s="74" t="s">
        <v>13</v>
      </c>
      <c r="BT3" s="74" t="s">
        <v>14</v>
      </c>
      <c r="BU3" s="72" t="s">
        <v>15</v>
      </c>
      <c r="BV3" s="74" t="s">
        <v>16</v>
      </c>
      <c r="BW3" s="72" t="s">
        <v>17</v>
      </c>
      <c r="BX3" s="72" t="s">
        <v>18</v>
      </c>
      <c r="BY3" s="74" t="s">
        <v>19</v>
      </c>
      <c r="BZ3" s="74" t="s">
        <v>20</v>
      </c>
      <c r="CA3" s="74" t="s">
        <v>21</v>
      </c>
      <c r="CB3" s="74" t="s">
        <v>22</v>
      </c>
      <c r="CC3" s="72" t="s">
        <v>23</v>
      </c>
      <c r="CD3" s="74" t="s">
        <v>30</v>
      </c>
      <c r="CE3" s="74" t="s">
        <v>25</v>
      </c>
      <c r="CF3" s="72" t="s">
        <v>26</v>
      </c>
      <c r="CG3" s="72" t="s">
        <v>27</v>
      </c>
      <c r="CH3" s="72" t="s">
        <v>28</v>
      </c>
      <c r="CI3" s="72" t="s">
        <v>29</v>
      </c>
      <c r="CJ3" s="73"/>
    </row>
    <row r="4" spans="1:88" s="11" customFormat="1" ht="25.5" customHeight="1" x14ac:dyDescent="0.2">
      <c r="A4" s="73"/>
      <c r="B4" s="73"/>
      <c r="C4" s="75"/>
      <c r="D4" s="76"/>
      <c r="E4" s="75"/>
      <c r="F4" s="75"/>
      <c r="G4" s="75"/>
      <c r="H4" s="75"/>
      <c r="I4" s="75"/>
      <c r="J4" s="75"/>
      <c r="K4" s="75"/>
      <c r="L4" s="75"/>
      <c r="M4" s="73"/>
      <c r="N4" s="75"/>
      <c r="O4" s="75"/>
      <c r="P4" s="75"/>
      <c r="Q4" s="75"/>
      <c r="R4" s="75"/>
      <c r="S4" s="75"/>
      <c r="T4" s="75"/>
      <c r="U4" s="75"/>
      <c r="V4" s="73"/>
      <c r="W4" s="73"/>
      <c r="X4" s="73"/>
      <c r="Y4" s="76"/>
      <c r="Z4" s="75"/>
      <c r="AA4" s="75"/>
      <c r="AB4" s="75"/>
      <c r="AC4" s="75"/>
      <c r="AD4" s="75"/>
      <c r="AE4" s="75"/>
      <c r="AF4" s="75"/>
      <c r="AG4" s="75"/>
      <c r="AH4" s="73"/>
      <c r="AI4" s="75"/>
      <c r="AJ4" s="75"/>
      <c r="AK4" s="75"/>
      <c r="AL4" s="75"/>
      <c r="AM4" s="75"/>
      <c r="AN4" s="75"/>
      <c r="AO4" s="75"/>
      <c r="AP4" s="75"/>
      <c r="AQ4" s="73"/>
      <c r="AR4" s="73"/>
      <c r="AS4" s="73"/>
      <c r="AT4" s="76"/>
      <c r="AU4" s="75"/>
      <c r="AV4" s="75"/>
      <c r="AW4" s="75"/>
      <c r="AX4" s="75"/>
      <c r="AY4" s="75"/>
      <c r="AZ4" s="75"/>
      <c r="BA4" s="75"/>
      <c r="BB4" s="75"/>
      <c r="BC4" s="73"/>
      <c r="BD4" s="75"/>
      <c r="BE4" s="75"/>
      <c r="BF4" s="75"/>
      <c r="BG4" s="75"/>
      <c r="BH4" s="75"/>
      <c r="BI4" s="75"/>
      <c r="BJ4" s="75"/>
      <c r="BK4" s="75"/>
      <c r="BL4" s="73"/>
      <c r="BM4" s="73"/>
      <c r="BN4" s="73"/>
      <c r="BO4" s="76"/>
      <c r="BP4" s="75"/>
      <c r="BQ4" s="75"/>
      <c r="BR4" s="75"/>
      <c r="BS4" s="75"/>
      <c r="BT4" s="75"/>
      <c r="BU4" s="75"/>
      <c r="BV4" s="75"/>
      <c r="BW4" s="75"/>
      <c r="BX4" s="73"/>
      <c r="BY4" s="75"/>
      <c r="BZ4" s="75"/>
      <c r="CA4" s="75"/>
      <c r="CB4" s="75"/>
      <c r="CC4" s="75"/>
      <c r="CD4" s="75"/>
      <c r="CE4" s="75"/>
      <c r="CF4" s="75"/>
      <c r="CG4" s="73"/>
      <c r="CH4" s="73"/>
      <c r="CI4" s="73"/>
      <c r="CJ4" s="73"/>
    </row>
    <row r="5" spans="1:88" s="11" customFormat="1" ht="22.5" customHeight="1" x14ac:dyDescent="0.2">
      <c r="A5" s="73"/>
      <c r="B5" s="73"/>
      <c r="C5" s="75"/>
      <c r="D5" s="76"/>
      <c r="E5" s="75"/>
      <c r="F5" s="75"/>
      <c r="G5" s="75"/>
      <c r="H5" s="75"/>
      <c r="I5" s="75"/>
      <c r="J5" s="75"/>
      <c r="K5" s="75"/>
      <c r="L5" s="75"/>
      <c r="M5" s="73"/>
      <c r="N5" s="75"/>
      <c r="O5" s="75"/>
      <c r="P5" s="75"/>
      <c r="Q5" s="75"/>
      <c r="R5" s="75"/>
      <c r="S5" s="75"/>
      <c r="T5" s="75"/>
      <c r="U5" s="75"/>
      <c r="V5" s="73"/>
      <c r="W5" s="73"/>
      <c r="X5" s="73"/>
      <c r="Y5" s="76"/>
      <c r="Z5" s="75"/>
      <c r="AA5" s="75"/>
      <c r="AB5" s="75"/>
      <c r="AC5" s="75"/>
      <c r="AD5" s="75"/>
      <c r="AE5" s="75"/>
      <c r="AF5" s="75"/>
      <c r="AG5" s="75"/>
      <c r="AH5" s="73"/>
      <c r="AI5" s="75"/>
      <c r="AJ5" s="75"/>
      <c r="AK5" s="75"/>
      <c r="AL5" s="75"/>
      <c r="AM5" s="75"/>
      <c r="AN5" s="75"/>
      <c r="AO5" s="75"/>
      <c r="AP5" s="75"/>
      <c r="AQ5" s="73"/>
      <c r="AR5" s="73"/>
      <c r="AS5" s="73"/>
      <c r="AT5" s="76"/>
      <c r="AU5" s="75"/>
      <c r="AV5" s="75"/>
      <c r="AW5" s="75"/>
      <c r="AX5" s="75"/>
      <c r="AY5" s="75"/>
      <c r="AZ5" s="75"/>
      <c r="BA5" s="75"/>
      <c r="BB5" s="75"/>
      <c r="BC5" s="73"/>
      <c r="BD5" s="75"/>
      <c r="BE5" s="75"/>
      <c r="BF5" s="75"/>
      <c r="BG5" s="75"/>
      <c r="BH5" s="75"/>
      <c r="BI5" s="75"/>
      <c r="BJ5" s="75"/>
      <c r="BK5" s="75"/>
      <c r="BL5" s="73"/>
      <c r="BM5" s="73"/>
      <c r="BN5" s="73"/>
      <c r="BO5" s="76"/>
      <c r="BP5" s="75"/>
      <c r="BQ5" s="75"/>
      <c r="BR5" s="75"/>
      <c r="BS5" s="75"/>
      <c r="BT5" s="75"/>
      <c r="BU5" s="75"/>
      <c r="BV5" s="75"/>
      <c r="BW5" s="75"/>
      <c r="BX5" s="73"/>
      <c r="BY5" s="75"/>
      <c r="BZ5" s="75"/>
      <c r="CA5" s="75"/>
      <c r="CB5" s="75"/>
      <c r="CC5" s="75"/>
      <c r="CD5" s="75"/>
      <c r="CE5" s="75"/>
      <c r="CF5" s="75"/>
      <c r="CG5" s="73"/>
      <c r="CH5" s="73"/>
      <c r="CI5" s="73"/>
      <c r="CJ5" s="73"/>
    </row>
    <row r="6" spans="1:88" s="15" customFormat="1" ht="13.5" customHeight="1" x14ac:dyDescent="0.2">
      <c r="A6" s="73"/>
      <c r="B6" s="73"/>
      <c r="C6" s="75"/>
      <c r="D6" s="12" t="s">
        <v>31</v>
      </c>
      <c r="E6" s="13" t="s">
        <v>31</v>
      </c>
      <c r="F6" s="13" t="s">
        <v>31</v>
      </c>
      <c r="G6" s="13" t="s">
        <v>31</v>
      </c>
      <c r="H6" s="13" t="s">
        <v>31</v>
      </c>
      <c r="I6" s="13" t="s">
        <v>31</v>
      </c>
      <c r="J6" s="13" t="s">
        <v>31</v>
      </c>
      <c r="K6" s="13" t="s">
        <v>31</v>
      </c>
      <c r="L6" s="13" t="s">
        <v>31</v>
      </c>
      <c r="M6" s="14" t="s">
        <v>31</v>
      </c>
      <c r="N6" s="13" t="s">
        <v>31</v>
      </c>
      <c r="O6" s="13" t="s">
        <v>31</v>
      </c>
      <c r="P6" s="13" t="s">
        <v>31</v>
      </c>
      <c r="Q6" s="13" t="s">
        <v>31</v>
      </c>
      <c r="R6" s="13" t="s">
        <v>31</v>
      </c>
      <c r="S6" s="13" t="s">
        <v>31</v>
      </c>
      <c r="T6" s="13" t="s">
        <v>31</v>
      </c>
      <c r="U6" s="14" t="s">
        <v>31</v>
      </c>
      <c r="V6" s="13" t="s">
        <v>31</v>
      </c>
      <c r="W6" s="13" t="s">
        <v>31</v>
      </c>
      <c r="X6" s="13" t="s">
        <v>31</v>
      </c>
      <c r="Y6" s="13" t="s">
        <v>31</v>
      </c>
      <c r="Z6" s="13" t="s">
        <v>31</v>
      </c>
      <c r="AA6" s="13" t="s">
        <v>31</v>
      </c>
      <c r="AB6" s="13" t="s">
        <v>31</v>
      </c>
      <c r="AC6" s="13" t="s">
        <v>31</v>
      </c>
      <c r="AD6" s="13" t="s">
        <v>31</v>
      </c>
      <c r="AE6" s="13" t="s">
        <v>31</v>
      </c>
      <c r="AF6" s="13" t="s">
        <v>31</v>
      </c>
      <c r="AG6" s="13" t="s">
        <v>31</v>
      </c>
      <c r="AH6" s="14" t="s">
        <v>31</v>
      </c>
      <c r="AI6" s="13" t="s">
        <v>31</v>
      </c>
      <c r="AJ6" s="13" t="s">
        <v>31</v>
      </c>
      <c r="AK6" s="13" t="s">
        <v>31</v>
      </c>
      <c r="AL6" s="13" t="s">
        <v>31</v>
      </c>
      <c r="AM6" s="13" t="s">
        <v>31</v>
      </c>
      <c r="AN6" s="13" t="s">
        <v>31</v>
      </c>
      <c r="AO6" s="13" t="s">
        <v>31</v>
      </c>
      <c r="AP6" s="14" t="s">
        <v>31</v>
      </c>
      <c r="AQ6" s="13" t="s">
        <v>31</v>
      </c>
      <c r="AR6" s="13" t="s">
        <v>31</v>
      </c>
      <c r="AS6" s="13" t="s">
        <v>31</v>
      </c>
      <c r="AT6" s="13" t="s">
        <v>31</v>
      </c>
      <c r="AU6" s="13" t="s">
        <v>31</v>
      </c>
      <c r="AV6" s="13" t="s">
        <v>31</v>
      </c>
      <c r="AW6" s="13" t="s">
        <v>31</v>
      </c>
      <c r="AX6" s="13" t="s">
        <v>31</v>
      </c>
      <c r="AY6" s="13" t="s">
        <v>31</v>
      </c>
      <c r="AZ6" s="13" t="s">
        <v>31</v>
      </c>
      <c r="BA6" s="13" t="s">
        <v>31</v>
      </c>
      <c r="BB6" s="13" t="s">
        <v>31</v>
      </c>
      <c r="BC6" s="14" t="s">
        <v>31</v>
      </c>
      <c r="BD6" s="13" t="s">
        <v>31</v>
      </c>
      <c r="BE6" s="13" t="s">
        <v>31</v>
      </c>
      <c r="BF6" s="13" t="s">
        <v>31</v>
      </c>
      <c r="BG6" s="13" t="s">
        <v>31</v>
      </c>
      <c r="BH6" s="13" t="s">
        <v>31</v>
      </c>
      <c r="BI6" s="13" t="s">
        <v>31</v>
      </c>
      <c r="BJ6" s="13" t="s">
        <v>31</v>
      </c>
      <c r="BK6" s="14" t="s">
        <v>31</v>
      </c>
      <c r="BL6" s="13" t="s">
        <v>31</v>
      </c>
      <c r="BM6" s="13" t="s">
        <v>31</v>
      </c>
      <c r="BN6" s="13" t="s">
        <v>31</v>
      </c>
      <c r="BO6" s="13" t="s">
        <v>31</v>
      </c>
      <c r="BP6" s="13" t="s">
        <v>31</v>
      </c>
      <c r="BQ6" s="13" t="s">
        <v>31</v>
      </c>
      <c r="BR6" s="13" t="s">
        <v>31</v>
      </c>
      <c r="BS6" s="13" t="s">
        <v>31</v>
      </c>
      <c r="BT6" s="13" t="s">
        <v>31</v>
      </c>
      <c r="BU6" s="13" t="s">
        <v>31</v>
      </c>
      <c r="BV6" s="13" t="s">
        <v>31</v>
      </c>
      <c r="BW6" s="13" t="s">
        <v>31</v>
      </c>
      <c r="BX6" s="14" t="s">
        <v>31</v>
      </c>
      <c r="BY6" s="13" t="s">
        <v>31</v>
      </c>
      <c r="BZ6" s="13" t="s">
        <v>31</v>
      </c>
      <c r="CA6" s="13" t="s">
        <v>31</v>
      </c>
      <c r="CB6" s="13" t="s">
        <v>31</v>
      </c>
      <c r="CC6" s="13" t="s">
        <v>31</v>
      </c>
      <c r="CD6" s="13" t="s">
        <v>31</v>
      </c>
      <c r="CE6" s="13" t="s">
        <v>31</v>
      </c>
      <c r="CF6" s="14" t="s">
        <v>31</v>
      </c>
      <c r="CG6" s="13" t="s">
        <v>31</v>
      </c>
      <c r="CH6" s="13" t="s">
        <v>31</v>
      </c>
      <c r="CI6" s="13" t="s">
        <v>31</v>
      </c>
      <c r="CJ6" s="73"/>
    </row>
    <row r="7" spans="1:88" s="22" customFormat="1" ht="13.5" customHeight="1" x14ac:dyDescent="0.2">
      <c r="A7" s="16" t="str">
        <f>[3]ごみ処理概要!A7</f>
        <v>岐阜県</v>
      </c>
      <c r="B7" s="17" t="str">
        <f>[3]ごみ処理概要!B7</f>
        <v>21000</v>
      </c>
      <c r="C7" s="18" t="s">
        <v>9</v>
      </c>
      <c r="D7" s="19">
        <f t="shared" ref="D7:S22" si="0">SUM(Y7,AT7,BO7)</f>
        <v>121897</v>
      </c>
      <c r="E7" s="19">
        <f t="shared" si="0"/>
        <v>49511</v>
      </c>
      <c r="F7" s="19">
        <f t="shared" si="0"/>
        <v>317</v>
      </c>
      <c r="G7" s="19">
        <f t="shared" si="0"/>
        <v>1286</v>
      </c>
      <c r="H7" s="19">
        <f t="shared" si="0"/>
        <v>12015</v>
      </c>
      <c r="I7" s="19">
        <f t="shared" si="0"/>
        <v>12551</v>
      </c>
      <c r="J7" s="19">
        <f t="shared" si="0"/>
        <v>4023</v>
      </c>
      <c r="K7" s="19">
        <f t="shared" si="0"/>
        <v>144</v>
      </c>
      <c r="L7" s="19">
        <f t="shared" si="0"/>
        <v>2889</v>
      </c>
      <c r="M7" s="19">
        <f t="shared" si="0"/>
        <v>529</v>
      </c>
      <c r="N7" s="19">
        <f t="shared" si="0"/>
        <v>2661</v>
      </c>
      <c r="O7" s="19">
        <f t="shared" si="0"/>
        <v>225</v>
      </c>
      <c r="P7" s="19">
        <f t="shared" si="0"/>
        <v>0</v>
      </c>
      <c r="Q7" s="19">
        <f t="shared" si="0"/>
        <v>14113</v>
      </c>
      <c r="R7" s="19">
        <f t="shared" si="0"/>
        <v>7653</v>
      </c>
      <c r="S7" s="19">
        <f t="shared" si="0"/>
        <v>2973</v>
      </c>
      <c r="T7" s="19">
        <f t="shared" ref="T7:X22" si="1">SUM(AO7,BJ7,CE7)</f>
        <v>37</v>
      </c>
      <c r="U7" s="19">
        <f t="shared" si="1"/>
        <v>0</v>
      </c>
      <c r="V7" s="19">
        <f t="shared" si="1"/>
        <v>2279</v>
      </c>
      <c r="W7" s="19">
        <f t="shared" si="1"/>
        <v>93</v>
      </c>
      <c r="X7" s="19">
        <f t="shared" si="1"/>
        <v>8598</v>
      </c>
      <c r="Y7" s="19">
        <f t="shared" ref="Y7:Y49" si="2">SUM(Z7:AS7)</f>
        <v>18592</v>
      </c>
      <c r="Z7" s="19">
        <f>SUM(Z$8:Z$49)</f>
        <v>10676</v>
      </c>
      <c r="AA7" s="19">
        <f>SUM(AA$8:AA$49)</f>
        <v>41</v>
      </c>
      <c r="AB7" s="19">
        <f>SUM(AB$8:AB$49)</f>
        <v>18</v>
      </c>
      <c r="AC7" s="19">
        <f>SUM(AC$8:AC$49)</f>
        <v>1664</v>
      </c>
      <c r="AD7" s="19">
        <f>SUM(AD$8:AD$49)</f>
        <v>2935</v>
      </c>
      <c r="AE7" s="19">
        <f>SUM(AE$8:AE$49)</f>
        <v>1221</v>
      </c>
      <c r="AF7" s="19">
        <f>SUM(AF$8:AF$49)</f>
        <v>36</v>
      </c>
      <c r="AG7" s="19">
        <f>SUM(AG$8:AG$49)</f>
        <v>390</v>
      </c>
      <c r="AH7" s="19">
        <f>SUM(AH$8:AH$49)</f>
        <v>205</v>
      </c>
      <c r="AI7" s="19">
        <f>SUM(AI$8:AI$49)</f>
        <v>613</v>
      </c>
      <c r="AJ7" s="20" t="s">
        <v>32</v>
      </c>
      <c r="AK7" s="20" t="s">
        <v>32</v>
      </c>
      <c r="AL7" s="20" t="s">
        <v>32</v>
      </c>
      <c r="AM7" s="20" t="s">
        <v>32</v>
      </c>
      <c r="AN7" s="20" t="s">
        <v>32</v>
      </c>
      <c r="AO7" s="20" t="s">
        <v>32</v>
      </c>
      <c r="AP7" s="20" t="s">
        <v>32</v>
      </c>
      <c r="AQ7" s="20" t="s">
        <v>32</v>
      </c>
      <c r="AR7" s="19">
        <f>SUM(AR$8:AR$49)</f>
        <v>44</v>
      </c>
      <c r="AS7" s="19">
        <f>SUM(AS$8:AS$49)</f>
        <v>749</v>
      </c>
      <c r="AT7" s="19">
        <f>[4]施設資源化量内訳!D7</f>
        <v>63263</v>
      </c>
      <c r="AU7" s="19">
        <f>[4]施設資源化量内訳!E7</f>
        <v>1962</v>
      </c>
      <c r="AV7" s="19">
        <f>[4]施設資源化量内訳!F7</f>
        <v>19</v>
      </c>
      <c r="AW7" s="19">
        <f>[4]施設資源化量内訳!G7</f>
        <v>854</v>
      </c>
      <c r="AX7" s="19">
        <f>[4]施設資源化量内訳!H7</f>
        <v>9801</v>
      </c>
      <c r="AY7" s="19">
        <f>[4]施設資源化量内訳!I7</f>
        <v>9369</v>
      </c>
      <c r="AZ7" s="19">
        <f>[4]施設資源化量内訳!J7</f>
        <v>2778</v>
      </c>
      <c r="BA7" s="19">
        <f>[4]施設資源化量内訳!K7</f>
        <v>108</v>
      </c>
      <c r="BB7" s="19">
        <f>[4]施設資源化量内訳!L7</f>
        <v>2499</v>
      </c>
      <c r="BC7" s="19">
        <f>[4]施設資源化量内訳!M7</f>
        <v>317</v>
      </c>
      <c r="BD7" s="19">
        <f>[4]施設資源化量内訳!N7</f>
        <v>422</v>
      </c>
      <c r="BE7" s="19">
        <f>[4]施設資源化量内訳!O7</f>
        <v>225</v>
      </c>
      <c r="BF7" s="19">
        <f>[4]施設資源化量内訳!P7</f>
        <v>0</v>
      </c>
      <c r="BG7" s="19">
        <f>[4]施設資源化量内訳!Q7</f>
        <v>14113</v>
      </c>
      <c r="BH7" s="19">
        <f>[4]施設資源化量内訳!R7</f>
        <v>7653</v>
      </c>
      <c r="BI7" s="19">
        <f>[4]施設資源化量内訳!S7</f>
        <v>2973</v>
      </c>
      <c r="BJ7" s="19">
        <f>[4]施設資源化量内訳!T7</f>
        <v>37</v>
      </c>
      <c r="BK7" s="19">
        <f>[4]施設資源化量内訳!U7</f>
        <v>0</v>
      </c>
      <c r="BL7" s="19">
        <f>[4]施設資源化量内訳!V7</f>
        <v>2279</v>
      </c>
      <c r="BM7" s="19">
        <f>[4]施設資源化量内訳!W7</f>
        <v>47</v>
      </c>
      <c r="BN7" s="19">
        <f>[4]施設資源化量内訳!X7</f>
        <v>7807</v>
      </c>
      <c r="BO7" s="19">
        <f t="shared" ref="BO7:BO49" si="3">SUM(BP7:CI7)</f>
        <v>40042</v>
      </c>
      <c r="BP7" s="19">
        <f>SUM(BP$8:BP$49)</f>
        <v>36873</v>
      </c>
      <c r="BQ7" s="19">
        <f>SUM(BQ$8:BQ$49)</f>
        <v>257</v>
      </c>
      <c r="BR7" s="19">
        <f>SUM(BR$8:BR$49)</f>
        <v>414</v>
      </c>
      <c r="BS7" s="19">
        <f>SUM(BS$8:BS$49)</f>
        <v>550</v>
      </c>
      <c r="BT7" s="19">
        <f>SUM(BT$8:BT$49)</f>
        <v>247</v>
      </c>
      <c r="BU7" s="19">
        <f>SUM(BU$8:BU$49)</f>
        <v>24</v>
      </c>
      <c r="BV7" s="19">
        <f>SUM(BV$8:BV$49)</f>
        <v>0</v>
      </c>
      <c r="BW7" s="19">
        <f>SUM(BW$8:BW$49)</f>
        <v>0</v>
      </c>
      <c r="BX7" s="19">
        <f>SUM(BX$8:BX$49)</f>
        <v>7</v>
      </c>
      <c r="BY7" s="19">
        <f>SUM(BY$8:BY$49)</f>
        <v>1626</v>
      </c>
      <c r="BZ7" s="20" t="s">
        <v>32</v>
      </c>
      <c r="CA7" s="20" t="s">
        <v>32</v>
      </c>
      <c r="CB7" s="20" t="s">
        <v>32</v>
      </c>
      <c r="CC7" s="20" t="s">
        <v>32</v>
      </c>
      <c r="CD7" s="20" t="s">
        <v>32</v>
      </c>
      <c r="CE7" s="20" t="s">
        <v>32</v>
      </c>
      <c r="CF7" s="20" t="s">
        <v>32</v>
      </c>
      <c r="CG7" s="20" t="s">
        <v>32</v>
      </c>
      <c r="CH7" s="19">
        <f>SUM(CH$8:CH$49)</f>
        <v>2</v>
      </c>
      <c r="CI7" s="19">
        <f>SUM(CI$8:CI$49)</f>
        <v>42</v>
      </c>
      <c r="CJ7" s="21">
        <f>+COUNTIF(CJ$8:CJ$49,"有る")</f>
        <v>40</v>
      </c>
    </row>
    <row r="8" spans="1:88" s="3" customFormat="1" ht="13.5" customHeight="1" x14ac:dyDescent="0.15">
      <c r="A8" s="23" t="s">
        <v>33</v>
      </c>
      <c r="B8" s="24" t="s">
        <v>34</v>
      </c>
      <c r="C8" s="23" t="s">
        <v>35</v>
      </c>
      <c r="D8" s="25">
        <f t="shared" si="0"/>
        <v>17556</v>
      </c>
      <c r="E8" s="25">
        <f t="shared" si="0"/>
        <v>8851</v>
      </c>
      <c r="F8" s="25">
        <f t="shared" si="0"/>
        <v>39</v>
      </c>
      <c r="G8" s="25">
        <f t="shared" si="0"/>
        <v>0</v>
      </c>
      <c r="H8" s="25">
        <f t="shared" si="0"/>
        <v>2971</v>
      </c>
      <c r="I8" s="25">
        <f t="shared" si="0"/>
        <v>3057</v>
      </c>
      <c r="J8" s="25">
        <f t="shared" si="0"/>
        <v>1275</v>
      </c>
      <c r="K8" s="25">
        <f t="shared" si="0"/>
        <v>3</v>
      </c>
      <c r="L8" s="25">
        <f t="shared" si="0"/>
        <v>20</v>
      </c>
      <c r="M8" s="25">
        <f t="shared" si="0"/>
        <v>192</v>
      </c>
      <c r="N8" s="25">
        <f t="shared" si="0"/>
        <v>438</v>
      </c>
      <c r="O8" s="25">
        <f t="shared" si="0"/>
        <v>0</v>
      </c>
      <c r="P8" s="25">
        <f t="shared" si="0"/>
        <v>0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1"/>
        <v>0</v>
      </c>
      <c r="U8" s="25">
        <f t="shared" si="1"/>
        <v>0</v>
      </c>
      <c r="V8" s="25">
        <f t="shared" si="1"/>
        <v>0</v>
      </c>
      <c r="W8" s="25">
        <f t="shared" si="1"/>
        <v>22</v>
      </c>
      <c r="X8" s="25">
        <f t="shared" si="1"/>
        <v>688</v>
      </c>
      <c r="Y8" s="25">
        <f t="shared" si="2"/>
        <v>4038</v>
      </c>
      <c r="Z8" s="25">
        <v>2343</v>
      </c>
      <c r="AA8" s="25">
        <v>0</v>
      </c>
      <c r="AB8" s="25">
        <v>0</v>
      </c>
      <c r="AC8" s="25">
        <v>432</v>
      </c>
      <c r="AD8" s="25">
        <v>264</v>
      </c>
      <c r="AE8" s="25">
        <v>236</v>
      </c>
      <c r="AF8" s="25">
        <v>3</v>
      </c>
      <c r="AG8" s="25">
        <v>20</v>
      </c>
      <c r="AH8" s="25">
        <v>192</v>
      </c>
      <c r="AI8" s="26">
        <v>19</v>
      </c>
      <c r="AJ8" s="26" t="s">
        <v>36</v>
      </c>
      <c r="AK8" s="26" t="s">
        <v>36</v>
      </c>
      <c r="AL8" s="26" t="s">
        <v>36</v>
      </c>
      <c r="AM8" s="26" t="s">
        <v>36</v>
      </c>
      <c r="AN8" s="26" t="s">
        <v>36</v>
      </c>
      <c r="AO8" s="26" t="s">
        <v>36</v>
      </c>
      <c r="AP8" s="26" t="s">
        <v>36</v>
      </c>
      <c r="AQ8" s="26" t="s">
        <v>36</v>
      </c>
      <c r="AR8" s="25">
        <v>22</v>
      </c>
      <c r="AS8" s="25">
        <v>507</v>
      </c>
      <c r="AT8" s="25">
        <f>[4]施設資源化量内訳!D8</f>
        <v>6311</v>
      </c>
      <c r="AU8" s="25">
        <f>[4]施設資源化量内訳!E8</f>
        <v>0</v>
      </c>
      <c r="AV8" s="25">
        <f>[4]施設資源化量内訳!F8</f>
        <v>0</v>
      </c>
      <c r="AW8" s="25">
        <f>[4]施設資源化量内訳!G8</f>
        <v>0</v>
      </c>
      <c r="AX8" s="25">
        <f>[4]施設資源化量内訳!H8</f>
        <v>2411</v>
      </c>
      <c r="AY8" s="25">
        <f>[4]施設資源化量内訳!I8</f>
        <v>2680</v>
      </c>
      <c r="AZ8" s="25">
        <f>[4]施設資源化量内訳!J8</f>
        <v>1039</v>
      </c>
      <c r="BA8" s="25">
        <f>[4]施設資源化量内訳!K8</f>
        <v>0</v>
      </c>
      <c r="BB8" s="25">
        <f>[4]施設資源化量内訳!L8</f>
        <v>0</v>
      </c>
      <c r="BC8" s="25">
        <f>[4]施設資源化量内訳!M8</f>
        <v>0</v>
      </c>
      <c r="BD8" s="25">
        <f>[4]施設資源化量内訳!N8</f>
        <v>0</v>
      </c>
      <c r="BE8" s="25">
        <f>[4]施設資源化量内訳!O8</f>
        <v>0</v>
      </c>
      <c r="BF8" s="25">
        <f>[4]施設資源化量内訳!P8</f>
        <v>0</v>
      </c>
      <c r="BG8" s="25">
        <f>[4]施設資源化量内訳!Q8</f>
        <v>0</v>
      </c>
      <c r="BH8" s="25">
        <f>[4]施設資源化量内訳!R8</f>
        <v>0</v>
      </c>
      <c r="BI8" s="25">
        <f>[4]施設資源化量内訳!S8</f>
        <v>0</v>
      </c>
      <c r="BJ8" s="25">
        <f>[4]施設資源化量内訳!T8</f>
        <v>0</v>
      </c>
      <c r="BK8" s="25">
        <f>[4]施設資源化量内訳!U8</f>
        <v>0</v>
      </c>
      <c r="BL8" s="25">
        <f>[4]施設資源化量内訳!V8</f>
        <v>0</v>
      </c>
      <c r="BM8" s="25">
        <f>[4]施設資源化量内訳!W8</f>
        <v>0</v>
      </c>
      <c r="BN8" s="25">
        <f>[4]施設資源化量内訳!X8</f>
        <v>181</v>
      </c>
      <c r="BO8" s="25">
        <f t="shared" si="3"/>
        <v>7207</v>
      </c>
      <c r="BP8" s="25">
        <v>6508</v>
      </c>
      <c r="BQ8" s="25">
        <v>39</v>
      </c>
      <c r="BR8" s="25">
        <v>0</v>
      </c>
      <c r="BS8" s="25">
        <v>128</v>
      </c>
      <c r="BT8" s="25">
        <v>113</v>
      </c>
      <c r="BU8" s="25">
        <v>0</v>
      </c>
      <c r="BV8" s="25">
        <v>0</v>
      </c>
      <c r="BW8" s="25">
        <v>0</v>
      </c>
      <c r="BX8" s="25">
        <v>0</v>
      </c>
      <c r="BY8" s="25">
        <v>419</v>
      </c>
      <c r="BZ8" s="26" t="s">
        <v>36</v>
      </c>
      <c r="CA8" s="26" t="s">
        <v>36</v>
      </c>
      <c r="CB8" s="26" t="s">
        <v>36</v>
      </c>
      <c r="CC8" s="26" t="s">
        <v>36</v>
      </c>
      <c r="CD8" s="26" t="s">
        <v>36</v>
      </c>
      <c r="CE8" s="26" t="s">
        <v>36</v>
      </c>
      <c r="CF8" s="26" t="s">
        <v>36</v>
      </c>
      <c r="CG8" s="26" t="s">
        <v>36</v>
      </c>
      <c r="CH8" s="25">
        <v>0</v>
      </c>
      <c r="CI8" s="25">
        <v>0</v>
      </c>
      <c r="CJ8" s="27" t="s">
        <v>37</v>
      </c>
    </row>
    <row r="9" spans="1:88" s="3" customFormat="1" ht="13.5" customHeight="1" x14ac:dyDescent="0.15">
      <c r="A9" s="23" t="s">
        <v>33</v>
      </c>
      <c r="B9" s="24" t="s">
        <v>38</v>
      </c>
      <c r="C9" s="23" t="s">
        <v>39</v>
      </c>
      <c r="D9" s="25">
        <f t="shared" si="0"/>
        <v>10816</v>
      </c>
      <c r="E9" s="25">
        <f t="shared" si="0"/>
        <v>3474</v>
      </c>
      <c r="F9" s="25">
        <f t="shared" si="0"/>
        <v>42</v>
      </c>
      <c r="G9" s="25">
        <f t="shared" si="0"/>
        <v>0</v>
      </c>
      <c r="H9" s="25">
        <f t="shared" si="0"/>
        <v>990</v>
      </c>
      <c r="I9" s="25">
        <f t="shared" si="0"/>
        <v>962</v>
      </c>
      <c r="J9" s="25">
        <f t="shared" si="0"/>
        <v>340</v>
      </c>
      <c r="K9" s="25">
        <f t="shared" si="0"/>
        <v>0</v>
      </c>
      <c r="L9" s="25">
        <f t="shared" si="0"/>
        <v>449</v>
      </c>
      <c r="M9" s="25">
        <f t="shared" si="0"/>
        <v>4</v>
      </c>
      <c r="N9" s="25">
        <f t="shared" si="0"/>
        <v>0</v>
      </c>
      <c r="O9" s="25">
        <f t="shared" si="0"/>
        <v>3</v>
      </c>
      <c r="P9" s="25">
        <f t="shared" si="0"/>
        <v>0</v>
      </c>
      <c r="Q9" s="25">
        <f t="shared" si="0"/>
        <v>277</v>
      </c>
      <c r="R9" s="25">
        <f t="shared" si="0"/>
        <v>0</v>
      </c>
      <c r="S9" s="25">
        <f t="shared" si="0"/>
        <v>0</v>
      </c>
      <c r="T9" s="25">
        <f t="shared" si="1"/>
        <v>0</v>
      </c>
      <c r="U9" s="25">
        <f t="shared" si="1"/>
        <v>0</v>
      </c>
      <c r="V9" s="25">
        <f t="shared" si="1"/>
        <v>0</v>
      </c>
      <c r="W9" s="25">
        <f t="shared" si="1"/>
        <v>12</v>
      </c>
      <c r="X9" s="25">
        <f t="shared" si="1"/>
        <v>4263</v>
      </c>
      <c r="Y9" s="25">
        <f t="shared" si="2"/>
        <v>1669</v>
      </c>
      <c r="Z9" s="25">
        <v>27</v>
      </c>
      <c r="AA9" s="25">
        <v>0</v>
      </c>
      <c r="AB9" s="25">
        <v>0</v>
      </c>
      <c r="AC9" s="25">
        <v>289</v>
      </c>
      <c r="AD9" s="25">
        <v>962</v>
      </c>
      <c r="AE9" s="25">
        <v>340</v>
      </c>
      <c r="AF9" s="25">
        <v>0</v>
      </c>
      <c r="AG9" s="25">
        <v>0</v>
      </c>
      <c r="AH9" s="25">
        <v>0</v>
      </c>
      <c r="AI9" s="26">
        <v>0</v>
      </c>
      <c r="AJ9" s="26" t="s">
        <v>36</v>
      </c>
      <c r="AK9" s="26" t="s">
        <v>36</v>
      </c>
      <c r="AL9" s="26" t="s">
        <v>36</v>
      </c>
      <c r="AM9" s="26" t="s">
        <v>36</v>
      </c>
      <c r="AN9" s="26" t="s">
        <v>36</v>
      </c>
      <c r="AO9" s="26" t="s">
        <v>36</v>
      </c>
      <c r="AP9" s="26" t="s">
        <v>36</v>
      </c>
      <c r="AQ9" s="26" t="s">
        <v>36</v>
      </c>
      <c r="AR9" s="25">
        <v>0</v>
      </c>
      <c r="AS9" s="25">
        <v>51</v>
      </c>
      <c r="AT9" s="25">
        <f>[4]施設資源化量内訳!D9</f>
        <v>5592</v>
      </c>
      <c r="AU9" s="25">
        <f>[4]施設資源化量内訳!E9</f>
        <v>0</v>
      </c>
      <c r="AV9" s="25">
        <f>[4]施設資源化量内訳!F9</f>
        <v>0</v>
      </c>
      <c r="AW9" s="25">
        <f>[4]施設資源化量内訳!G9</f>
        <v>0</v>
      </c>
      <c r="AX9" s="25">
        <f>[4]施設資源化量内訳!H9</f>
        <v>640</v>
      </c>
      <c r="AY9" s="25">
        <f>[4]施設資源化量内訳!I9</f>
        <v>0</v>
      </c>
      <c r="AZ9" s="25">
        <f>[4]施設資源化量内訳!J9</f>
        <v>0</v>
      </c>
      <c r="BA9" s="25">
        <f>[4]施設資源化量内訳!K9</f>
        <v>0</v>
      </c>
      <c r="BB9" s="25">
        <f>[4]施設資源化量内訳!L9</f>
        <v>449</v>
      </c>
      <c r="BC9" s="25">
        <f>[4]施設資源化量内訳!M9</f>
        <v>4</v>
      </c>
      <c r="BD9" s="25">
        <f>[4]施設資源化量内訳!N9</f>
        <v>0</v>
      </c>
      <c r="BE9" s="25">
        <f>[4]施設資源化量内訳!O9</f>
        <v>3</v>
      </c>
      <c r="BF9" s="25">
        <f>[4]施設資源化量内訳!P9</f>
        <v>0</v>
      </c>
      <c r="BG9" s="25">
        <f>[4]施設資源化量内訳!Q9</f>
        <v>277</v>
      </c>
      <c r="BH9" s="25">
        <f>[4]施設資源化量内訳!R9</f>
        <v>0</v>
      </c>
      <c r="BI9" s="25">
        <f>[4]施設資源化量内訳!S9</f>
        <v>0</v>
      </c>
      <c r="BJ9" s="25">
        <f>[4]施設資源化量内訳!T9</f>
        <v>0</v>
      </c>
      <c r="BK9" s="25">
        <f>[4]施設資源化量内訳!U9</f>
        <v>0</v>
      </c>
      <c r="BL9" s="25">
        <f>[4]施設資源化量内訳!V9</f>
        <v>0</v>
      </c>
      <c r="BM9" s="25">
        <f>[4]施設資源化量内訳!W9</f>
        <v>12</v>
      </c>
      <c r="BN9" s="25">
        <f>[4]施設資源化量内訳!X9</f>
        <v>4207</v>
      </c>
      <c r="BO9" s="25">
        <f t="shared" si="3"/>
        <v>3555</v>
      </c>
      <c r="BP9" s="25">
        <v>3447</v>
      </c>
      <c r="BQ9" s="25">
        <v>42</v>
      </c>
      <c r="BR9" s="25">
        <v>0</v>
      </c>
      <c r="BS9" s="25">
        <v>61</v>
      </c>
      <c r="BT9" s="25">
        <v>0</v>
      </c>
      <c r="BU9" s="25">
        <v>0</v>
      </c>
      <c r="BV9" s="25">
        <v>0</v>
      </c>
      <c r="BW9" s="25">
        <v>0</v>
      </c>
      <c r="BX9" s="25">
        <v>0</v>
      </c>
      <c r="BY9" s="25">
        <v>0</v>
      </c>
      <c r="BZ9" s="26" t="s">
        <v>36</v>
      </c>
      <c r="CA9" s="26" t="s">
        <v>36</v>
      </c>
      <c r="CB9" s="26" t="s">
        <v>36</v>
      </c>
      <c r="CC9" s="26" t="s">
        <v>36</v>
      </c>
      <c r="CD9" s="26" t="s">
        <v>36</v>
      </c>
      <c r="CE9" s="26" t="s">
        <v>36</v>
      </c>
      <c r="CF9" s="26" t="s">
        <v>36</v>
      </c>
      <c r="CG9" s="26" t="s">
        <v>36</v>
      </c>
      <c r="CH9" s="25">
        <v>0</v>
      </c>
      <c r="CI9" s="25">
        <v>5</v>
      </c>
      <c r="CJ9" s="27" t="s">
        <v>37</v>
      </c>
    </row>
    <row r="10" spans="1:88" s="3" customFormat="1" ht="13.5" customHeight="1" x14ac:dyDescent="0.15">
      <c r="A10" s="23" t="s">
        <v>33</v>
      </c>
      <c r="B10" s="24" t="s">
        <v>40</v>
      </c>
      <c r="C10" s="23" t="s">
        <v>41</v>
      </c>
      <c r="D10" s="25">
        <f t="shared" si="0"/>
        <v>5527</v>
      </c>
      <c r="E10" s="25">
        <f t="shared" si="0"/>
        <v>2325</v>
      </c>
      <c r="F10" s="25">
        <f t="shared" si="0"/>
        <v>24</v>
      </c>
      <c r="G10" s="25">
        <f t="shared" si="0"/>
        <v>449</v>
      </c>
      <c r="H10" s="25">
        <f t="shared" si="0"/>
        <v>597</v>
      </c>
      <c r="I10" s="25">
        <f t="shared" si="0"/>
        <v>947</v>
      </c>
      <c r="J10" s="25">
        <f t="shared" si="0"/>
        <v>331</v>
      </c>
      <c r="K10" s="25">
        <f t="shared" si="0"/>
        <v>11</v>
      </c>
      <c r="L10" s="25">
        <f t="shared" si="0"/>
        <v>582</v>
      </c>
      <c r="M10" s="25">
        <f t="shared" si="0"/>
        <v>0</v>
      </c>
      <c r="N10" s="25">
        <f t="shared" si="0"/>
        <v>32</v>
      </c>
      <c r="O10" s="25">
        <f t="shared" si="0"/>
        <v>0</v>
      </c>
      <c r="P10" s="25">
        <f t="shared" si="0"/>
        <v>0</v>
      </c>
      <c r="Q10" s="25">
        <f t="shared" si="0"/>
        <v>0</v>
      </c>
      <c r="R10" s="25">
        <f t="shared" si="0"/>
        <v>0</v>
      </c>
      <c r="S10" s="25">
        <f t="shared" si="0"/>
        <v>0</v>
      </c>
      <c r="T10" s="25">
        <f t="shared" si="1"/>
        <v>0</v>
      </c>
      <c r="U10" s="25">
        <f t="shared" si="1"/>
        <v>0</v>
      </c>
      <c r="V10" s="25">
        <f t="shared" si="1"/>
        <v>0</v>
      </c>
      <c r="W10" s="25">
        <f t="shared" si="1"/>
        <v>0</v>
      </c>
      <c r="X10" s="25">
        <f t="shared" si="1"/>
        <v>229</v>
      </c>
      <c r="Y10" s="25">
        <f t="shared" si="2"/>
        <v>966</v>
      </c>
      <c r="Z10" s="25">
        <v>937</v>
      </c>
      <c r="AA10" s="25">
        <v>6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6">
        <v>23</v>
      </c>
      <c r="AJ10" s="26" t="s">
        <v>36</v>
      </c>
      <c r="AK10" s="26" t="s">
        <v>36</v>
      </c>
      <c r="AL10" s="26" t="s">
        <v>36</v>
      </c>
      <c r="AM10" s="26" t="s">
        <v>36</v>
      </c>
      <c r="AN10" s="26" t="s">
        <v>36</v>
      </c>
      <c r="AO10" s="26" t="s">
        <v>36</v>
      </c>
      <c r="AP10" s="26" t="s">
        <v>36</v>
      </c>
      <c r="AQ10" s="26" t="s">
        <v>36</v>
      </c>
      <c r="AR10" s="25">
        <v>0</v>
      </c>
      <c r="AS10" s="25">
        <v>0</v>
      </c>
      <c r="AT10" s="25">
        <f>[4]施設資源化量内訳!D10</f>
        <v>3102</v>
      </c>
      <c r="AU10" s="25">
        <f>[4]施設資源化量内訳!E10</f>
        <v>0</v>
      </c>
      <c r="AV10" s="25">
        <f>[4]施設資源化量内訳!F10</f>
        <v>0</v>
      </c>
      <c r="AW10" s="25">
        <f>[4]施設資源化量内訳!G10</f>
        <v>449</v>
      </c>
      <c r="AX10" s="25">
        <f>[4]施設資源化量内訳!H10</f>
        <v>572</v>
      </c>
      <c r="AY10" s="25">
        <f>[4]施設資源化量内訳!I10</f>
        <v>928</v>
      </c>
      <c r="AZ10" s="25">
        <f>[4]施設資源化量内訳!J10</f>
        <v>331</v>
      </c>
      <c r="BA10" s="25">
        <f>[4]施設資源化量内訳!K10</f>
        <v>11</v>
      </c>
      <c r="BB10" s="25">
        <f>[4]施設資源化量内訳!L10</f>
        <v>582</v>
      </c>
      <c r="BC10" s="25">
        <f>[4]施設資源化量内訳!M10</f>
        <v>0</v>
      </c>
      <c r="BD10" s="25">
        <f>[4]施設資源化量内訳!N10</f>
        <v>0</v>
      </c>
      <c r="BE10" s="25">
        <f>[4]施設資源化量内訳!O10</f>
        <v>0</v>
      </c>
      <c r="BF10" s="25">
        <f>[4]施設資源化量内訳!P10</f>
        <v>0</v>
      </c>
      <c r="BG10" s="25">
        <f>[4]施設資源化量内訳!Q10</f>
        <v>0</v>
      </c>
      <c r="BH10" s="25">
        <f>[4]施設資源化量内訳!R10</f>
        <v>0</v>
      </c>
      <c r="BI10" s="25">
        <f>[4]施設資源化量内訳!S10</f>
        <v>0</v>
      </c>
      <c r="BJ10" s="25">
        <f>[4]施設資源化量内訳!T10</f>
        <v>0</v>
      </c>
      <c r="BK10" s="25">
        <f>[4]施設資源化量内訳!U10</f>
        <v>0</v>
      </c>
      <c r="BL10" s="25">
        <f>[4]施設資源化量内訳!V10</f>
        <v>0</v>
      </c>
      <c r="BM10" s="25">
        <f>[4]施設資源化量内訳!W10</f>
        <v>0</v>
      </c>
      <c r="BN10" s="25">
        <f>[4]施設資源化量内訳!X10</f>
        <v>229</v>
      </c>
      <c r="BO10" s="25">
        <f t="shared" si="3"/>
        <v>1459</v>
      </c>
      <c r="BP10" s="25">
        <v>1388</v>
      </c>
      <c r="BQ10" s="25">
        <v>18</v>
      </c>
      <c r="BR10" s="25">
        <v>0</v>
      </c>
      <c r="BS10" s="25">
        <v>25</v>
      </c>
      <c r="BT10" s="25">
        <v>19</v>
      </c>
      <c r="BU10" s="25">
        <v>0</v>
      </c>
      <c r="BV10" s="25">
        <v>0</v>
      </c>
      <c r="BW10" s="25">
        <v>0</v>
      </c>
      <c r="BX10" s="25">
        <v>0</v>
      </c>
      <c r="BY10" s="25">
        <v>9</v>
      </c>
      <c r="BZ10" s="26" t="s">
        <v>36</v>
      </c>
      <c r="CA10" s="26" t="s">
        <v>36</v>
      </c>
      <c r="CB10" s="26" t="s">
        <v>36</v>
      </c>
      <c r="CC10" s="26" t="s">
        <v>36</v>
      </c>
      <c r="CD10" s="26" t="s">
        <v>36</v>
      </c>
      <c r="CE10" s="26" t="s">
        <v>36</v>
      </c>
      <c r="CF10" s="26" t="s">
        <v>36</v>
      </c>
      <c r="CG10" s="26" t="s">
        <v>36</v>
      </c>
      <c r="CH10" s="25">
        <v>0</v>
      </c>
      <c r="CI10" s="25">
        <v>0</v>
      </c>
      <c r="CJ10" s="27" t="s">
        <v>37</v>
      </c>
    </row>
    <row r="11" spans="1:88" s="3" customFormat="1" ht="13.5" customHeight="1" x14ac:dyDescent="0.15">
      <c r="A11" s="23" t="s">
        <v>33</v>
      </c>
      <c r="B11" s="24" t="s">
        <v>42</v>
      </c>
      <c r="C11" s="23" t="s">
        <v>43</v>
      </c>
      <c r="D11" s="25">
        <f t="shared" si="0"/>
        <v>8628</v>
      </c>
      <c r="E11" s="25">
        <f t="shared" si="0"/>
        <v>3267</v>
      </c>
      <c r="F11" s="25">
        <f t="shared" si="0"/>
        <v>28</v>
      </c>
      <c r="G11" s="25">
        <f t="shared" si="0"/>
        <v>0</v>
      </c>
      <c r="H11" s="25">
        <f t="shared" si="0"/>
        <v>518</v>
      </c>
      <c r="I11" s="25">
        <f t="shared" si="0"/>
        <v>519</v>
      </c>
      <c r="J11" s="25">
        <f t="shared" si="0"/>
        <v>90</v>
      </c>
      <c r="K11" s="25">
        <f t="shared" si="0"/>
        <v>10</v>
      </c>
      <c r="L11" s="25">
        <f t="shared" si="0"/>
        <v>18</v>
      </c>
      <c r="M11" s="25">
        <f t="shared" si="0"/>
        <v>0</v>
      </c>
      <c r="N11" s="25">
        <f t="shared" si="0"/>
        <v>125</v>
      </c>
      <c r="O11" s="25">
        <f t="shared" si="0"/>
        <v>35</v>
      </c>
      <c r="P11" s="25">
        <f t="shared" si="0"/>
        <v>0</v>
      </c>
      <c r="Q11" s="25">
        <f t="shared" si="0"/>
        <v>3999</v>
      </c>
      <c r="R11" s="25">
        <f t="shared" si="0"/>
        <v>0</v>
      </c>
      <c r="S11" s="25">
        <f t="shared" si="0"/>
        <v>0</v>
      </c>
      <c r="T11" s="25">
        <f t="shared" si="1"/>
        <v>0</v>
      </c>
      <c r="U11" s="25">
        <f t="shared" si="1"/>
        <v>0</v>
      </c>
      <c r="V11" s="25">
        <f t="shared" si="1"/>
        <v>0</v>
      </c>
      <c r="W11" s="25">
        <f t="shared" si="1"/>
        <v>19</v>
      </c>
      <c r="X11" s="25">
        <f t="shared" si="1"/>
        <v>0</v>
      </c>
      <c r="Y11" s="25">
        <f t="shared" si="2"/>
        <v>1350</v>
      </c>
      <c r="Z11" s="25">
        <v>1218</v>
      </c>
      <c r="AA11" s="25">
        <v>7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6">
        <v>125</v>
      </c>
      <c r="AJ11" s="26" t="s">
        <v>36</v>
      </c>
      <c r="AK11" s="26" t="s">
        <v>36</v>
      </c>
      <c r="AL11" s="26" t="s">
        <v>36</v>
      </c>
      <c r="AM11" s="26" t="s">
        <v>36</v>
      </c>
      <c r="AN11" s="26" t="s">
        <v>36</v>
      </c>
      <c r="AO11" s="26" t="s">
        <v>36</v>
      </c>
      <c r="AP11" s="26" t="s">
        <v>36</v>
      </c>
      <c r="AQ11" s="26" t="s">
        <v>36</v>
      </c>
      <c r="AR11" s="25">
        <v>0</v>
      </c>
      <c r="AS11" s="25">
        <v>0</v>
      </c>
      <c r="AT11" s="25">
        <f>[4]施設資源化量内訳!D11</f>
        <v>5183</v>
      </c>
      <c r="AU11" s="25">
        <f>[4]施設資源化量内訳!E11</f>
        <v>0</v>
      </c>
      <c r="AV11" s="25">
        <f>[4]施設資源化量内訳!F11</f>
        <v>0</v>
      </c>
      <c r="AW11" s="25">
        <f>[4]施設資源化量内訳!G11</f>
        <v>0</v>
      </c>
      <c r="AX11" s="25">
        <f>[4]施設資源化量内訳!H11</f>
        <v>493</v>
      </c>
      <c r="AY11" s="25">
        <f>[4]施設資源化量内訳!I11</f>
        <v>519</v>
      </c>
      <c r="AZ11" s="25">
        <f>[4]施設資源化量内訳!J11</f>
        <v>90</v>
      </c>
      <c r="BA11" s="25">
        <f>[4]施設資源化量内訳!K11</f>
        <v>10</v>
      </c>
      <c r="BB11" s="25">
        <f>[4]施設資源化量内訳!L11</f>
        <v>18</v>
      </c>
      <c r="BC11" s="25">
        <f>[4]施設資源化量内訳!M11</f>
        <v>0</v>
      </c>
      <c r="BD11" s="25">
        <f>[4]施設資源化量内訳!N11</f>
        <v>0</v>
      </c>
      <c r="BE11" s="25">
        <f>[4]施設資源化量内訳!O11</f>
        <v>35</v>
      </c>
      <c r="BF11" s="25">
        <f>[4]施設資源化量内訳!P11</f>
        <v>0</v>
      </c>
      <c r="BG11" s="25">
        <f>[4]施設資源化量内訳!Q11</f>
        <v>3999</v>
      </c>
      <c r="BH11" s="25">
        <f>[4]施設資源化量内訳!R11</f>
        <v>0</v>
      </c>
      <c r="BI11" s="25">
        <f>[4]施設資源化量内訳!S11</f>
        <v>0</v>
      </c>
      <c r="BJ11" s="25">
        <f>[4]施設資源化量内訳!T11</f>
        <v>0</v>
      </c>
      <c r="BK11" s="25">
        <f>[4]施設資源化量内訳!U11</f>
        <v>0</v>
      </c>
      <c r="BL11" s="25">
        <f>[4]施設資源化量内訳!V11</f>
        <v>0</v>
      </c>
      <c r="BM11" s="25">
        <f>[4]施設資源化量内訳!W11</f>
        <v>19</v>
      </c>
      <c r="BN11" s="25">
        <f>[4]施設資源化量内訳!X11</f>
        <v>0</v>
      </c>
      <c r="BO11" s="25">
        <f t="shared" si="3"/>
        <v>2095</v>
      </c>
      <c r="BP11" s="25">
        <v>2049</v>
      </c>
      <c r="BQ11" s="25">
        <v>21</v>
      </c>
      <c r="BR11" s="25">
        <v>0</v>
      </c>
      <c r="BS11" s="25">
        <v>25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6" t="s">
        <v>36</v>
      </c>
      <c r="CA11" s="26" t="s">
        <v>36</v>
      </c>
      <c r="CB11" s="26" t="s">
        <v>36</v>
      </c>
      <c r="CC11" s="26" t="s">
        <v>36</v>
      </c>
      <c r="CD11" s="26" t="s">
        <v>36</v>
      </c>
      <c r="CE11" s="26" t="s">
        <v>36</v>
      </c>
      <c r="CF11" s="26" t="s">
        <v>36</v>
      </c>
      <c r="CG11" s="26" t="s">
        <v>36</v>
      </c>
      <c r="CH11" s="25">
        <v>0</v>
      </c>
      <c r="CI11" s="25">
        <v>0</v>
      </c>
      <c r="CJ11" s="27" t="s">
        <v>37</v>
      </c>
    </row>
    <row r="12" spans="1:88" s="3" customFormat="1" ht="13.5" customHeight="1" x14ac:dyDescent="0.15">
      <c r="A12" s="23" t="s">
        <v>33</v>
      </c>
      <c r="B12" s="24" t="s">
        <v>44</v>
      </c>
      <c r="C12" s="23" t="s">
        <v>45</v>
      </c>
      <c r="D12" s="25">
        <f t="shared" si="0"/>
        <v>4957</v>
      </c>
      <c r="E12" s="25">
        <f t="shared" si="0"/>
        <v>1689</v>
      </c>
      <c r="F12" s="25">
        <f t="shared" si="0"/>
        <v>0</v>
      </c>
      <c r="G12" s="25">
        <f t="shared" si="0"/>
        <v>0</v>
      </c>
      <c r="H12" s="25">
        <f t="shared" si="0"/>
        <v>913</v>
      </c>
      <c r="I12" s="25">
        <f t="shared" si="0"/>
        <v>465</v>
      </c>
      <c r="J12" s="25">
        <f t="shared" si="0"/>
        <v>121</v>
      </c>
      <c r="K12" s="25">
        <f t="shared" si="0"/>
        <v>7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973</v>
      </c>
      <c r="R12" s="25">
        <f t="shared" si="0"/>
        <v>0</v>
      </c>
      <c r="S12" s="25">
        <f t="shared" si="0"/>
        <v>0</v>
      </c>
      <c r="T12" s="25">
        <f t="shared" si="1"/>
        <v>0</v>
      </c>
      <c r="U12" s="25">
        <f t="shared" si="1"/>
        <v>0</v>
      </c>
      <c r="V12" s="25">
        <f t="shared" si="1"/>
        <v>789</v>
      </c>
      <c r="W12" s="25">
        <f t="shared" si="1"/>
        <v>0</v>
      </c>
      <c r="X12" s="25">
        <f t="shared" si="1"/>
        <v>0</v>
      </c>
      <c r="Y12" s="25">
        <f t="shared" si="2"/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6">
        <v>0</v>
      </c>
      <c r="AJ12" s="26" t="s">
        <v>36</v>
      </c>
      <c r="AK12" s="26" t="s">
        <v>36</v>
      </c>
      <c r="AL12" s="26" t="s">
        <v>36</v>
      </c>
      <c r="AM12" s="26" t="s">
        <v>36</v>
      </c>
      <c r="AN12" s="26" t="s">
        <v>36</v>
      </c>
      <c r="AO12" s="26" t="s">
        <v>36</v>
      </c>
      <c r="AP12" s="26" t="s">
        <v>36</v>
      </c>
      <c r="AQ12" s="26" t="s">
        <v>36</v>
      </c>
      <c r="AR12" s="25">
        <v>0</v>
      </c>
      <c r="AS12" s="25">
        <v>0</v>
      </c>
      <c r="AT12" s="25">
        <f>[4]施設資源化量内訳!D12</f>
        <v>3317</v>
      </c>
      <c r="AU12" s="25">
        <f>[4]施設資源化量内訳!E12</f>
        <v>49</v>
      </c>
      <c r="AV12" s="25">
        <f>[4]施設資源化量内訳!F12</f>
        <v>0</v>
      </c>
      <c r="AW12" s="25">
        <f>[4]施設資源化量内訳!G12</f>
        <v>0</v>
      </c>
      <c r="AX12" s="25">
        <f>[4]施設資源化量内訳!H12</f>
        <v>913</v>
      </c>
      <c r="AY12" s="25">
        <f>[4]施設資源化量内訳!I12</f>
        <v>465</v>
      </c>
      <c r="AZ12" s="25">
        <f>[4]施設資源化量内訳!J12</f>
        <v>121</v>
      </c>
      <c r="BA12" s="25">
        <f>[4]施設資源化量内訳!K12</f>
        <v>7</v>
      </c>
      <c r="BB12" s="25">
        <f>[4]施設資源化量内訳!L12</f>
        <v>0</v>
      </c>
      <c r="BC12" s="25">
        <f>[4]施設資源化量内訳!M12</f>
        <v>0</v>
      </c>
      <c r="BD12" s="25">
        <f>[4]施設資源化量内訳!N12</f>
        <v>0</v>
      </c>
      <c r="BE12" s="25">
        <f>[4]施設資源化量内訳!O12</f>
        <v>0</v>
      </c>
      <c r="BF12" s="25">
        <f>[4]施設資源化量内訳!P12</f>
        <v>0</v>
      </c>
      <c r="BG12" s="25">
        <f>[4]施設資源化量内訳!Q12</f>
        <v>973</v>
      </c>
      <c r="BH12" s="25">
        <f>[4]施設資源化量内訳!R12</f>
        <v>0</v>
      </c>
      <c r="BI12" s="25">
        <f>[4]施設資源化量内訳!S12</f>
        <v>0</v>
      </c>
      <c r="BJ12" s="25">
        <f>[4]施設資源化量内訳!T12</f>
        <v>0</v>
      </c>
      <c r="BK12" s="25">
        <f>[4]施設資源化量内訳!U12</f>
        <v>0</v>
      </c>
      <c r="BL12" s="25">
        <f>[4]施設資源化量内訳!V12</f>
        <v>789</v>
      </c>
      <c r="BM12" s="25">
        <f>[4]施設資源化量内訳!W12</f>
        <v>0</v>
      </c>
      <c r="BN12" s="25">
        <f>[4]施設資源化量内訳!X12</f>
        <v>0</v>
      </c>
      <c r="BO12" s="25">
        <f t="shared" si="3"/>
        <v>1640</v>
      </c>
      <c r="BP12" s="25">
        <v>1640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6" t="s">
        <v>36</v>
      </c>
      <c r="CA12" s="26" t="s">
        <v>36</v>
      </c>
      <c r="CB12" s="26" t="s">
        <v>36</v>
      </c>
      <c r="CC12" s="26" t="s">
        <v>36</v>
      </c>
      <c r="CD12" s="26" t="s">
        <v>36</v>
      </c>
      <c r="CE12" s="26" t="s">
        <v>36</v>
      </c>
      <c r="CF12" s="26" t="s">
        <v>36</v>
      </c>
      <c r="CG12" s="26" t="s">
        <v>36</v>
      </c>
      <c r="CH12" s="25">
        <v>0</v>
      </c>
      <c r="CI12" s="25">
        <v>0</v>
      </c>
      <c r="CJ12" s="27" t="s">
        <v>37</v>
      </c>
    </row>
    <row r="13" spans="1:88" s="3" customFormat="1" ht="13.5" customHeight="1" x14ac:dyDescent="0.15">
      <c r="A13" s="23" t="s">
        <v>33</v>
      </c>
      <c r="B13" s="24" t="s">
        <v>46</v>
      </c>
      <c r="C13" s="23" t="s">
        <v>47</v>
      </c>
      <c r="D13" s="25">
        <f t="shared" si="0"/>
        <v>5286</v>
      </c>
      <c r="E13" s="25">
        <f t="shared" si="0"/>
        <v>3311</v>
      </c>
      <c r="F13" s="25">
        <f t="shared" si="0"/>
        <v>1</v>
      </c>
      <c r="G13" s="25">
        <f t="shared" si="0"/>
        <v>0</v>
      </c>
      <c r="H13" s="25">
        <f t="shared" si="0"/>
        <v>766</v>
      </c>
      <c r="I13" s="25">
        <f t="shared" si="0"/>
        <v>551</v>
      </c>
      <c r="J13" s="25">
        <f t="shared" si="0"/>
        <v>136</v>
      </c>
      <c r="K13" s="25">
        <f t="shared" si="0"/>
        <v>2</v>
      </c>
      <c r="L13" s="25">
        <f t="shared" si="0"/>
        <v>2</v>
      </c>
      <c r="M13" s="25">
        <f t="shared" si="0"/>
        <v>0</v>
      </c>
      <c r="N13" s="25">
        <f t="shared" si="0"/>
        <v>118</v>
      </c>
      <c r="O13" s="25">
        <f t="shared" si="0"/>
        <v>52</v>
      </c>
      <c r="P13" s="25">
        <f t="shared" si="0"/>
        <v>0</v>
      </c>
      <c r="Q13" s="25">
        <f t="shared" si="0"/>
        <v>296</v>
      </c>
      <c r="R13" s="25">
        <f t="shared" si="0"/>
        <v>0</v>
      </c>
      <c r="S13" s="25">
        <f t="shared" si="0"/>
        <v>0</v>
      </c>
      <c r="T13" s="25">
        <f t="shared" si="1"/>
        <v>0</v>
      </c>
      <c r="U13" s="25">
        <f t="shared" si="1"/>
        <v>0</v>
      </c>
      <c r="V13" s="25">
        <f t="shared" si="1"/>
        <v>0</v>
      </c>
      <c r="W13" s="25">
        <f t="shared" si="1"/>
        <v>0</v>
      </c>
      <c r="X13" s="25">
        <f t="shared" si="1"/>
        <v>51</v>
      </c>
      <c r="Y13" s="25">
        <f t="shared" si="2"/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6">
        <v>0</v>
      </c>
      <c r="AJ13" s="26" t="s">
        <v>36</v>
      </c>
      <c r="AK13" s="26" t="s">
        <v>36</v>
      </c>
      <c r="AL13" s="26" t="s">
        <v>36</v>
      </c>
      <c r="AM13" s="26" t="s">
        <v>36</v>
      </c>
      <c r="AN13" s="26" t="s">
        <v>36</v>
      </c>
      <c r="AO13" s="26" t="s">
        <v>36</v>
      </c>
      <c r="AP13" s="26" t="s">
        <v>36</v>
      </c>
      <c r="AQ13" s="26" t="s">
        <v>36</v>
      </c>
      <c r="AR13" s="25">
        <v>0</v>
      </c>
      <c r="AS13" s="25">
        <v>0</v>
      </c>
      <c r="AT13" s="25">
        <f>[4]施設資源化量内訳!D13</f>
        <v>1855</v>
      </c>
      <c r="AU13" s="25">
        <f>[4]施設資源化量内訳!E13</f>
        <v>3</v>
      </c>
      <c r="AV13" s="25">
        <f>[4]施設資源化量内訳!F13</f>
        <v>1</v>
      </c>
      <c r="AW13" s="25">
        <f>[4]施設資源化量内訳!G13</f>
        <v>0</v>
      </c>
      <c r="AX13" s="25">
        <f>[4]施設資源化量内訳!H13</f>
        <v>744</v>
      </c>
      <c r="AY13" s="25">
        <f>[4]施設資源化量内訳!I13</f>
        <v>537</v>
      </c>
      <c r="AZ13" s="25">
        <f>[4]施設資源化量内訳!J13</f>
        <v>136</v>
      </c>
      <c r="BA13" s="25">
        <f>[4]施設資源化量内訳!K13</f>
        <v>2</v>
      </c>
      <c r="BB13" s="25">
        <f>[4]施設資源化量内訳!L13</f>
        <v>2</v>
      </c>
      <c r="BC13" s="25">
        <f>[4]施設資源化量内訳!M13</f>
        <v>0</v>
      </c>
      <c r="BD13" s="25">
        <f>[4]施設資源化量内訳!N13</f>
        <v>35</v>
      </c>
      <c r="BE13" s="25">
        <f>[4]施設資源化量内訳!O13</f>
        <v>52</v>
      </c>
      <c r="BF13" s="25">
        <f>[4]施設資源化量内訳!P13</f>
        <v>0</v>
      </c>
      <c r="BG13" s="25">
        <f>[4]施設資源化量内訳!Q13</f>
        <v>296</v>
      </c>
      <c r="BH13" s="25">
        <f>[4]施設資源化量内訳!R13</f>
        <v>0</v>
      </c>
      <c r="BI13" s="25">
        <f>[4]施設資源化量内訳!S13</f>
        <v>0</v>
      </c>
      <c r="BJ13" s="25">
        <f>[4]施設資源化量内訳!T13</f>
        <v>0</v>
      </c>
      <c r="BK13" s="25">
        <f>[4]施設資源化量内訳!U13</f>
        <v>0</v>
      </c>
      <c r="BL13" s="25">
        <f>[4]施設資源化量内訳!V13</f>
        <v>0</v>
      </c>
      <c r="BM13" s="25">
        <f>[4]施設資源化量内訳!W13</f>
        <v>0</v>
      </c>
      <c r="BN13" s="25">
        <f>[4]施設資源化量内訳!X13</f>
        <v>47</v>
      </c>
      <c r="BO13" s="25">
        <f t="shared" si="3"/>
        <v>3431</v>
      </c>
      <c r="BP13" s="25">
        <v>3308</v>
      </c>
      <c r="BQ13" s="25">
        <v>0</v>
      </c>
      <c r="BR13" s="25">
        <v>0</v>
      </c>
      <c r="BS13" s="25">
        <v>22</v>
      </c>
      <c r="BT13" s="25">
        <v>14</v>
      </c>
      <c r="BU13" s="25">
        <v>0</v>
      </c>
      <c r="BV13" s="25">
        <v>0</v>
      </c>
      <c r="BW13" s="25">
        <v>0</v>
      </c>
      <c r="BX13" s="25">
        <v>0</v>
      </c>
      <c r="BY13" s="25">
        <v>83</v>
      </c>
      <c r="BZ13" s="26" t="s">
        <v>36</v>
      </c>
      <c r="CA13" s="26" t="s">
        <v>36</v>
      </c>
      <c r="CB13" s="26" t="s">
        <v>36</v>
      </c>
      <c r="CC13" s="26" t="s">
        <v>36</v>
      </c>
      <c r="CD13" s="26" t="s">
        <v>36</v>
      </c>
      <c r="CE13" s="26" t="s">
        <v>36</v>
      </c>
      <c r="CF13" s="26" t="s">
        <v>36</v>
      </c>
      <c r="CG13" s="26" t="s">
        <v>36</v>
      </c>
      <c r="CH13" s="25">
        <v>0</v>
      </c>
      <c r="CI13" s="25">
        <v>4</v>
      </c>
      <c r="CJ13" s="27" t="s">
        <v>37</v>
      </c>
    </row>
    <row r="14" spans="1:88" s="3" customFormat="1" ht="13.5" customHeight="1" x14ac:dyDescent="0.15">
      <c r="A14" s="23" t="s">
        <v>33</v>
      </c>
      <c r="B14" s="24" t="s">
        <v>48</v>
      </c>
      <c r="C14" s="23" t="s">
        <v>49</v>
      </c>
      <c r="D14" s="25">
        <f t="shared" si="0"/>
        <v>1087</v>
      </c>
      <c r="E14" s="25">
        <f t="shared" si="0"/>
        <v>240</v>
      </c>
      <c r="F14" s="25">
        <f t="shared" si="0"/>
        <v>4</v>
      </c>
      <c r="G14" s="25">
        <f t="shared" si="0"/>
        <v>69</v>
      </c>
      <c r="H14" s="25">
        <f t="shared" si="0"/>
        <v>195</v>
      </c>
      <c r="I14" s="25">
        <f t="shared" si="0"/>
        <v>121</v>
      </c>
      <c r="J14" s="25">
        <f t="shared" si="0"/>
        <v>32</v>
      </c>
      <c r="K14" s="25">
        <f t="shared" si="0"/>
        <v>2</v>
      </c>
      <c r="L14" s="25">
        <f t="shared" si="0"/>
        <v>0</v>
      </c>
      <c r="M14" s="25">
        <f t="shared" si="0"/>
        <v>0</v>
      </c>
      <c r="N14" s="25">
        <f t="shared" si="0"/>
        <v>11</v>
      </c>
      <c r="O14" s="25">
        <f t="shared" si="0"/>
        <v>0</v>
      </c>
      <c r="P14" s="25">
        <f t="shared" si="0"/>
        <v>0</v>
      </c>
      <c r="Q14" s="25">
        <f t="shared" si="0"/>
        <v>228</v>
      </c>
      <c r="R14" s="25">
        <f t="shared" si="0"/>
        <v>0</v>
      </c>
      <c r="S14" s="25">
        <f t="shared" si="0"/>
        <v>0</v>
      </c>
      <c r="T14" s="25">
        <f t="shared" si="1"/>
        <v>0</v>
      </c>
      <c r="U14" s="25">
        <f t="shared" si="1"/>
        <v>0</v>
      </c>
      <c r="V14" s="25">
        <f t="shared" si="1"/>
        <v>185</v>
      </c>
      <c r="W14" s="25">
        <f t="shared" si="1"/>
        <v>0</v>
      </c>
      <c r="X14" s="25">
        <f t="shared" si="1"/>
        <v>0</v>
      </c>
      <c r="Y14" s="25">
        <f t="shared" si="2"/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6">
        <v>0</v>
      </c>
      <c r="AJ14" s="26" t="s">
        <v>36</v>
      </c>
      <c r="AK14" s="26" t="s">
        <v>36</v>
      </c>
      <c r="AL14" s="26" t="s">
        <v>36</v>
      </c>
      <c r="AM14" s="26" t="s">
        <v>36</v>
      </c>
      <c r="AN14" s="26" t="s">
        <v>36</v>
      </c>
      <c r="AO14" s="26" t="s">
        <v>36</v>
      </c>
      <c r="AP14" s="26" t="s">
        <v>36</v>
      </c>
      <c r="AQ14" s="26" t="s">
        <v>36</v>
      </c>
      <c r="AR14" s="25">
        <v>0</v>
      </c>
      <c r="AS14" s="25">
        <v>0</v>
      </c>
      <c r="AT14" s="25">
        <f>[4]施設資源化量内訳!D14</f>
        <v>767</v>
      </c>
      <c r="AU14" s="25">
        <f>[4]施設資源化量内訳!E14</f>
        <v>12</v>
      </c>
      <c r="AV14" s="25">
        <f>[4]施設資源化量内訳!F14</f>
        <v>0</v>
      </c>
      <c r="AW14" s="25">
        <f>[4]施設資源化量内訳!G14</f>
        <v>0</v>
      </c>
      <c r="AX14" s="25">
        <f>[4]施設資源化量内訳!H14</f>
        <v>190</v>
      </c>
      <c r="AY14" s="25">
        <f>[4]施設資源化量内訳!I14</f>
        <v>118</v>
      </c>
      <c r="AZ14" s="25">
        <f>[4]施設資源化量内訳!J14</f>
        <v>32</v>
      </c>
      <c r="BA14" s="25">
        <f>[4]施設資源化量内訳!K14</f>
        <v>2</v>
      </c>
      <c r="BB14" s="25">
        <f>[4]施設資源化量内訳!L14</f>
        <v>0</v>
      </c>
      <c r="BC14" s="25">
        <f>[4]施設資源化量内訳!M14</f>
        <v>0</v>
      </c>
      <c r="BD14" s="25">
        <f>[4]施設資源化量内訳!N14</f>
        <v>0</v>
      </c>
      <c r="BE14" s="25">
        <f>[4]施設資源化量内訳!O14</f>
        <v>0</v>
      </c>
      <c r="BF14" s="25">
        <f>[4]施設資源化量内訳!P14</f>
        <v>0</v>
      </c>
      <c r="BG14" s="25">
        <f>[4]施設資源化量内訳!Q14</f>
        <v>228</v>
      </c>
      <c r="BH14" s="25">
        <f>[4]施設資源化量内訳!R14</f>
        <v>0</v>
      </c>
      <c r="BI14" s="25">
        <f>[4]施設資源化量内訳!S14</f>
        <v>0</v>
      </c>
      <c r="BJ14" s="25">
        <f>[4]施設資源化量内訳!T14</f>
        <v>0</v>
      </c>
      <c r="BK14" s="25">
        <f>[4]施設資源化量内訳!U14</f>
        <v>0</v>
      </c>
      <c r="BL14" s="25">
        <f>[4]施設資源化量内訳!V14</f>
        <v>185</v>
      </c>
      <c r="BM14" s="25">
        <f>[4]施設資源化量内訳!W14</f>
        <v>0</v>
      </c>
      <c r="BN14" s="25">
        <f>[4]施設資源化量内訳!X14</f>
        <v>0</v>
      </c>
      <c r="BO14" s="25">
        <f t="shared" si="3"/>
        <v>320</v>
      </c>
      <c r="BP14" s="25">
        <v>228</v>
      </c>
      <c r="BQ14" s="25">
        <v>4</v>
      </c>
      <c r="BR14" s="25">
        <v>69</v>
      </c>
      <c r="BS14" s="25">
        <v>5</v>
      </c>
      <c r="BT14" s="25">
        <v>3</v>
      </c>
      <c r="BU14" s="25">
        <v>0</v>
      </c>
      <c r="BV14" s="25">
        <v>0</v>
      </c>
      <c r="BW14" s="25">
        <v>0</v>
      </c>
      <c r="BX14" s="25">
        <v>0</v>
      </c>
      <c r="BY14" s="25">
        <v>11</v>
      </c>
      <c r="BZ14" s="26" t="s">
        <v>36</v>
      </c>
      <c r="CA14" s="26" t="s">
        <v>36</v>
      </c>
      <c r="CB14" s="26" t="s">
        <v>36</v>
      </c>
      <c r="CC14" s="26" t="s">
        <v>36</v>
      </c>
      <c r="CD14" s="26" t="s">
        <v>36</v>
      </c>
      <c r="CE14" s="26" t="s">
        <v>36</v>
      </c>
      <c r="CF14" s="26" t="s">
        <v>36</v>
      </c>
      <c r="CG14" s="26" t="s">
        <v>36</v>
      </c>
      <c r="CH14" s="25">
        <v>0</v>
      </c>
      <c r="CI14" s="25">
        <v>0</v>
      </c>
      <c r="CJ14" s="27" t="s">
        <v>37</v>
      </c>
    </row>
    <row r="15" spans="1:88" s="3" customFormat="1" ht="13.5" customHeight="1" x14ac:dyDescent="0.15">
      <c r="A15" s="23" t="s">
        <v>33</v>
      </c>
      <c r="B15" s="24" t="s">
        <v>50</v>
      </c>
      <c r="C15" s="23" t="s">
        <v>51</v>
      </c>
      <c r="D15" s="25">
        <f t="shared" si="0"/>
        <v>2006</v>
      </c>
      <c r="E15" s="25">
        <f t="shared" si="0"/>
        <v>1219</v>
      </c>
      <c r="F15" s="25">
        <f t="shared" si="0"/>
        <v>8</v>
      </c>
      <c r="G15" s="25">
        <f t="shared" si="0"/>
        <v>0</v>
      </c>
      <c r="H15" s="25">
        <f t="shared" si="0"/>
        <v>296</v>
      </c>
      <c r="I15" s="25">
        <f t="shared" si="0"/>
        <v>288</v>
      </c>
      <c r="J15" s="25">
        <f t="shared" si="0"/>
        <v>73</v>
      </c>
      <c r="K15" s="25">
        <f t="shared" si="0"/>
        <v>5</v>
      </c>
      <c r="L15" s="25">
        <f t="shared" si="0"/>
        <v>0</v>
      </c>
      <c r="M15" s="25">
        <f t="shared" si="0"/>
        <v>0</v>
      </c>
      <c r="N15" s="25">
        <f t="shared" si="0"/>
        <v>108</v>
      </c>
      <c r="O15" s="25">
        <f t="shared" si="0"/>
        <v>0</v>
      </c>
      <c r="P15" s="25">
        <f t="shared" si="0"/>
        <v>0</v>
      </c>
      <c r="Q15" s="25">
        <f t="shared" si="0"/>
        <v>0</v>
      </c>
      <c r="R15" s="25">
        <f t="shared" si="0"/>
        <v>0</v>
      </c>
      <c r="S15" s="25">
        <f t="shared" si="0"/>
        <v>0</v>
      </c>
      <c r="T15" s="25">
        <f t="shared" si="1"/>
        <v>0</v>
      </c>
      <c r="U15" s="25">
        <f t="shared" si="1"/>
        <v>0</v>
      </c>
      <c r="V15" s="25">
        <f t="shared" si="1"/>
        <v>0</v>
      </c>
      <c r="W15" s="25">
        <f t="shared" si="1"/>
        <v>9</v>
      </c>
      <c r="X15" s="25">
        <f t="shared" si="1"/>
        <v>0</v>
      </c>
      <c r="Y15" s="25">
        <f t="shared" si="2"/>
        <v>873</v>
      </c>
      <c r="Z15" s="25">
        <v>568</v>
      </c>
      <c r="AA15" s="25">
        <v>4</v>
      </c>
      <c r="AB15" s="25">
        <v>0</v>
      </c>
      <c r="AC15" s="25">
        <v>292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6">
        <v>0</v>
      </c>
      <c r="AJ15" s="26" t="s">
        <v>36</v>
      </c>
      <c r="AK15" s="26" t="s">
        <v>36</v>
      </c>
      <c r="AL15" s="26" t="s">
        <v>36</v>
      </c>
      <c r="AM15" s="26" t="s">
        <v>36</v>
      </c>
      <c r="AN15" s="26" t="s">
        <v>36</v>
      </c>
      <c r="AO15" s="26" t="s">
        <v>36</v>
      </c>
      <c r="AP15" s="26" t="s">
        <v>36</v>
      </c>
      <c r="AQ15" s="26" t="s">
        <v>36</v>
      </c>
      <c r="AR15" s="25">
        <v>9</v>
      </c>
      <c r="AS15" s="25">
        <v>0</v>
      </c>
      <c r="AT15" s="25">
        <f>[4]施設資源化量内訳!D15</f>
        <v>422</v>
      </c>
      <c r="AU15" s="25">
        <f>[4]施設資源化量内訳!E15</f>
        <v>0</v>
      </c>
      <c r="AV15" s="25">
        <f>[4]施設資源化量内訳!F15</f>
        <v>0</v>
      </c>
      <c r="AW15" s="25">
        <f>[4]施設資源化量内訳!G15</f>
        <v>0</v>
      </c>
      <c r="AX15" s="25">
        <f>[4]施設資源化量内訳!H15</f>
        <v>0</v>
      </c>
      <c r="AY15" s="25">
        <f>[4]施設資源化量内訳!I15</f>
        <v>288</v>
      </c>
      <c r="AZ15" s="25">
        <f>[4]施設資源化量内訳!J15</f>
        <v>73</v>
      </c>
      <c r="BA15" s="25">
        <f>[4]施設資源化量内訳!K15</f>
        <v>5</v>
      </c>
      <c r="BB15" s="25">
        <f>[4]施設資源化量内訳!L15</f>
        <v>0</v>
      </c>
      <c r="BC15" s="25">
        <f>[4]施設資源化量内訳!M15</f>
        <v>0</v>
      </c>
      <c r="BD15" s="25">
        <f>[4]施設資源化量内訳!N15</f>
        <v>56</v>
      </c>
      <c r="BE15" s="25">
        <f>[4]施設資源化量内訳!O15</f>
        <v>0</v>
      </c>
      <c r="BF15" s="25">
        <f>[4]施設資源化量内訳!P15</f>
        <v>0</v>
      </c>
      <c r="BG15" s="25">
        <f>[4]施設資源化量内訳!Q15</f>
        <v>0</v>
      </c>
      <c r="BH15" s="25">
        <f>[4]施設資源化量内訳!R15</f>
        <v>0</v>
      </c>
      <c r="BI15" s="25">
        <f>[4]施設資源化量内訳!S15</f>
        <v>0</v>
      </c>
      <c r="BJ15" s="25">
        <f>[4]施設資源化量内訳!T15</f>
        <v>0</v>
      </c>
      <c r="BK15" s="25">
        <f>[4]施設資源化量内訳!U15</f>
        <v>0</v>
      </c>
      <c r="BL15" s="25">
        <f>[4]施設資源化量内訳!V15</f>
        <v>0</v>
      </c>
      <c r="BM15" s="25">
        <f>[4]施設資源化量内訳!W15</f>
        <v>0</v>
      </c>
      <c r="BN15" s="25">
        <f>[4]施設資源化量内訳!X15</f>
        <v>0</v>
      </c>
      <c r="BO15" s="25">
        <f t="shared" si="3"/>
        <v>711</v>
      </c>
      <c r="BP15" s="25">
        <v>651</v>
      </c>
      <c r="BQ15" s="25">
        <v>4</v>
      </c>
      <c r="BR15" s="25">
        <v>0</v>
      </c>
      <c r="BS15" s="25">
        <v>4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52</v>
      </c>
      <c r="BZ15" s="26" t="s">
        <v>36</v>
      </c>
      <c r="CA15" s="26" t="s">
        <v>36</v>
      </c>
      <c r="CB15" s="26" t="s">
        <v>36</v>
      </c>
      <c r="CC15" s="26" t="s">
        <v>36</v>
      </c>
      <c r="CD15" s="26" t="s">
        <v>36</v>
      </c>
      <c r="CE15" s="26" t="s">
        <v>36</v>
      </c>
      <c r="CF15" s="26" t="s">
        <v>36</v>
      </c>
      <c r="CG15" s="26" t="s">
        <v>36</v>
      </c>
      <c r="CH15" s="25">
        <v>0</v>
      </c>
      <c r="CI15" s="25">
        <v>0</v>
      </c>
      <c r="CJ15" s="27" t="s">
        <v>37</v>
      </c>
    </row>
    <row r="16" spans="1:88" s="3" customFormat="1" ht="13.5" customHeight="1" x14ac:dyDescent="0.15">
      <c r="A16" s="23" t="s">
        <v>33</v>
      </c>
      <c r="B16" s="24" t="s">
        <v>52</v>
      </c>
      <c r="C16" s="23" t="s">
        <v>53</v>
      </c>
      <c r="D16" s="25">
        <f t="shared" si="0"/>
        <v>3899</v>
      </c>
      <c r="E16" s="25">
        <f t="shared" si="0"/>
        <v>1625</v>
      </c>
      <c r="F16" s="25">
        <f t="shared" si="0"/>
        <v>12</v>
      </c>
      <c r="G16" s="25">
        <f t="shared" si="0"/>
        <v>0</v>
      </c>
      <c r="H16" s="25">
        <f t="shared" si="0"/>
        <v>103</v>
      </c>
      <c r="I16" s="25">
        <f t="shared" si="0"/>
        <v>275</v>
      </c>
      <c r="J16" s="25">
        <f t="shared" si="0"/>
        <v>89</v>
      </c>
      <c r="K16" s="25">
        <f t="shared" si="0"/>
        <v>0</v>
      </c>
      <c r="L16" s="25">
        <f t="shared" si="0"/>
        <v>451</v>
      </c>
      <c r="M16" s="25">
        <f t="shared" si="0"/>
        <v>138</v>
      </c>
      <c r="N16" s="25">
        <f t="shared" si="0"/>
        <v>70</v>
      </c>
      <c r="O16" s="25">
        <f t="shared" si="0"/>
        <v>0</v>
      </c>
      <c r="P16" s="25">
        <f t="shared" si="0"/>
        <v>0</v>
      </c>
      <c r="Q16" s="25">
        <f t="shared" si="0"/>
        <v>0</v>
      </c>
      <c r="R16" s="25">
        <f t="shared" si="0"/>
        <v>402</v>
      </c>
      <c r="S16" s="25">
        <f t="shared" si="0"/>
        <v>0</v>
      </c>
      <c r="T16" s="25">
        <f t="shared" si="1"/>
        <v>0</v>
      </c>
      <c r="U16" s="25">
        <f t="shared" si="1"/>
        <v>0</v>
      </c>
      <c r="V16" s="25">
        <f t="shared" si="1"/>
        <v>0</v>
      </c>
      <c r="W16" s="25">
        <f t="shared" si="1"/>
        <v>2</v>
      </c>
      <c r="X16" s="25">
        <f t="shared" si="1"/>
        <v>732</v>
      </c>
      <c r="Y16" s="25">
        <f t="shared" si="2"/>
        <v>794</v>
      </c>
      <c r="Z16" s="25">
        <v>772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6">
        <v>22</v>
      </c>
      <c r="AJ16" s="26" t="s">
        <v>36</v>
      </c>
      <c r="AK16" s="26" t="s">
        <v>36</v>
      </c>
      <c r="AL16" s="26" t="s">
        <v>36</v>
      </c>
      <c r="AM16" s="26" t="s">
        <v>36</v>
      </c>
      <c r="AN16" s="26" t="s">
        <v>36</v>
      </c>
      <c r="AO16" s="26" t="s">
        <v>36</v>
      </c>
      <c r="AP16" s="26" t="s">
        <v>36</v>
      </c>
      <c r="AQ16" s="26" t="s">
        <v>36</v>
      </c>
      <c r="AR16" s="25">
        <v>0</v>
      </c>
      <c r="AS16" s="25">
        <v>0</v>
      </c>
      <c r="AT16" s="25">
        <f>[4]施設資源化量内訳!D16</f>
        <v>2181</v>
      </c>
      <c r="AU16" s="25">
        <f>[4]施設資源化量内訳!E16</f>
        <v>0</v>
      </c>
      <c r="AV16" s="25">
        <f>[4]施設資源化量内訳!F16</f>
        <v>0</v>
      </c>
      <c r="AW16" s="25">
        <f>[4]施設資源化量内訳!G16</f>
        <v>0</v>
      </c>
      <c r="AX16" s="25">
        <f>[4]施設資源化量内訳!H16</f>
        <v>92</v>
      </c>
      <c r="AY16" s="25">
        <f>[4]施設資源化量内訳!I16</f>
        <v>275</v>
      </c>
      <c r="AZ16" s="25">
        <f>[4]施設資源化量内訳!J16</f>
        <v>89</v>
      </c>
      <c r="BA16" s="25">
        <f>[4]施設資源化量内訳!K16</f>
        <v>0</v>
      </c>
      <c r="BB16" s="25">
        <f>[4]施設資源化量内訳!L16</f>
        <v>451</v>
      </c>
      <c r="BC16" s="25">
        <f>[4]施設資源化量内訳!M16</f>
        <v>138</v>
      </c>
      <c r="BD16" s="25">
        <f>[4]施設資源化量内訳!N16</f>
        <v>0</v>
      </c>
      <c r="BE16" s="25">
        <f>[4]施設資源化量内訳!O16</f>
        <v>0</v>
      </c>
      <c r="BF16" s="25">
        <f>[4]施設資源化量内訳!P16</f>
        <v>0</v>
      </c>
      <c r="BG16" s="25">
        <f>[4]施設資源化量内訳!Q16</f>
        <v>0</v>
      </c>
      <c r="BH16" s="25">
        <f>[4]施設資源化量内訳!R16</f>
        <v>402</v>
      </c>
      <c r="BI16" s="25">
        <f>[4]施設資源化量内訳!S16</f>
        <v>0</v>
      </c>
      <c r="BJ16" s="25">
        <f>[4]施設資源化量内訳!T16</f>
        <v>0</v>
      </c>
      <c r="BK16" s="25">
        <f>[4]施設資源化量内訳!U16</f>
        <v>0</v>
      </c>
      <c r="BL16" s="25">
        <f>[4]施設資源化量内訳!V16</f>
        <v>0</v>
      </c>
      <c r="BM16" s="25">
        <f>[4]施設資源化量内訳!W16</f>
        <v>2</v>
      </c>
      <c r="BN16" s="25">
        <f>[4]施設資源化量内訳!X16</f>
        <v>732</v>
      </c>
      <c r="BO16" s="25">
        <f t="shared" si="3"/>
        <v>924</v>
      </c>
      <c r="BP16" s="25">
        <v>853</v>
      </c>
      <c r="BQ16" s="25">
        <v>12</v>
      </c>
      <c r="BR16" s="25">
        <v>0</v>
      </c>
      <c r="BS16" s="25">
        <v>11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48</v>
      </c>
      <c r="BZ16" s="26" t="s">
        <v>36</v>
      </c>
      <c r="CA16" s="26" t="s">
        <v>36</v>
      </c>
      <c r="CB16" s="26" t="s">
        <v>36</v>
      </c>
      <c r="CC16" s="26" t="s">
        <v>36</v>
      </c>
      <c r="CD16" s="26" t="s">
        <v>36</v>
      </c>
      <c r="CE16" s="26" t="s">
        <v>36</v>
      </c>
      <c r="CF16" s="26" t="s">
        <v>36</v>
      </c>
      <c r="CG16" s="26" t="s">
        <v>36</v>
      </c>
      <c r="CH16" s="25">
        <v>0</v>
      </c>
      <c r="CI16" s="25">
        <v>0</v>
      </c>
      <c r="CJ16" s="27" t="s">
        <v>37</v>
      </c>
    </row>
    <row r="17" spans="1:88" s="3" customFormat="1" ht="13.5" customHeight="1" x14ac:dyDescent="0.15">
      <c r="A17" s="23" t="s">
        <v>33</v>
      </c>
      <c r="B17" s="24" t="s">
        <v>54</v>
      </c>
      <c r="C17" s="23" t="s">
        <v>55</v>
      </c>
      <c r="D17" s="25">
        <f t="shared" si="0"/>
        <v>9350</v>
      </c>
      <c r="E17" s="25">
        <f t="shared" si="0"/>
        <v>1315</v>
      </c>
      <c r="F17" s="25">
        <f t="shared" si="0"/>
        <v>4</v>
      </c>
      <c r="G17" s="25">
        <f t="shared" si="0"/>
        <v>0</v>
      </c>
      <c r="H17" s="25">
        <f t="shared" si="0"/>
        <v>346</v>
      </c>
      <c r="I17" s="25">
        <f t="shared" si="0"/>
        <v>369</v>
      </c>
      <c r="J17" s="25">
        <f t="shared" si="0"/>
        <v>100</v>
      </c>
      <c r="K17" s="25">
        <f t="shared" si="0"/>
        <v>0</v>
      </c>
      <c r="L17" s="25">
        <f t="shared" si="0"/>
        <v>0</v>
      </c>
      <c r="M17" s="25">
        <f t="shared" si="0"/>
        <v>7</v>
      </c>
      <c r="N17" s="25">
        <f t="shared" si="0"/>
        <v>153</v>
      </c>
      <c r="O17" s="25">
        <f t="shared" si="0"/>
        <v>0</v>
      </c>
      <c r="P17" s="25">
        <f t="shared" si="0"/>
        <v>0</v>
      </c>
      <c r="Q17" s="25">
        <f t="shared" si="0"/>
        <v>0</v>
      </c>
      <c r="R17" s="25">
        <f t="shared" si="0"/>
        <v>6970</v>
      </c>
      <c r="S17" s="25">
        <f t="shared" si="0"/>
        <v>0</v>
      </c>
      <c r="T17" s="25">
        <f t="shared" si="1"/>
        <v>0</v>
      </c>
      <c r="U17" s="25">
        <f t="shared" si="1"/>
        <v>0</v>
      </c>
      <c r="V17" s="25">
        <f t="shared" si="1"/>
        <v>0</v>
      </c>
      <c r="W17" s="25">
        <f t="shared" si="1"/>
        <v>2</v>
      </c>
      <c r="X17" s="25">
        <f t="shared" si="1"/>
        <v>84</v>
      </c>
      <c r="Y17" s="25">
        <f t="shared" si="2"/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6">
        <v>0</v>
      </c>
      <c r="AJ17" s="26" t="s">
        <v>36</v>
      </c>
      <c r="AK17" s="26" t="s">
        <v>36</v>
      </c>
      <c r="AL17" s="26" t="s">
        <v>36</v>
      </c>
      <c r="AM17" s="26" t="s">
        <v>36</v>
      </c>
      <c r="AN17" s="26" t="s">
        <v>36</v>
      </c>
      <c r="AO17" s="26" t="s">
        <v>36</v>
      </c>
      <c r="AP17" s="26" t="s">
        <v>36</v>
      </c>
      <c r="AQ17" s="26" t="s">
        <v>36</v>
      </c>
      <c r="AR17" s="25">
        <v>0</v>
      </c>
      <c r="AS17" s="25">
        <v>0</v>
      </c>
      <c r="AT17" s="25">
        <f>[4]施設資源化量内訳!D17</f>
        <v>7861</v>
      </c>
      <c r="AU17" s="25">
        <f>[4]施設資源化量内訳!E17</f>
        <v>45</v>
      </c>
      <c r="AV17" s="25">
        <f>[4]施設資源化量内訳!F17</f>
        <v>0</v>
      </c>
      <c r="AW17" s="25">
        <f>[4]施設資源化量内訳!G17</f>
        <v>0</v>
      </c>
      <c r="AX17" s="25">
        <f>[4]施設資源化量内訳!H17</f>
        <v>294</v>
      </c>
      <c r="AY17" s="25">
        <f>[4]施設資源化量内訳!I17</f>
        <v>365</v>
      </c>
      <c r="AZ17" s="25">
        <f>[4]施設資源化量内訳!J17</f>
        <v>78</v>
      </c>
      <c r="BA17" s="25">
        <f>[4]施設資源化量内訳!K17</f>
        <v>0</v>
      </c>
      <c r="BB17" s="25">
        <f>[4]施設資源化量内訳!L17</f>
        <v>0</v>
      </c>
      <c r="BC17" s="25">
        <f>[4]施設資源化量内訳!M17</f>
        <v>0</v>
      </c>
      <c r="BD17" s="25">
        <f>[4]施設資源化量内訳!N17</f>
        <v>25</v>
      </c>
      <c r="BE17" s="25">
        <f>[4]施設資源化量内訳!O17</f>
        <v>0</v>
      </c>
      <c r="BF17" s="25">
        <f>[4]施設資源化量内訳!P17</f>
        <v>0</v>
      </c>
      <c r="BG17" s="25">
        <f>[4]施設資源化量内訳!Q17</f>
        <v>0</v>
      </c>
      <c r="BH17" s="25">
        <f>[4]施設資源化量内訳!R17</f>
        <v>6970</v>
      </c>
      <c r="BI17" s="25">
        <f>[4]施設資源化量内訳!S17</f>
        <v>0</v>
      </c>
      <c r="BJ17" s="25">
        <f>[4]施設資源化量内訳!T17</f>
        <v>0</v>
      </c>
      <c r="BK17" s="25">
        <f>[4]施設資源化量内訳!U17</f>
        <v>0</v>
      </c>
      <c r="BL17" s="25">
        <f>[4]施設資源化量内訳!V17</f>
        <v>0</v>
      </c>
      <c r="BM17" s="25">
        <f>[4]施設資源化量内訳!W17</f>
        <v>0</v>
      </c>
      <c r="BN17" s="25">
        <f>[4]施設資源化量内訳!X17</f>
        <v>84</v>
      </c>
      <c r="BO17" s="25">
        <f t="shared" si="3"/>
        <v>1489</v>
      </c>
      <c r="BP17" s="25">
        <v>1270</v>
      </c>
      <c r="BQ17" s="25">
        <v>4</v>
      </c>
      <c r="BR17" s="25">
        <v>0</v>
      </c>
      <c r="BS17" s="25">
        <v>52</v>
      </c>
      <c r="BT17" s="25">
        <v>4</v>
      </c>
      <c r="BU17" s="25">
        <v>22</v>
      </c>
      <c r="BV17" s="25">
        <v>0</v>
      </c>
      <c r="BW17" s="25">
        <v>0</v>
      </c>
      <c r="BX17" s="25">
        <v>7</v>
      </c>
      <c r="BY17" s="25">
        <v>128</v>
      </c>
      <c r="BZ17" s="26" t="s">
        <v>36</v>
      </c>
      <c r="CA17" s="26" t="s">
        <v>36</v>
      </c>
      <c r="CB17" s="26" t="s">
        <v>36</v>
      </c>
      <c r="CC17" s="26" t="s">
        <v>36</v>
      </c>
      <c r="CD17" s="26" t="s">
        <v>36</v>
      </c>
      <c r="CE17" s="26" t="s">
        <v>36</v>
      </c>
      <c r="CF17" s="26" t="s">
        <v>36</v>
      </c>
      <c r="CG17" s="26" t="s">
        <v>36</v>
      </c>
      <c r="CH17" s="25">
        <v>2</v>
      </c>
      <c r="CI17" s="25">
        <v>0</v>
      </c>
      <c r="CJ17" s="27" t="s">
        <v>37</v>
      </c>
    </row>
    <row r="18" spans="1:88" s="3" customFormat="1" ht="13.5" customHeight="1" x14ac:dyDescent="0.15">
      <c r="A18" s="23" t="s">
        <v>33</v>
      </c>
      <c r="B18" s="24" t="s">
        <v>56</v>
      </c>
      <c r="C18" s="23" t="s">
        <v>57</v>
      </c>
      <c r="D18" s="25">
        <f t="shared" si="0"/>
        <v>3425</v>
      </c>
      <c r="E18" s="25">
        <f t="shared" si="0"/>
        <v>2355</v>
      </c>
      <c r="F18" s="25">
        <f t="shared" si="0"/>
        <v>0</v>
      </c>
      <c r="G18" s="25">
        <f t="shared" si="0"/>
        <v>33</v>
      </c>
      <c r="H18" s="25">
        <f t="shared" si="0"/>
        <v>275</v>
      </c>
      <c r="I18" s="25">
        <f t="shared" si="0"/>
        <v>228</v>
      </c>
      <c r="J18" s="25">
        <f t="shared" si="0"/>
        <v>22</v>
      </c>
      <c r="K18" s="25">
        <f t="shared" si="0"/>
        <v>11</v>
      </c>
      <c r="L18" s="25">
        <f t="shared" si="0"/>
        <v>0</v>
      </c>
      <c r="M18" s="25">
        <f t="shared" si="0"/>
        <v>0</v>
      </c>
      <c r="N18" s="25">
        <f t="shared" si="0"/>
        <v>304</v>
      </c>
      <c r="O18" s="25">
        <f t="shared" si="0"/>
        <v>0</v>
      </c>
      <c r="P18" s="25">
        <f t="shared" si="0"/>
        <v>0</v>
      </c>
      <c r="Q18" s="25">
        <f t="shared" si="0"/>
        <v>50</v>
      </c>
      <c r="R18" s="25">
        <f t="shared" si="0"/>
        <v>0</v>
      </c>
      <c r="S18" s="25">
        <f t="shared" si="0"/>
        <v>0</v>
      </c>
      <c r="T18" s="25">
        <f t="shared" si="1"/>
        <v>0</v>
      </c>
      <c r="U18" s="25">
        <f t="shared" si="1"/>
        <v>0</v>
      </c>
      <c r="V18" s="25">
        <f t="shared" si="1"/>
        <v>132</v>
      </c>
      <c r="W18" s="25">
        <f t="shared" si="1"/>
        <v>11</v>
      </c>
      <c r="X18" s="25">
        <f t="shared" si="1"/>
        <v>4</v>
      </c>
      <c r="Y18" s="25">
        <f t="shared" si="2"/>
        <v>44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22</v>
      </c>
      <c r="AF18" s="25">
        <v>11</v>
      </c>
      <c r="AG18" s="25">
        <v>0</v>
      </c>
      <c r="AH18" s="25">
        <v>0</v>
      </c>
      <c r="AI18" s="26">
        <v>0</v>
      </c>
      <c r="AJ18" s="26" t="s">
        <v>36</v>
      </c>
      <c r="AK18" s="26" t="s">
        <v>36</v>
      </c>
      <c r="AL18" s="26" t="s">
        <v>36</v>
      </c>
      <c r="AM18" s="26" t="s">
        <v>36</v>
      </c>
      <c r="AN18" s="26" t="s">
        <v>36</v>
      </c>
      <c r="AO18" s="26" t="s">
        <v>36</v>
      </c>
      <c r="AP18" s="26" t="s">
        <v>36</v>
      </c>
      <c r="AQ18" s="26" t="s">
        <v>36</v>
      </c>
      <c r="AR18" s="25">
        <v>11</v>
      </c>
      <c r="AS18" s="25">
        <v>0</v>
      </c>
      <c r="AT18" s="25">
        <f>[4]施設資源化量内訳!D18</f>
        <v>592</v>
      </c>
      <c r="AU18" s="25">
        <f>[4]施設資源化量内訳!E18</f>
        <v>0</v>
      </c>
      <c r="AV18" s="25">
        <f>[4]施設資源化量内訳!F18</f>
        <v>0</v>
      </c>
      <c r="AW18" s="25">
        <f>[4]施設資源化量内訳!G18</f>
        <v>0</v>
      </c>
      <c r="AX18" s="25">
        <f>[4]施設資源化量内訳!H18</f>
        <v>225</v>
      </c>
      <c r="AY18" s="25">
        <f>[4]施設資源化量内訳!I18</f>
        <v>181</v>
      </c>
      <c r="AZ18" s="25">
        <f>[4]施設資源化量内訳!J18</f>
        <v>0</v>
      </c>
      <c r="BA18" s="25">
        <f>[4]施設資源化量内訳!K18</f>
        <v>0</v>
      </c>
      <c r="BB18" s="25">
        <f>[4]施設資源化量内訳!L18</f>
        <v>0</v>
      </c>
      <c r="BC18" s="25">
        <f>[4]施設資源化量内訳!M18</f>
        <v>0</v>
      </c>
      <c r="BD18" s="25">
        <f>[4]施設資源化量内訳!N18</f>
        <v>0</v>
      </c>
      <c r="BE18" s="25">
        <f>[4]施設資源化量内訳!O18</f>
        <v>0</v>
      </c>
      <c r="BF18" s="25">
        <f>[4]施設資源化量内訳!P18</f>
        <v>0</v>
      </c>
      <c r="BG18" s="25">
        <f>[4]施設資源化量内訳!Q18</f>
        <v>50</v>
      </c>
      <c r="BH18" s="25">
        <f>[4]施設資源化量内訳!R18</f>
        <v>0</v>
      </c>
      <c r="BI18" s="25">
        <f>[4]施設資源化量内訳!S18</f>
        <v>0</v>
      </c>
      <c r="BJ18" s="25">
        <f>[4]施設資源化量内訳!T18</f>
        <v>0</v>
      </c>
      <c r="BK18" s="25">
        <f>[4]施設資源化量内訳!U18</f>
        <v>0</v>
      </c>
      <c r="BL18" s="25">
        <f>[4]施設資源化量内訳!V18</f>
        <v>132</v>
      </c>
      <c r="BM18" s="25">
        <f>[4]施設資源化量内訳!W18</f>
        <v>0</v>
      </c>
      <c r="BN18" s="25">
        <f>[4]施設資源化量内訳!X18</f>
        <v>4</v>
      </c>
      <c r="BO18" s="25">
        <f t="shared" si="3"/>
        <v>2789</v>
      </c>
      <c r="BP18" s="25">
        <v>2355</v>
      </c>
      <c r="BQ18" s="25">
        <v>0</v>
      </c>
      <c r="BR18" s="25">
        <v>33</v>
      </c>
      <c r="BS18" s="25">
        <v>50</v>
      </c>
      <c r="BT18" s="25">
        <v>47</v>
      </c>
      <c r="BU18" s="25">
        <v>0</v>
      </c>
      <c r="BV18" s="25">
        <v>0</v>
      </c>
      <c r="BW18" s="25">
        <v>0</v>
      </c>
      <c r="BX18" s="25">
        <v>0</v>
      </c>
      <c r="BY18" s="25">
        <v>304</v>
      </c>
      <c r="BZ18" s="26" t="s">
        <v>36</v>
      </c>
      <c r="CA18" s="26" t="s">
        <v>36</v>
      </c>
      <c r="CB18" s="26" t="s">
        <v>36</v>
      </c>
      <c r="CC18" s="26" t="s">
        <v>36</v>
      </c>
      <c r="CD18" s="26" t="s">
        <v>36</v>
      </c>
      <c r="CE18" s="26" t="s">
        <v>36</v>
      </c>
      <c r="CF18" s="26" t="s">
        <v>36</v>
      </c>
      <c r="CG18" s="26" t="s">
        <v>36</v>
      </c>
      <c r="CH18" s="25">
        <v>0</v>
      </c>
      <c r="CI18" s="25">
        <v>0</v>
      </c>
      <c r="CJ18" s="27" t="s">
        <v>37</v>
      </c>
    </row>
    <row r="19" spans="1:88" s="3" customFormat="1" ht="13.5" customHeight="1" x14ac:dyDescent="0.15">
      <c r="A19" s="23" t="s">
        <v>33</v>
      </c>
      <c r="B19" s="24" t="s">
        <v>58</v>
      </c>
      <c r="C19" s="23" t="s">
        <v>59</v>
      </c>
      <c r="D19" s="25">
        <f t="shared" si="0"/>
        <v>2486</v>
      </c>
      <c r="E19" s="25">
        <f t="shared" si="0"/>
        <v>1699</v>
      </c>
      <c r="F19" s="25">
        <f t="shared" si="0"/>
        <v>4</v>
      </c>
      <c r="G19" s="25">
        <f t="shared" si="0"/>
        <v>0</v>
      </c>
      <c r="H19" s="25">
        <f t="shared" si="0"/>
        <v>127</v>
      </c>
      <c r="I19" s="25">
        <f t="shared" si="0"/>
        <v>337</v>
      </c>
      <c r="J19" s="25">
        <f t="shared" si="0"/>
        <v>124</v>
      </c>
      <c r="K19" s="25">
        <f t="shared" si="0"/>
        <v>0</v>
      </c>
      <c r="L19" s="25">
        <f t="shared" si="0"/>
        <v>0</v>
      </c>
      <c r="M19" s="25">
        <f t="shared" si="0"/>
        <v>0</v>
      </c>
      <c r="N19" s="25">
        <f t="shared" si="0"/>
        <v>195</v>
      </c>
      <c r="O19" s="25">
        <f t="shared" si="0"/>
        <v>0</v>
      </c>
      <c r="P19" s="25">
        <f t="shared" si="0"/>
        <v>0</v>
      </c>
      <c r="Q19" s="25">
        <f t="shared" si="0"/>
        <v>0</v>
      </c>
      <c r="R19" s="25">
        <f t="shared" si="0"/>
        <v>0</v>
      </c>
      <c r="S19" s="25">
        <f t="shared" si="0"/>
        <v>0</v>
      </c>
      <c r="T19" s="25">
        <f t="shared" si="1"/>
        <v>0</v>
      </c>
      <c r="U19" s="25">
        <f t="shared" si="1"/>
        <v>0</v>
      </c>
      <c r="V19" s="25">
        <f t="shared" si="1"/>
        <v>0</v>
      </c>
      <c r="W19" s="25">
        <f t="shared" si="1"/>
        <v>0</v>
      </c>
      <c r="X19" s="25">
        <f t="shared" si="1"/>
        <v>0</v>
      </c>
      <c r="Y19" s="25">
        <f t="shared" si="2"/>
        <v>1502</v>
      </c>
      <c r="Z19" s="25">
        <v>812</v>
      </c>
      <c r="AA19" s="25">
        <v>0</v>
      </c>
      <c r="AB19" s="25">
        <v>0</v>
      </c>
      <c r="AC19" s="25">
        <v>122</v>
      </c>
      <c r="AD19" s="25">
        <v>334</v>
      </c>
      <c r="AE19" s="25">
        <v>124</v>
      </c>
      <c r="AF19" s="25">
        <v>0</v>
      </c>
      <c r="AG19" s="25">
        <v>0</v>
      </c>
      <c r="AH19" s="25">
        <v>0</v>
      </c>
      <c r="AI19" s="26">
        <v>110</v>
      </c>
      <c r="AJ19" s="26" t="s">
        <v>36</v>
      </c>
      <c r="AK19" s="26" t="s">
        <v>36</v>
      </c>
      <c r="AL19" s="26" t="s">
        <v>36</v>
      </c>
      <c r="AM19" s="26" t="s">
        <v>36</v>
      </c>
      <c r="AN19" s="26" t="s">
        <v>36</v>
      </c>
      <c r="AO19" s="26" t="s">
        <v>36</v>
      </c>
      <c r="AP19" s="26" t="s">
        <v>36</v>
      </c>
      <c r="AQ19" s="26" t="s">
        <v>36</v>
      </c>
      <c r="AR19" s="25">
        <v>0</v>
      </c>
      <c r="AS19" s="25">
        <v>0</v>
      </c>
      <c r="AT19" s="25">
        <f>[4]施設資源化量内訳!D19</f>
        <v>0</v>
      </c>
      <c r="AU19" s="25">
        <f>[4]施設資源化量内訳!E19</f>
        <v>0</v>
      </c>
      <c r="AV19" s="25">
        <f>[4]施設資源化量内訳!F19</f>
        <v>0</v>
      </c>
      <c r="AW19" s="25">
        <f>[4]施設資源化量内訳!G19</f>
        <v>0</v>
      </c>
      <c r="AX19" s="25">
        <f>[4]施設資源化量内訳!H19</f>
        <v>0</v>
      </c>
      <c r="AY19" s="25">
        <f>[4]施設資源化量内訳!I19</f>
        <v>0</v>
      </c>
      <c r="AZ19" s="25">
        <f>[4]施設資源化量内訳!J19</f>
        <v>0</v>
      </c>
      <c r="BA19" s="25">
        <f>[4]施設資源化量内訳!K19</f>
        <v>0</v>
      </c>
      <c r="BB19" s="25">
        <f>[4]施設資源化量内訳!L19</f>
        <v>0</v>
      </c>
      <c r="BC19" s="25">
        <f>[4]施設資源化量内訳!M19</f>
        <v>0</v>
      </c>
      <c r="BD19" s="25">
        <f>[4]施設資源化量内訳!N19</f>
        <v>0</v>
      </c>
      <c r="BE19" s="25">
        <f>[4]施設資源化量内訳!O19</f>
        <v>0</v>
      </c>
      <c r="BF19" s="25">
        <f>[4]施設資源化量内訳!P19</f>
        <v>0</v>
      </c>
      <c r="BG19" s="25">
        <f>[4]施設資源化量内訳!Q19</f>
        <v>0</v>
      </c>
      <c r="BH19" s="25">
        <f>[4]施設資源化量内訳!R19</f>
        <v>0</v>
      </c>
      <c r="BI19" s="25">
        <f>[4]施設資源化量内訳!S19</f>
        <v>0</v>
      </c>
      <c r="BJ19" s="25">
        <f>[4]施設資源化量内訳!T19</f>
        <v>0</v>
      </c>
      <c r="BK19" s="25">
        <f>[4]施設資源化量内訳!U19</f>
        <v>0</v>
      </c>
      <c r="BL19" s="25">
        <f>[4]施設資源化量内訳!V19</f>
        <v>0</v>
      </c>
      <c r="BM19" s="25">
        <f>[4]施設資源化量内訳!W19</f>
        <v>0</v>
      </c>
      <c r="BN19" s="25">
        <f>[4]施設資源化量内訳!X19</f>
        <v>0</v>
      </c>
      <c r="BO19" s="25">
        <f t="shared" si="3"/>
        <v>984</v>
      </c>
      <c r="BP19" s="25">
        <v>887</v>
      </c>
      <c r="BQ19" s="25">
        <v>4</v>
      </c>
      <c r="BR19" s="25">
        <v>0</v>
      </c>
      <c r="BS19" s="25">
        <v>5</v>
      </c>
      <c r="BT19" s="25">
        <v>3</v>
      </c>
      <c r="BU19" s="25">
        <v>0</v>
      </c>
      <c r="BV19" s="25">
        <v>0</v>
      </c>
      <c r="BW19" s="25">
        <v>0</v>
      </c>
      <c r="BX19" s="25">
        <v>0</v>
      </c>
      <c r="BY19" s="25">
        <v>85</v>
      </c>
      <c r="BZ19" s="26" t="s">
        <v>36</v>
      </c>
      <c r="CA19" s="26" t="s">
        <v>36</v>
      </c>
      <c r="CB19" s="26" t="s">
        <v>36</v>
      </c>
      <c r="CC19" s="26" t="s">
        <v>36</v>
      </c>
      <c r="CD19" s="26" t="s">
        <v>36</v>
      </c>
      <c r="CE19" s="26" t="s">
        <v>36</v>
      </c>
      <c r="CF19" s="26" t="s">
        <v>36</v>
      </c>
      <c r="CG19" s="26" t="s">
        <v>36</v>
      </c>
      <c r="CH19" s="25">
        <v>0</v>
      </c>
      <c r="CI19" s="25">
        <v>0</v>
      </c>
      <c r="CJ19" s="27" t="s">
        <v>37</v>
      </c>
    </row>
    <row r="20" spans="1:88" s="3" customFormat="1" ht="13.5" customHeight="1" x14ac:dyDescent="0.15">
      <c r="A20" s="23" t="s">
        <v>33</v>
      </c>
      <c r="B20" s="24" t="s">
        <v>60</v>
      </c>
      <c r="C20" s="23" t="s">
        <v>61</v>
      </c>
      <c r="D20" s="25">
        <f t="shared" si="0"/>
        <v>13367</v>
      </c>
      <c r="E20" s="25">
        <f t="shared" si="0"/>
        <v>3656</v>
      </c>
      <c r="F20" s="25">
        <f t="shared" si="0"/>
        <v>28</v>
      </c>
      <c r="G20" s="25">
        <f t="shared" si="0"/>
        <v>0</v>
      </c>
      <c r="H20" s="25">
        <f t="shared" si="0"/>
        <v>264</v>
      </c>
      <c r="I20" s="25">
        <f t="shared" si="0"/>
        <v>847</v>
      </c>
      <c r="J20" s="25">
        <f t="shared" si="0"/>
        <v>175</v>
      </c>
      <c r="K20" s="25">
        <f t="shared" si="0"/>
        <v>0</v>
      </c>
      <c r="L20" s="25">
        <f t="shared" si="0"/>
        <v>0</v>
      </c>
      <c r="M20" s="25">
        <f t="shared" si="0"/>
        <v>0</v>
      </c>
      <c r="N20" s="25">
        <f t="shared" si="0"/>
        <v>177</v>
      </c>
      <c r="O20" s="25">
        <f t="shared" si="0"/>
        <v>0</v>
      </c>
      <c r="P20" s="25">
        <f t="shared" si="0"/>
        <v>0</v>
      </c>
      <c r="Q20" s="25">
        <f t="shared" si="0"/>
        <v>3414</v>
      </c>
      <c r="R20" s="25">
        <f t="shared" si="0"/>
        <v>0</v>
      </c>
      <c r="S20" s="25">
        <f t="shared" si="0"/>
        <v>2973</v>
      </c>
      <c r="T20" s="25">
        <f t="shared" si="1"/>
        <v>0</v>
      </c>
      <c r="U20" s="25">
        <f t="shared" si="1"/>
        <v>0</v>
      </c>
      <c r="V20" s="25">
        <f t="shared" si="1"/>
        <v>849</v>
      </c>
      <c r="W20" s="25">
        <f t="shared" si="1"/>
        <v>0</v>
      </c>
      <c r="X20" s="25">
        <f t="shared" si="1"/>
        <v>984</v>
      </c>
      <c r="Y20" s="25">
        <f t="shared" si="2"/>
        <v>1403</v>
      </c>
      <c r="Z20" s="25">
        <v>1221</v>
      </c>
      <c r="AA20" s="25">
        <v>4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6">
        <v>112</v>
      </c>
      <c r="AJ20" s="26" t="s">
        <v>36</v>
      </c>
      <c r="AK20" s="26" t="s">
        <v>36</v>
      </c>
      <c r="AL20" s="26" t="s">
        <v>36</v>
      </c>
      <c r="AM20" s="26" t="s">
        <v>36</v>
      </c>
      <c r="AN20" s="26" t="s">
        <v>36</v>
      </c>
      <c r="AO20" s="26" t="s">
        <v>36</v>
      </c>
      <c r="AP20" s="26" t="s">
        <v>36</v>
      </c>
      <c r="AQ20" s="26" t="s">
        <v>36</v>
      </c>
      <c r="AR20" s="25">
        <v>0</v>
      </c>
      <c r="AS20" s="25">
        <v>66</v>
      </c>
      <c r="AT20" s="25">
        <f>[4]施設資源化量内訳!D20</f>
        <v>9440</v>
      </c>
      <c r="AU20" s="25">
        <f>[4]施設資源化量内訳!E20</f>
        <v>0</v>
      </c>
      <c r="AV20" s="25">
        <f>[4]施設資源化量内訳!F20</f>
        <v>0</v>
      </c>
      <c r="AW20" s="25">
        <f>[4]施設資源化量内訳!G20</f>
        <v>0</v>
      </c>
      <c r="AX20" s="25">
        <f>[4]施設資源化量内訳!H20</f>
        <v>264</v>
      </c>
      <c r="AY20" s="25">
        <f>[4]施設資源化量内訳!I20</f>
        <v>847</v>
      </c>
      <c r="AZ20" s="25">
        <f>[4]施設資源化量内訳!J20</f>
        <v>175</v>
      </c>
      <c r="BA20" s="25">
        <f>[4]施設資源化量内訳!K20</f>
        <v>0</v>
      </c>
      <c r="BB20" s="25">
        <f>[4]施設資源化量内訳!L20</f>
        <v>0</v>
      </c>
      <c r="BC20" s="25">
        <f>[4]施設資源化量内訳!M20</f>
        <v>0</v>
      </c>
      <c r="BD20" s="25">
        <f>[4]施設資源化量内訳!N20</f>
        <v>0</v>
      </c>
      <c r="BE20" s="25">
        <f>[4]施設資源化量内訳!O20</f>
        <v>0</v>
      </c>
      <c r="BF20" s="25">
        <f>[4]施設資源化量内訳!P20</f>
        <v>0</v>
      </c>
      <c r="BG20" s="25">
        <f>[4]施設資源化量内訳!Q20</f>
        <v>3414</v>
      </c>
      <c r="BH20" s="25">
        <f>[4]施設資源化量内訳!R20</f>
        <v>0</v>
      </c>
      <c r="BI20" s="25">
        <f>[4]施設資源化量内訳!S20</f>
        <v>2973</v>
      </c>
      <c r="BJ20" s="25">
        <f>[4]施設資源化量内訳!T20</f>
        <v>0</v>
      </c>
      <c r="BK20" s="25">
        <f>[4]施設資源化量内訳!U20</f>
        <v>0</v>
      </c>
      <c r="BL20" s="25">
        <f>[4]施設資源化量内訳!V20</f>
        <v>849</v>
      </c>
      <c r="BM20" s="25">
        <f>[4]施設資源化量内訳!W20</f>
        <v>0</v>
      </c>
      <c r="BN20" s="25">
        <f>[4]施設資源化量内訳!X20</f>
        <v>918</v>
      </c>
      <c r="BO20" s="25">
        <f t="shared" si="3"/>
        <v>2524</v>
      </c>
      <c r="BP20" s="25">
        <v>2435</v>
      </c>
      <c r="BQ20" s="25">
        <v>24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65</v>
      </c>
      <c r="BZ20" s="26" t="s">
        <v>36</v>
      </c>
      <c r="CA20" s="26" t="s">
        <v>36</v>
      </c>
      <c r="CB20" s="26" t="s">
        <v>36</v>
      </c>
      <c r="CC20" s="26" t="s">
        <v>36</v>
      </c>
      <c r="CD20" s="26" t="s">
        <v>36</v>
      </c>
      <c r="CE20" s="26" t="s">
        <v>36</v>
      </c>
      <c r="CF20" s="26" t="s">
        <v>36</v>
      </c>
      <c r="CG20" s="26" t="s">
        <v>36</v>
      </c>
      <c r="CH20" s="25">
        <v>0</v>
      </c>
      <c r="CI20" s="25">
        <v>0</v>
      </c>
      <c r="CJ20" s="27" t="s">
        <v>37</v>
      </c>
    </row>
    <row r="21" spans="1:88" s="3" customFormat="1" ht="13.5" customHeight="1" x14ac:dyDescent="0.15">
      <c r="A21" s="23" t="s">
        <v>33</v>
      </c>
      <c r="B21" s="24" t="s">
        <v>62</v>
      </c>
      <c r="C21" s="23" t="s">
        <v>63</v>
      </c>
      <c r="D21" s="25">
        <f t="shared" si="0"/>
        <v>4289</v>
      </c>
      <c r="E21" s="25">
        <f t="shared" si="0"/>
        <v>2312</v>
      </c>
      <c r="F21" s="25">
        <f t="shared" si="0"/>
        <v>16</v>
      </c>
      <c r="G21" s="25">
        <f t="shared" si="0"/>
        <v>61</v>
      </c>
      <c r="H21" s="25">
        <f t="shared" si="0"/>
        <v>508</v>
      </c>
      <c r="I21" s="25">
        <f t="shared" si="0"/>
        <v>302</v>
      </c>
      <c r="J21" s="25">
        <f t="shared" si="0"/>
        <v>56</v>
      </c>
      <c r="K21" s="25">
        <f t="shared" si="0"/>
        <v>19</v>
      </c>
      <c r="L21" s="25">
        <f t="shared" si="0"/>
        <v>0</v>
      </c>
      <c r="M21" s="25">
        <f t="shared" si="0"/>
        <v>1</v>
      </c>
      <c r="N21" s="25">
        <f t="shared" si="0"/>
        <v>61</v>
      </c>
      <c r="O21" s="25">
        <f t="shared" si="0"/>
        <v>37</v>
      </c>
      <c r="P21" s="25">
        <f t="shared" si="0"/>
        <v>0</v>
      </c>
      <c r="Q21" s="25">
        <f t="shared" si="0"/>
        <v>666</v>
      </c>
      <c r="R21" s="25">
        <f t="shared" si="0"/>
        <v>0</v>
      </c>
      <c r="S21" s="25">
        <f t="shared" si="0"/>
        <v>0</v>
      </c>
      <c r="T21" s="25">
        <f t="shared" si="1"/>
        <v>0</v>
      </c>
      <c r="U21" s="25">
        <f t="shared" si="1"/>
        <v>0</v>
      </c>
      <c r="V21" s="25">
        <f t="shared" si="1"/>
        <v>236</v>
      </c>
      <c r="W21" s="25">
        <f t="shared" si="1"/>
        <v>4</v>
      </c>
      <c r="X21" s="25">
        <f t="shared" si="1"/>
        <v>10</v>
      </c>
      <c r="Y21" s="25">
        <f t="shared" si="2"/>
        <v>369</v>
      </c>
      <c r="Z21" s="25">
        <v>234</v>
      </c>
      <c r="AA21" s="25">
        <v>2</v>
      </c>
      <c r="AB21" s="25">
        <v>15</v>
      </c>
      <c r="AC21" s="25">
        <v>10</v>
      </c>
      <c r="AD21" s="25">
        <v>69</v>
      </c>
      <c r="AE21" s="25">
        <v>12</v>
      </c>
      <c r="AF21" s="25">
        <v>3</v>
      </c>
      <c r="AG21" s="25">
        <v>0</v>
      </c>
      <c r="AH21" s="25">
        <v>1</v>
      </c>
      <c r="AI21" s="26">
        <v>23</v>
      </c>
      <c r="AJ21" s="26" t="s">
        <v>36</v>
      </c>
      <c r="AK21" s="26" t="s">
        <v>36</v>
      </c>
      <c r="AL21" s="26" t="s">
        <v>36</v>
      </c>
      <c r="AM21" s="26" t="s">
        <v>36</v>
      </c>
      <c r="AN21" s="26" t="s">
        <v>36</v>
      </c>
      <c r="AO21" s="26" t="s">
        <v>36</v>
      </c>
      <c r="AP21" s="26" t="s">
        <v>36</v>
      </c>
      <c r="AQ21" s="26" t="s">
        <v>36</v>
      </c>
      <c r="AR21" s="25">
        <v>0</v>
      </c>
      <c r="AS21" s="25">
        <v>0</v>
      </c>
      <c r="AT21" s="25">
        <f>[4]施設資源化量内訳!D21</f>
        <v>1754</v>
      </c>
      <c r="AU21" s="25">
        <f>[4]施設資源化量内訳!E21</f>
        <v>0</v>
      </c>
      <c r="AV21" s="25">
        <f>[4]施設資源化量内訳!F21</f>
        <v>0</v>
      </c>
      <c r="AW21" s="25">
        <f>[4]施設資源化量内訳!G21</f>
        <v>35</v>
      </c>
      <c r="AX21" s="25">
        <f>[4]施設資源化量内訳!H21</f>
        <v>473</v>
      </c>
      <c r="AY21" s="25">
        <f>[4]施設資源化量内訳!I21</f>
        <v>233</v>
      </c>
      <c r="AZ21" s="25">
        <f>[4]施設資源化量内訳!J21</f>
        <v>44</v>
      </c>
      <c r="BA21" s="25">
        <f>[4]施設資源化量内訳!K21</f>
        <v>16</v>
      </c>
      <c r="BB21" s="25">
        <f>[4]施設資源化量内訳!L21</f>
        <v>0</v>
      </c>
      <c r="BC21" s="25">
        <f>[4]施設資源化量内訳!M21</f>
        <v>0</v>
      </c>
      <c r="BD21" s="25">
        <f>[4]施設資源化量内訳!N21</f>
        <v>0</v>
      </c>
      <c r="BE21" s="25">
        <f>[4]施設資源化量内訳!O21</f>
        <v>37</v>
      </c>
      <c r="BF21" s="25">
        <f>[4]施設資源化量内訳!P21</f>
        <v>0</v>
      </c>
      <c r="BG21" s="25">
        <f>[4]施設資源化量内訳!Q21</f>
        <v>666</v>
      </c>
      <c r="BH21" s="25">
        <f>[4]施設資源化量内訳!R21</f>
        <v>0</v>
      </c>
      <c r="BI21" s="25">
        <f>[4]施設資源化量内訳!S21</f>
        <v>0</v>
      </c>
      <c r="BJ21" s="25">
        <f>[4]施設資源化量内訳!T21</f>
        <v>0</v>
      </c>
      <c r="BK21" s="25">
        <f>[4]施設資源化量内訳!U21</f>
        <v>0</v>
      </c>
      <c r="BL21" s="25">
        <f>[4]施設資源化量内訳!V21</f>
        <v>236</v>
      </c>
      <c r="BM21" s="25">
        <f>[4]施設資源化量内訳!W21</f>
        <v>4</v>
      </c>
      <c r="BN21" s="25">
        <f>[4]施設資源化量内訳!X21</f>
        <v>10</v>
      </c>
      <c r="BO21" s="25">
        <f t="shared" si="3"/>
        <v>2166</v>
      </c>
      <c r="BP21" s="25">
        <v>2078</v>
      </c>
      <c r="BQ21" s="25">
        <v>14</v>
      </c>
      <c r="BR21" s="25">
        <v>11</v>
      </c>
      <c r="BS21" s="25">
        <v>25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38</v>
      </c>
      <c r="BZ21" s="26" t="s">
        <v>36</v>
      </c>
      <c r="CA21" s="26" t="s">
        <v>36</v>
      </c>
      <c r="CB21" s="26" t="s">
        <v>36</v>
      </c>
      <c r="CC21" s="26" t="s">
        <v>36</v>
      </c>
      <c r="CD21" s="26" t="s">
        <v>36</v>
      </c>
      <c r="CE21" s="26" t="s">
        <v>36</v>
      </c>
      <c r="CF21" s="26" t="s">
        <v>36</v>
      </c>
      <c r="CG21" s="26" t="s">
        <v>36</v>
      </c>
      <c r="CH21" s="25">
        <v>0</v>
      </c>
      <c r="CI21" s="25">
        <v>0</v>
      </c>
      <c r="CJ21" s="27" t="s">
        <v>37</v>
      </c>
    </row>
    <row r="22" spans="1:88" s="3" customFormat="1" ht="13.5" customHeight="1" x14ac:dyDescent="0.15">
      <c r="A22" s="23" t="s">
        <v>33</v>
      </c>
      <c r="B22" s="24" t="s">
        <v>64</v>
      </c>
      <c r="C22" s="23" t="s">
        <v>65</v>
      </c>
      <c r="D22" s="25">
        <f t="shared" si="0"/>
        <v>924</v>
      </c>
      <c r="E22" s="25">
        <f t="shared" si="0"/>
        <v>456</v>
      </c>
      <c r="F22" s="25">
        <f t="shared" si="0"/>
        <v>5</v>
      </c>
      <c r="G22" s="25">
        <f t="shared" si="0"/>
        <v>0</v>
      </c>
      <c r="H22" s="25">
        <f t="shared" si="0"/>
        <v>157</v>
      </c>
      <c r="I22" s="25">
        <f t="shared" si="0"/>
        <v>176</v>
      </c>
      <c r="J22" s="25">
        <f t="shared" si="0"/>
        <v>62</v>
      </c>
      <c r="K22" s="25">
        <f t="shared" si="0"/>
        <v>2</v>
      </c>
      <c r="L22" s="25">
        <f t="shared" si="0"/>
        <v>0</v>
      </c>
      <c r="M22" s="25">
        <f t="shared" si="0"/>
        <v>10</v>
      </c>
      <c r="N22" s="25">
        <f t="shared" si="0"/>
        <v>26</v>
      </c>
      <c r="O22" s="25">
        <f t="shared" si="0"/>
        <v>0</v>
      </c>
      <c r="P22" s="25">
        <f t="shared" si="0"/>
        <v>0</v>
      </c>
      <c r="Q22" s="25">
        <f t="shared" si="0"/>
        <v>0</v>
      </c>
      <c r="R22" s="25">
        <f t="shared" si="0"/>
        <v>0</v>
      </c>
      <c r="S22" s="25">
        <f t="shared" ref="G22:V37" si="4">SUM(AN22,BI22,CD22)</f>
        <v>0</v>
      </c>
      <c r="T22" s="25">
        <f t="shared" si="4"/>
        <v>0</v>
      </c>
      <c r="U22" s="25">
        <f t="shared" si="4"/>
        <v>0</v>
      </c>
      <c r="V22" s="25">
        <f t="shared" si="4"/>
        <v>0</v>
      </c>
      <c r="W22" s="25">
        <f t="shared" si="1"/>
        <v>0</v>
      </c>
      <c r="X22" s="25">
        <f t="shared" si="1"/>
        <v>30</v>
      </c>
      <c r="Y22" s="25">
        <f t="shared" si="2"/>
        <v>393</v>
      </c>
      <c r="Z22" s="25">
        <v>48</v>
      </c>
      <c r="AA22" s="25">
        <v>0</v>
      </c>
      <c r="AB22" s="25">
        <v>0</v>
      </c>
      <c r="AC22" s="25">
        <v>66</v>
      </c>
      <c r="AD22" s="25">
        <v>173</v>
      </c>
      <c r="AE22" s="25">
        <v>62</v>
      </c>
      <c r="AF22" s="25">
        <v>2</v>
      </c>
      <c r="AG22" s="25">
        <v>0</v>
      </c>
      <c r="AH22" s="25">
        <v>10</v>
      </c>
      <c r="AI22" s="26">
        <v>2</v>
      </c>
      <c r="AJ22" s="26" t="s">
        <v>36</v>
      </c>
      <c r="AK22" s="26" t="s">
        <v>36</v>
      </c>
      <c r="AL22" s="26" t="s">
        <v>36</v>
      </c>
      <c r="AM22" s="26" t="s">
        <v>36</v>
      </c>
      <c r="AN22" s="26" t="s">
        <v>36</v>
      </c>
      <c r="AO22" s="26" t="s">
        <v>36</v>
      </c>
      <c r="AP22" s="26" t="s">
        <v>36</v>
      </c>
      <c r="AQ22" s="26" t="s">
        <v>36</v>
      </c>
      <c r="AR22" s="25">
        <v>0</v>
      </c>
      <c r="AS22" s="25">
        <v>30</v>
      </c>
      <c r="AT22" s="25">
        <f>[4]施設資源化量内訳!D22</f>
        <v>87</v>
      </c>
      <c r="AU22" s="25">
        <f>[4]施設資源化量内訳!E22</f>
        <v>0</v>
      </c>
      <c r="AV22" s="25">
        <f>[4]施設資源化量内訳!F22</f>
        <v>0</v>
      </c>
      <c r="AW22" s="25">
        <f>[4]施設資源化量内訳!G22</f>
        <v>0</v>
      </c>
      <c r="AX22" s="25">
        <f>[4]施設資源化量内訳!H22</f>
        <v>87</v>
      </c>
      <c r="AY22" s="25">
        <f>[4]施設資源化量内訳!I22</f>
        <v>0</v>
      </c>
      <c r="AZ22" s="25">
        <f>[4]施設資源化量内訳!J22</f>
        <v>0</v>
      </c>
      <c r="BA22" s="25">
        <f>[4]施設資源化量内訳!K22</f>
        <v>0</v>
      </c>
      <c r="BB22" s="25">
        <f>[4]施設資源化量内訳!L22</f>
        <v>0</v>
      </c>
      <c r="BC22" s="25">
        <f>[4]施設資源化量内訳!M22</f>
        <v>0</v>
      </c>
      <c r="BD22" s="25">
        <f>[4]施設資源化量内訳!N22</f>
        <v>0</v>
      </c>
      <c r="BE22" s="25">
        <f>[4]施設資源化量内訳!O22</f>
        <v>0</v>
      </c>
      <c r="BF22" s="25">
        <f>[4]施設資源化量内訳!P22</f>
        <v>0</v>
      </c>
      <c r="BG22" s="25">
        <f>[4]施設資源化量内訳!Q22</f>
        <v>0</v>
      </c>
      <c r="BH22" s="25">
        <f>[4]施設資源化量内訳!R22</f>
        <v>0</v>
      </c>
      <c r="BI22" s="25">
        <f>[4]施設資源化量内訳!S22</f>
        <v>0</v>
      </c>
      <c r="BJ22" s="25">
        <f>[4]施設資源化量内訳!T22</f>
        <v>0</v>
      </c>
      <c r="BK22" s="25">
        <f>[4]施設資源化量内訳!U22</f>
        <v>0</v>
      </c>
      <c r="BL22" s="25">
        <f>[4]施設資源化量内訳!V22</f>
        <v>0</v>
      </c>
      <c r="BM22" s="25">
        <f>[4]施設資源化量内訳!W22</f>
        <v>0</v>
      </c>
      <c r="BN22" s="25">
        <f>[4]施設資源化量内訳!X22</f>
        <v>0</v>
      </c>
      <c r="BO22" s="25">
        <f t="shared" si="3"/>
        <v>444</v>
      </c>
      <c r="BP22" s="25">
        <v>408</v>
      </c>
      <c r="BQ22" s="25">
        <v>5</v>
      </c>
      <c r="BR22" s="25">
        <v>0</v>
      </c>
      <c r="BS22" s="25">
        <v>4</v>
      </c>
      <c r="BT22" s="25">
        <v>3</v>
      </c>
      <c r="BU22" s="25">
        <v>0</v>
      </c>
      <c r="BV22" s="25">
        <v>0</v>
      </c>
      <c r="BW22" s="25">
        <v>0</v>
      </c>
      <c r="BX22" s="25">
        <v>0</v>
      </c>
      <c r="BY22" s="25">
        <v>24</v>
      </c>
      <c r="BZ22" s="26" t="s">
        <v>36</v>
      </c>
      <c r="CA22" s="26" t="s">
        <v>36</v>
      </c>
      <c r="CB22" s="26" t="s">
        <v>36</v>
      </c>
      <c r="CC22" s="26" t="s">
        <v>36</v>
      </c>
      <c r="CD22" s="26" t="s">
        <v>36</v>
      </c>
      <c r="CE22" s="26" t="s">
        <v>36</v>
      </c>
      <c r="CF22" s="26" t="s">
        <v>36</v>
      </c>
      <c r="CG22" s="26" t="s">
        <v>36</v>
      </c>
      <c r="CH22" s="25">
        <v>0</v>
      </c>
      <c r="CI22" s="25">
        <v>0</v>
      </c>
      <c r="CJ22" s="27" t="s">
        <v>37</v>
      </c>
    </row>
    <row r="23" spans="1:88" s="3" customFormat="1" ht="13.5" customHeight="1" x14ac:dyDescent="0.15">
      <c r="A23" s="23" t="s">
        <v>33</v>
      </c>
      <c r="B23" s="24" t="s">
        <v>66</v>
      </c>
      <c r="C23" s="23" t="s">
        <v>67</v>
      </c>
      <c r="D23" s="25">
        <f t="shared" ref="D23:S48" si="5">SUM(Y23,AT23,BO23)</f>
        <v>2138</v>
      </c>
      <c r="E23" s="25">
        <f t="shared" si="5"/>
        <v>349</v>
      </c>
      <c r="F23" s="25">
        <f t="shared" si="5"/>
        <v>2</v>
      </c>
      <c r="G23" s="25">
        <f t="shared" si="4"/>
        <v>0</v>
      </c>
      <c r="H23" s="25">
        <f t="shared" si="4"/>
        <v>130</v>
      </c>
      <c r="I23" s="25">
        <f t="shared" si="4"/>
        <v>178</v>
      </c>
      <c r="J23" s="25">
        <f t="shared" si="4"/>
        <v>166</v>
      </c>
      <c r="K23" s="25">
        <f t="shared" si="4"/>
        <v>0</v>
      </c>
      <c r="L23" s="25">
        <f t="shared" si="4"/>
        <v>108</v>
      </c>
      <c r="M23" s="25">
        <f t="shared" si="4"/>
        <v>0</v>
      </c>
      <c r="N23" s="25">
        <f t="shared" si="4"/>
        <v>11</v>
      </c>
      <c r="O23" s="25">
        <f t="shared" si="4"/>
        <v>0</v>
      </c>
      <c r="P23" s="25">
        <f t="shared" si="4"/>
        <v>0</v>
      </c>
      <c r="Q23" s="25">
        <f t="shared" si="4"/>
        <v>760</v>
      </c>
      <c r="R23" s="25">
        <f t="shared" si="4"/>
        <v>281</v>
      </c>
      <c r="S23" s="25">
        <f t="shared" si="4"/>
        <v>0</v>
      </c>
      <c r="T23" s="25">
        <f t="shared" si="4"/>
        <v>0</v>
      </c>
      <c r="U23" s="25">
        <f t="shared" si="4"/>
        <v>0</v>
      </c>
      <c r="V23" s="25">
        <f t="shared" si="4"/>
        <v>0</v>
      </c>
      <c r="W23" s="25">
        <f t="shared" ref="W23:X49" si="6">SUM(AR23,BM23,CH23)</f>
        <v>0</v>
      </c>
      <c r="X23" s="25">
        <f t="shared" si="6"/>
        <v>153</v>
      </c>
      <c r="Y23" s="25">
        <f t="shared" si="2"/>
        <v>567</v>
      </c>
      <c r="Z23" s="25">
        <v>97</v>
      </c>
      <c r="AA23" s="25">
        <v>0</v>
      </c>
      <c r="AB23" s="25">
        <v>0</v>
      </c>
      <c r="AC23" s="25">
        <v>130</v>
      </c>
      <c r="AD23" s="25">
        <v>178</v>
      </c>
      <c r="AE23" s="25">
        <v>162</v>
      </c>
      <c r="AF23" s="25">
        <v>0</v>
      </c>
      <c r="AG23" s="25">
        <v>0</v>
      </c>
      <c r="AH23" s="25">
        <v>0</v>
      </c>
      <c r="AI23" s="26">
        <v>0</v>
      </c>
      <c r="AJ23" s="26" t="s">
        <v>36</v>
      </c>
      <c r="AK23" s="26" t="s">
        <v>36</v>
      </c>
      <c r="AL23" s="26" t="s">
        <v>36</v>
      </c>
      <c r="AM23" s="26" t="s">
        <v>36</v>
      </c>
      <c r="AN23" s="26" t="s">
        <v>36</v>
      </c>
      <c r="AO23" s="26" t="s">
        <v>36</v>
      </c>
      <c r="AP23" s="26" t="s">
        <v>36</v>
      </c>
      <c r="AQ23" s="26" t="s">
        <v>36</v>
      </c>
      <c r="AR23" s="25">
        <v>0</v>
      </c>
      <c r="AS23" s="25">
        <v>0</v>
      </c>
      <c r="AT23" s="25">
        <f>[4]施設資源化量内訳!D23</f>
        <v>1306</v>
      </c>
      <c r="AU23" s="25">
        <f>[4]施設資源化量内訳!E23</f>
        <v>0</v>
      </c>
      <c r="AV23" s="25">
        <f>[4]施設資源化量内訳!F23</f>
        <v>0</v>
      </c>
      <c r="AW23" s="25">
        <f>[4]施設資源化量内訳!G23</f>
        <v>0</v>
      </c>
      <c r="AX23" s="25">
        <f>[4]施設資源化量内訳!H23</f>
        <v>0</v>
      </c>
      <c r="AY23" s="25">
        <f>[4]施設資源化量内訳!I23</f>
        <v>0</v>
      </c>
      <c r="AZ23" s="25">
        <f>[4]施設資源化量内訳!J23</f>
        <v>4</v>
      </c>
      <c r="BA23" s="25">
        <f>[4]施設資源化量内訳!K23</f>
        <v>0</v>
      </c>
      <c r="BB23" s="25">
        <f>[4]施設資源化量内訳!L23</f>
        <v>108</v>
      </c>
      <c r="BC23" s="25">
        <f>[4]施設資源化量内訳!M23</f>
        <v>0</v>
      </c>
      <c r="BD23" s="25">
        <f>[4]施設資源化量内訳!N23</f>
        <v>0</v>
      </c>
      <c r="BE23" s="25">
        <f>[4]施設資源化量内訳!O23</f>
        <v>0</v>
      </c>
      <c r="BF23" s="25">
        <f>[4]施設資源化量内訳!P23</f>
        <v>0</v>
      </c>
      <c r="BG23" s="25">
        <f>[4]施設資源化量内訳!Q23</f>
        <v>760</v>
      </c>
      <c r="BH23" s="25">
        <f>[4]施設資源化量内訳!R23</f>
        <v>281</v>
      </c>
      <c r="BI23" s="25">
        <f>[4]施設資源化量内訳!S23</f>
        <v>0</v>
      </c>
      <c r="BJ23" s="25">
        <f>[4]施設資源化量内訳!T23</f>
        <v>0</v>
      </c>
      <c r="BK23" s="25">
        <f>[4]施設資源化量内訳!U23</f>
        <v>0</v>
      </c>
      <c r="BL23" s="25">
        <f>[4]施設資源化量内訳!V23</f>
        <v>0</v>
      </c>
      <c r="BM23" s="25">
        <f>[4]施設資源化量内訳!W23</f>
        <v>0</v>
      </c>
      <c r="BN23" s="25">
        <f>[4]施設資源化量内訳!X23</f>
        <v>153</v>
      </c>
      <c r="BO23" s="25">
        <f t="shared" si="3"/>
        <v>265</v>
      </c>
      <c r="BP23" s="25">
        <v>252</v>
      </c>
      <c r="BQ23" s="25">
        <v>2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11</v>
      </c>
      <c r="BZ23" s="26" t="s">
        <v>36</v>
      </c>
      <c r="CA23" s="26" t="s">
        <v>36</v>
      </c>
      <c r="CB23" s="26" t="s">
        <v>36</v>
      </c>
      <c r="CC23" s="26" t="s">
        <v>36</v>
      </c>
      <c r="CD23" s="26" t="s">
        <v>36</v>
      </c>
      <c r="CE23" s="26" t="s">
        <v>36</v>
      </c>
      <c r="CF23" s="26" t="s">
        <v>36</v>
      </c>
      <c r="CG23" s="26" t="s">
        <v>36</v>
      </c>
      <c r="CH23" s="25">
        <v>0</v>
      </c>
      <c r="CI23" s="25">
        <v>0</v>
      </c>
      <c r="CJ23" s="27" t="s">
        <v>37</v>
      </c>
    </row>
    <row r="24" spans="1:88" s="3" customFormat="1" ht="13.5" customHeight="1" x14ac:dyDescent="0.15">
      <c r="A24" s="23" t="s">
        <v>33</v>
      </c>
      <c r="B24" s="24" t="s">
        <v>68</v>
      </c>
      <c r="C24" s="23" t="s">
        <v>69</v>
      </c>
      <c r="D24" s="25">
        <f t="shared" si="5"/>
        <v>1602</v>
      </c>
      <c r="E24" s="25">
        <f t="shared" si="5"/>
        <v>757</v>
      </c>
      <c r="F24" s="25">
        <f t="shared" si="5"/>
        <v>3</v>
      </c>
      <c r="G24" s="25">
        <f t="shared" si="4"/>
        <v>154</v>
      </c>
      <c r="H24" s="25">
        <f t="shared" si="4"/>
        <v>228</v>
      </c>
      <c r="I24" s="25">
        <f t="shared" si="4"/>
        <v>212</v>
      </c>
      <c r="J24" s="25">
        <f t="shared" si="4"/>
        <v>44</v>
      </c>
      <c r="K24" s="25">
        <f t="shared" si="4"/>
        <v>0</v>
      </c>
      <c r="L24" s="25">
        <f t="shared" si="4"/>
        <v>135</v>
      </c>
      <c r="M24" s="25">
        <f t="shared" si="4"/>
        <v>37</v>
      </c>
      <c r="N24" s="25">
        <f t="shared" si="4"/>
        <v>14</v>
      </c>
      <c r="O24" s="25">
        <f t="shared" si="4"/>
        <v>0</v>
      </c>
      <c r="P24" s="25">
        <f t="shared" si="4"/>
        <v>0</v>
      </c>
      <c r="Q24" s="25">
        <f t="shared" si="4"/>
        <v>0</v>
      </c>
      <c r="R24" s="25">
        <f t="shared" si="4"/>
        <v>0</v>
      </c>
      <c r="S24" s="25">
        <f t="shared" si="4"/>
        <v>0</v>
      </c>
      <c r="T24" s="25">
        <f t="shared" si="4"/>
        <v>0</v>
      </c>
      <c r="U24" s="25">
        <f t="shared" si="4"/>
        <v>0</v>
      </c>
      <c r="V24" s="25">
        <f t="shared" si="4"/>
        <v>0</v>
      </c>
      <c r="W24" s="25">
        <f t="shared" si="6"/>
        <v>2</v>
      </c>
      <c r="X24" s="25">
        <f t="shared" si="6"/>
        <v>16</v>
      </c>
      <c r="Y24" s="25">
        <f t="shared" si="2"/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6">
        <v>0</v>
      </c>
      <c r="AJ24" s="26" t="s">
        <v>36</v>
      </c>
      <c r="AK24" s="26" t="s">
        <v>36</v>
      </c>
      <c r="AL24" s="26" t="s">
        <v>36</v>
      </c>
      <c r="AM24" s="26" t="s">
        <v>36</v>
      </c>
      <c r="AN24" s="26" t="s">
        <v>36</v>
      </c>
      <c r="AO24" s="26" t="s">
        <v>36</v>
      </c>
      <c r="AP24" s="26" t="s">
        <v>36</v>
      </c>
      <c r="AQ24" s="26" t="s">
        <v>36</v>
      </c>
      <c r="AR24" s="25">
        <v>0</v>
      </c>
      <c r="AS24" s="25">
        <v>0</v>
      </c>
      <c r="AT24" s="25">
        <f>[4]施設資源化量内訳!D24</f>
        <v>983</v>
      </c>
      <c r="AU24" s="25">
        <f>[4]施設資源化量内訳!E24</f>
        <v>152</v>
      </c>
      <c r="AV24" s="25">
        <f>[4]施設資源化量内訳!F24</f>
        <v>0</v>
      </c>
      <c r="AW24" s="25">
        <f>[4]施設資源化量内訳!G24</f>
        <v>154</v>
      </c>
      <c r="AX24" s="25">
        <f>[4]施設資源化量内訳!H24</f>
        <v>220</v>
      </c>
      <c r="AY24" s="25">
        <f>[4]施設資源化量内訳!I24</f>
        <v>212</v>
      </c>
      <c r="AZ24" s="25">
        <f>[4]施設資源化量内訳!J24</f>
        <v>44</v>
      </c>
      <c r="BA24" s="25">
        <f>[4]施設資源化量内訳!K24</f>
        <v>0</v>
      </c>
      <c r="BB24" s="25">
        <f>[4]施設資源化量内訳!L24</f>
        <v>135</v>
      </c>
      <c r="BC24" s="25">
        <f>[4]施設資源化量内訳!M24</f>
        <v>37</v>
      </c>
      <c r="BD24" s="25">
        <f>[4]施設資源化量内訳!N24</f>
        <v>11</v>
      </c>
      <c r="BE24" s="25">
        <f>[4]施設資源化量内訳!O24</f>
        <v>0</v>
      </c>
      <c r="BF24" s="25">
        <f>[4]施設資源化量内訳!P24</f>
        <v>0</v>
      </c>
      <c r="BG24" s="25">
        <f>[4]施設資源化量内訳!Q24</f>
        <v>0</v>
      </c>
      <c r="BH24" s="25">
        <f>[4]施設資源化量内訳!R24</f>
        <v>0</v>
      </c>
      <c r="BI24" s="25">
        <f>[4]施設資源化量内訳!S24</f>
        <v>0</v>
      </c>
      <c r="BJ24" s="25">
        <f>[4]施設資源化量内訳!T24</f>
        <v>0</v>
      </c>
      <c r="BK24" s="25">
        <f>[4]施設資源化量内訳!U24</f>
        <v>0</v>
      </c>
      <c r="BL24" s="25">
        <f>[4]施設資源化量内訳!V24</f>
        <v>0</v>
      </c>
      <c r="BM24" s="25">
        <f>[4]施設資源化量内訳!W24</f>
        <v>2</v>
      </c>
      <c r="BN24" s="25">
        <f>[4]施設資源化量内訳!X24</f>
        <v>16</v>
      </c>
      <c r="BO24" s="25">
        <f t="shared" si="3"/>
        <v>619</v>
      </c>
      <c r="BP24" s="25">
        <v>605</v>
      </c>
      <c r="BQ24" s="25">
        <v>3</v>
      </c>
      <c r="BR24" s="25">
        <v>0</v>
      </c>
      <c r="BS24" s="25">
        <v>8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3</v>
      </c>
      <c r="BZ24" s="26" t="s">
        <v>36</v>
      </c>
      <c r="CA24" s="26" t="s">
        <v>36</v>
      </c>
      <c r="CB24" s="26" t="s">
        <v>36</v>
      </c>
      <c r="CC24" s="26" t="s">
        <v>36</v>
      </c>
      <c r="CD24" s="26" t="s">
        <v>36</v>
      </c>
      <c r="CE24" s="26" t="s">
        <v>36</v>
      </c>
      <c r="CF24" s="26" t="s">
        <v>36</v>
      </c>
      <c r="CG24" s="26" t="s">
        <v>36</v>
      </c>
      <c r="CH24" s="25">
        <v>0</v>
      </c>
      <c r="CI24" s="25">
        <v>0</v>
      </c>
      <c r="CJ24" s="27" t="s">
        <v>37</v>
      </c>
    </row>
    <row r="25" spans="1:88" s="3" customFormat="1" ht="13.5" customHeight="1" x14ac:dyDescent="0.15">
      <c r="A25" s="23" t="s">
        <v>33</v>
      </c>
      <c r="B25" s="24" t="s">
        <v>70</v>
      </c>
      <c r="C25" s="23" t="s">
        <v>71</v>
      </c>
      <c r="D25" s="25">
        <f t="shared" si="5"/>
        <v>1752</v>
      </c>
      <c r="E25" s="25">
        <f t="shared" si="5"/>
        <v>839</v>
      </c>
      <c r="F25" s="25">
        <f t="shared" si="5"/>
        <v>6</v>
      </c>
      <c r="G25" s="25">
        <f t="shared" si="4"/>
        <v>84</v>
      </c>
      <c r="H25" s="25">
        <f t="shared" si="4"/>
        <v>165</v>
      </c>
      <c r="I25" s="25">
        <f t="shared" si="4"/>
        <v>269</v>
      </c>
      <c r="J25" s="25">
        <f t="shared" si="4"/>
        <v>100</v>
      </c>
      <c r="K25" s="25">
        <f t="shared" si="4"/>
        <v>5</v>
      </c>
      <c r="L25" s="25">
        <f t="shared" si="4"/>
        <v>140</v>
      </c>
      <c r="M25" s="25">
        <f t="shared" si="4"/>
        <v>46</v>
      </c>
      <c r="N25" s="25">
        <f t="shared" si="4"/>
        <v>84</v>
      </c>
      <c r="O25" s="25">
        <f t="shared" si="4"/>
        <v>0</v>
      </c>
      <c r="P25" s="25">
        <f t="shared" si="4"/>
        <v>0</v>
      </c>
      <c r="Q25" s="25">
        <f t="shared" si="4"/>
        <v>0</v>
      </c>
      <c r="R25" s="25">
        <f t="shared" si="4"/>
        <v>0</v>
      </c>
      <c r="S25" s="25">
        <f t="shared" si="4"/>
        <v>0</v>
      </c>
      <c r="T25" s="25">
        <f t="shared" si="4"/>
        <v>0</v>
      </c>
      <c r="U25" s="25">
        <f t="shared" si="4"/>
        <v>0</v>
      </c>
      <c r="V25" s="25">
        <f t="shared" si="4"/>
        <v>0</v>
      </c>
      <c r="W25" s="25">
        <f t="shared" si="6"/>
        <v>0</v>
      </c>
      <c r="X25" s="25">
        <f t="shared" si="6"/>
        <v>14</v>
      </c>
      <c r="Y25" s="25">
        <f t="shared" si="2"/>
        <v>642</v>
      </c>
      <c r="Z25" s="25">
        <v>464</v>
      </c>
      <c r="AA25" s="25">
        <v>3</v>
      </c>
      <c r="AB25" s="25">
        <v>0</v>
      </c>
      <c r="AC25" s="25">
        <v>0</v>
      </c>
      <c r="AD25" s="25">
        <v>175</v>
      </c>
      <c r="AE25" s="25">
        <v>0</v>
      </c>
      <c r="AF25" s="25">
        <v>0</v>
      </c>
      <c r="AG25" s="25">
        <v>0</v>
      </c>
      <c r="AH25" s="25">
        <v>0</v>
      </c>
      <c r="AI25" s="26">
        <v>0</v>
      </c>
      <c r="AJ25" s="26" t="s">
        <v>36</v>
      </c>
      <c r="AK25" s="26" t="s">
        <v>36</v>
      </c>
      <c r="AL25" s="26" t="s">
        <v>36</v>
      </c>
      <c r="AM25" s="26" t="s">
        <v>36</v>
      </c>
      <c r="AN25" s="26" t="s">
        <v>36</v>
      </c>
      <c r="AO25" s="26" t="s">
        <v>36</v>
      </c>
      <c r="AP25" s="26" t="s">
        <v>36</v>
      </c>
      <c r="AQ25" s="26" t="s">
        <v>36</v>
      </c>
      <c r="AR25" s="25">
        <v>0</v>
      </c>
      <c r="AS25" s="25">
        <v>0</v>
      </c>
      <c r="AT25" s="25">
        <f>[4]施設資源化量内訳!D25</f>
        <v>701</v>
      </c>
      <c r="AU25" s="25">
        <f>[4]施設資源化量内訳!E25</f>
        <v>0</v>
      </c>
      <c r="AV25" s="25">
        <f>[4]施設資源化量内訳!F25</f>
        <v>0</v>
      </c>
      <c r="AW25" s="25">
        <f>[4]施設資源化量内訳!G25</f>
        <v>84</v>
      </c>
      <c r="AX25" s="25">
        <f>[4]施設資源化量内訳!H25</f>
        <v>164</v>
      </c>
      <c r="AY25" s="25">
        <f>[4]施設資源化量内訳!I25</f>
        <v>94</v>
      </c>
      <c r="AZ25" s="25">
        <f>[4]施設資源化量内訳!J25</f>
        <v>100</v>
      </c>
      <c r="BA25" s="25">
        <f>[4]施設資源化量内訳!K25</f>
        <v>5</v>
      </c>
      <c r="BB25" s="25">
        <f>[4]施設資源化量内訳!L25</f>
        <v>140</v>
      </c>
      <c r="BC25" s="25">
        <f>[4]施設資源化量内訳!M25</f>
        <v>46</v>
      </c>
      <c r="BD25" s="25">
        <f>[4]施設資源化量内訳!N25</f>
        <v>54</v>
      </c>
      <c r="BE25" s="25">
        <f>[4]施設資源化量内訳!O25</f>
        <v>0</v>
      </c>
      <c r="BF25" s="25">
        <f>[4]施設資源化量内訳!P25</f>
        <v>0</v>
      </c>
      <c r="BG25" s="25">
        <f>[4]施設資源化量内訳!Q25</f>
        <v>0</v>
      </c>
      <c r="BH25" s="25">
        <f>[4]施設資源化量内訳!R25</f>
        <v>0</v>
      </c>
      <c r="BI25" s="25">
        <f>[4]施設資源化量内訳!S25</f>
        <v>0</v>
      </c>
      <c r="BJ25" s="25">
        <f>[4]施設資源化量内訳!T25</f>
        <v>0</v>
      </c>
      <c r="BK25" s="25">
        <f>[4]施設資源化量内訳!U25</f>
        <v>0</v>
      </c>
      <c r="BL25" s="25">
        <f>[4]施設資源化量内訳!V25</f>
        <v>0</v>
      </c>
      <c r="BM25" s="25">
        <f>[4]施設資源化量内訳!W25</f>
        <v>0</v>
      </c>
      <c r="BN25" s="25">
        <f>[4]施設資源化量内訳!X25</f>
        <v>14</v>
      </c>
      <c r="BO25" s="25">
        <f t="shared" si="3"/>
        <v>409</v>
      </c>
      <c r="BP25" s="25">
        <v>375</v>
      </c>
      <c r="BQ25" s="25">
        <v>3</v>
      </c>
      <c r="BR25" s="25">
        <v>0</v>
      </c>
      <c r="BS25" s="25">
        <v>1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30</v>
      </c>
      <c r="BZ25" s="26" t="s">
        <v>36</v>
      </c>
      <c r="CA25" s="26" t="s">
        <v>36</v>
      </c>
      <c r="CB25" s="26" t="s">
        <v>36</v>
      </c>
      <c r="CC25" s="26" t="s">
        <v>36</v>
      </c>
      <c r="CD25" s="26" t="s">
        <v>36</v>
      </c>
      <c r="CE25" s="26" t="s">
        <v>36</v>
      </c>
      <c r="CF25" s="26" t="s">
        <v>36</v>
      </c>
      <c r="CG25" s="26" t="s">
        <v>36</v>
      </c>
      <c r="CH25" s="25">
        <v>0</v>
      </c>
      <c r="CI25" s="25">
        <v>0</v>
      </c>
      <c r="CJ25" s="27" t="s">
        <v>37</v>
      </c>
    </row>
    <row r="26" spans="1:88" s="3" customFormat="1" ht="13.5" customHeight="1" x14ac:dyDescent="0.15">
      <c r="A26" s="23" t="s">
        <v>33</v>
      </c>
      <c r="B26" s="24" t="s">
        <v>72</v>
      </c>
      <c r="C26" s="23" t="s">
        <v>73</v>
      </c>
      <c r="D26" s="25">
        <f t="shared" si="5"/>
        <v>1967</v>
      </c>
      <c r="E26" s="25">
        <f t="shared" si="5"/>
        <v>604</v>
      </c>
      <c r="F26" s="25">
        <f t="shared" si="5"/>
        <v>4</v>
      </c>
      <c r="G26" s="25">
        <f t="shared" si="4"/>
        <v>21</v>
      </c>
      <c r="H26" s="25">
        <f t="shared" si="4"/>
        <v>339</v>
      </c>
      <c r="I26" s="25">
        <f t="shared" si="4"/>
        <v>407</v>
      </c>
      <c r="J26" s="25">
        <f t="shared" si="4"/>
        <v>82</v>
      </c>
      <c r="K26" s="25">
        <f t="shared" si="4"/>
        <v>11</v>
      </c>
      <c r="L26" s="25">
        <f t="shared" si="4"/>
        <v>83</v>
      </c>
      <c r="M26" s="25">
        <f t="shared" si="4"/>
        <v>0</v>
      </c>
      <c r="N26" s="25">
        <f t="shared" si="4"/>
        <v>110</v>
      </c>
      <c r="O26" s="25">
        <f t="shared" si="4"/>
        <v>22</v>
      </c>
      <c r="P26" s="25">
        <f t="shared" si="4"/>
        <v>0</v>
      </c>
      <c r="Q26" s="25">
        <f t="shared" si="4"/>
        <v>204</v>
      </c>
      <c r="R26" s="25">
        <f t="shared" si="4"/>
        <v>0</v>
      </c>
      <c r="S26" s="25">
        <f t="shared" si="4"/>
        <v>0</v>
      </c>
      <c r="T26" s="25">
        <f t="shared" si="4"/>
        <v>0</v>
      </c>
      <c r="U26" s="25">
        <f t="shared" si="4"/>
        <v>0</v>
      </c>
      <c r="V26" s="25">
        <f t="shared" si="4"/>
        <v>0</v>
      </c>
      <c r="W26" s="25">
        <f t="shared" si="6"/>
        <v>0</v>
      </c>
      <c r="X26" s="25">
        <f t="shared" si="6"/>
        <v>80</v>
      </c>
      <c r="Y26" s="25">
        <f t="shared" si="2"/>
        <v>151</v>
      </c>
      <c r="Z26" s="25">
        <v>71</v>
      </c>
      <c r="AA26" s="25">
        <v>0</v>
      </c>
      <c r="AB26" s="25">
        <v>0</v>
      </c>
      <c r="AC26" s="25">
        <v>7</v>
      </c>
      <c r="AD26" s="25">
        <v>7</v>
      </c>
      <c r="AE26" s="25">
        <v>23</v>
      </c>
      <c r="AF26" s="25">
        <v>0</v>
      </c>
      <c r="AG26" s="25">
        <v>0</v>
      </c>
      <c r="AH26" s="25">
        <v>0</v>
      </c>
      <c r="AI26" s="26">
        <v>0</v>
      </c>
      <c r="AJ26" s="26" t="s">
        <v>36</v>
      </c>
      <c r="AK26" s="26" t="s">
        <v>36</v>
      </c>
      <c r="AL26" s="26" t="s">
        <v>36</v>
      </c>
      <c r="AM26" s="26" t="s">
        <v>36</v>
      </c>
      <c r="AN26" s="26" t="s">
        <v>36</v>
      </c>
      <c r="AO26" s="26" t="s">
        <v>36</v>
      </c>
      <c r="AP26" s="26" t="s">
        <v>36</v>
      </c>
      <c r="AQ26" s="26" t="s">
        <v>36</v>
      </c>
      <c r="AR26" s="25">
        <v>0</v>
      </c>
      <c r="AS26" s="25">
        <v>43</v>
      </c>
      <c r="AT26" s="25">
        <f>[4]施設資源化量内訳!D26</f>
        <v>1816</v>
      </c>
      <c r="AU26" s="25">
        <f>[4]施設資源化量内訳!E26</f>
        <v>533</v>
      </c>
      <c r="AV26" s="25">
        <f>[4]施設資源化量内訳!F26</f>
        <v>4</v>
      </c>
      <c r="AW26" s="25">
        <f>[4]施設資源化量内訳!G26</f>
        <v>21</v>
      </c>
      <c r="AX26" s="25">
        <f>[4]施設資源化量内訳!H26</f>
        <v>332</v>
      </c>
      <c r="AY26" s="25">
        <f>[4]施設資源化量内訳!I26</f>
        <v>400</v>
      </c>
      <c r="AZ26" s="25">
        <f>[4]施設資源化量内訳!J26</f>
        <v>59</v>
      </c>
      <c r="BA26" s="25">
        <f>[4]施設資源化量内訳!K26</f>
        <v>11</v>
      </c>
      <c r="BB26" s="25">
        <f>[4]施設資源化量内訳!L26</f>
        <v>83</v>
      </c>
      <c r="BC26" s="25">
        <f>[4]施設資源化量内訳!M26</f>
        <v>0</v>
      </c>
      <c r="BD26" s="25">
        <f>[4]施設資源化量内訳!N26</f>
        <v>110</v>
      </c>
      <c r="BE26" s="25">
        <f>[4]施設資源化量内訳!O26</f>
        <v>22</v>
      </c>
      <c r="BF26" s="25">
        <f>[4]施設資源化量内訳!P26</f>
        <v>0</v>
      </c>
      <c r="BG26" s="25">
        <f>[4]施設資源化量内訳!Q26</f>
        <v>204</v>
      </c>
      <c r="BH26" s="25">
        <f>[4]施設資源化量内訳!R26</f>
        <v>0</v>
      </c>
      <c r="BI26" s="25">
        <f>[4]施設資源化量内訳!S26</f>
        <v>0</v>
      </c>
      <c r="BJ26" s="25">
        <f>[4]施設資源化量内訳!T26</f>
        <v>0</v>
      </c>
      <c r="BK26" s="25">
        <f>[4]施設資源化量内訳!U26</f>
        <v>0</v>
      </c>
      <c r="BL26" s="25">
        <f>[4]施設資源化量内訳!V26</f>
        <v>0</v>
      </c>
      <c r="BM26" s="25">
        <f>[4]施設資源化量内訳!W26</f>
        <v>0</v>
      </c>
      <c r="BN26" s="25">
        <f>[4]施設資源化量内訳!X26</f>
        <v>37</v>
      </c>
      <c r="BO26" s="25">
        <f t="shared" si="3"/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6" t="s">
        <v>36</v>
      </c>
      <c r="CA26" s="26" t="s">
        <v>36</v>
      </c>
      <c r="CB26" s="26" t="s">
        <v>36</v>
      </c>
      <c r="CC26" s="26" t="s">
        <v>36</v>
      </c>
      <c r="CD26" s="26" t="s">
        <v>36</v>
      </c>
      <c r="CE26" s="26" t="s">
        <v>36</v>
      </c>
      <c r="CF26" s="26" t="s">
        <v>36</v>
      </c>
      <c r="CG26" s="26" t="s">
        <v>36</v>
      </c>
      <c r="CH26" s="25">
        <v>0</v>
      </c>
      <c r="CI26" s="25">
        <v>0</v>
      </c>
      <c r="CJ26" s="27" t="s">
        <v>37</v>
      </c>
    </row>
    <row r="27" spans="1:88" s="3" customFormat="1" ht="13.5" customHeight="1" x14ac:dyDescent="0.15">
      <c r="A27" s="23" t="s">
        <v>33</v>
      </c>
      <c r="B27" s="24" t="s">
        <v>74</v>
      </c>
      <c r="C27" s="23" t="s">
        <v>75</v>
      </c>
      <c r="D27" s="25">
        <f t="shared" si="5"/>
        <v>1403</v>
      </c>
      <c r="E27" s="25">
        <f t="shared" si="5"/>
        <v>754</v>
      </c>
      <c r="F27" s="25">
        <f t="shared" si="5"/>
        <v>4</v>
      </c>
      <c r="G27" s="25">
        <f t="shared" si="4"/>
        <v>150</v>
      </c>
      <c r="H27" s="25">
        <f t="shared" si="4"/>
        <v>179</v>
      </c>
      <c r="I27" s="25">
        <f t="shared" si="4"/>
        <v>235</v>
      </c>
      <c r="J27" s="25">
        <f t="shared" si="4"/>
        <v>59</v>
      </c>
      <c r="K27" s="25">
        <f t="shared" si="4"/>
        <v>0</v>
      </c>
      <c r="L27" s="25">
        <f t="shared" si="4"/>
        <v>0</v>
      </c>
      <c r="M27" s="25">
        <f t="shared" si="4"/>
        <v>0</v>
      </c>
      <c r="N27" s="25">
        <f t="shared" si="4"/>
        <v>22</v>
      </c>
      <c r="O27" s="25">
        <f t="shared" si="4"/>
        <v>0</v>
      </c>
      <c r="P27" s="25">
        <f t="shared" si="4"/>
        <v>0</v>
      </c>
      <c r="Q27" s="25">
        <f t="shared" si="4"/>
        <v>0</v>
      </c>
      <c r="R27" s="25">
        <f t="shared" si="4"/>
        <v>0</v>
      </c>
      <c r="S27" s="25">
        <f t="shared" si="4"/>
        <v>0</v>
      </c>
      <c r="T27" s="25">
        <f t="shared" si="4"/>
        <v>0</v>
      </c>
      <c r="U27" s="25">
        <f t="shared" si="4"/>
        <v>0</v>
      </c>
      <c r="V27" s="25">
        <f t="shared" si="4"/>
        <v>0</v>
      </c>
      <c r="W27" s="25">
        <f t="shared" si="6"/>
        <v>0</v>
      </c>
      <c r="X27" s="25">
        <f t="shared" si="6"/>
        <v>0</v>
      </c>
      <c r="Y27" s="25">
        <f t="shared" si="2"/>
        <v>135</v>
      </c>
      <c r="Z27" s="25">
        <v>125</v>
      </c>
      <c r="AA27" s="25">
        <v>0</v>
      </c>
      <c r="AB27" s="25">
        <v>0</v>
      </c>
      <c r="AC27" s="25">
        <v>10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6">
        <v>0</v>
      </c>
      <c r="AJ27" s="26" t="s">
        <v>36</v>
      </c>
      <c r="AK27" s="26" t="s">
        <v>36</v>
      </c>
      <c r="AL27" s="26" t="s">
        <v>36</v>
      </c>
      <c r="AM27" s="26" t="s">
        <v>36</v>
      </c>
      <c r="AN27" s="26" t="s">
        <v>36</v>
      </c>
      <c r="AO27" s="26" t="s">
        <v>36</v>
      </c>
      <c r="AP27" s="26" t="s">
        <v>36</v>
      </c>
      <c r="AQ27" s="26" t="s">
        <v>36</v>
      </c>
      <c r="AR27" s="25">
        <v>0</v>
      </c>
      <c r="AS27" s="25">
        <v>0</v>
      </c>
      <c r="AT27" s="25">
        <f>[4]施設資源化量内訳!D27</f>
        <v>420</v>
      </c>
      <c r="AU27" s="25">
        <f>[4]施設資源化量内訳!E27</f>
        <v>0</v>
      </c>
      <c r="AV27" s="25">
        <f>[4]施設資源化量内訳!F27</f>
        <v>0</v>
      </c>
      <c r="AW27" s="25">
        <f>[4]施設資源化量内訳!G27</f>
        <v>0</v>
      </c>
      <c r="AX27" s="25">
        <f>[4]施設資源化量内訳!H27</f>
        <v>145</v>
      </c>
      <c r="AY27" s="25">
        <f>[4]施設資源化量内訳!I27</f>
        <v>216</v>
      </c>
      <c r="AZ27" s="25">
        <f>[4]施設資源化量内訳!J27</f>
        <v>59</v>
      </c>
      <c r="BA27" s="25">
        <f>[4]施設資源化量内訳!K27</f>
        <v>0</v>
      </c>
      <c r="BB27" s="25">
        <f>[4]施設資源化量内訳!L27</f>
        <v>0</v>
      </c>
      <c r="BC27" s="25">
        <f>[4]施設資源化量内訳!M27</f>
        <v>0</v>
      </c>
      <c r="BD27" s="25">
        <f>[4]施設資源化量内訳!N27</f>
        <v>0</v>
      </c>
      <c r="BE27" s="25">
        <f>[4]施設資源化量内訳!O27</f>
        <v>0</v>
      </c>
      <c r="BF27" s="25">
        <f>[4]施設資源化量内訳!P27</f>
        <v>0</v>
      </c>
      <c r="BG27" s="25">
        <f>[4]施設資源化量内訳!Q27</f>
        <v>0</v>
      </c>
      <c r="BH27" s="25">
        <f>[4]施設資源化量内訳!R27</f>
        <v>0</v>
      </c>
      <c r="BI27" s="25">
        <f>[4]施設資源化量内訳!S27</f>
        <v>0</v>
      </c>
      <c r="BJ27" s="25">
        <f>[4]施設資源化量内訳!T27</f>
        <v>0</v>
      </c>
      <c r="BK27" s="25">
        <f>[4]施設資源化量内訳!U27</f>
        <v>0</v>
      </c>
      <c r="BL27" s="25">
        <f>[4]施設資源化量内訳!V27</f>
        <v>0</v>
      </c>
      <c r="BM27" s="25">
        <f>[4]施設資源化量内訳!W27</f>
        <v>0</v>
      </c>
      <c r="BN27" s="25">
        <f>[4]施設資源化量内訳!X27</f>
        <v>0</v>
      </c>
      <c r="BO27" s="25">
        <f t="shared" si="3"/>
        <v>848</v>
      </c>
      <c r="BP27" s="25">
        <v>629</v>
      </c>
      <c r="BQ27" s="25">
        <v>4</v>
      </c>
      <c r="BR27" s="25">
        <v>150</v>
      </c>
      <c r="BS27" s="25">
        <v>24</v>
      </c>
      <c r="BT27" s="25">
        <v>19</v>
      </c>
      <c r="BU27" s="25">
        <v>0</v>
      </c>
      <c r="BV27" s="25">
        <v>0</v>
      </c>
      <c r="BW27" s="25">
        <v>0</v>
      </c>
      <c r="BX27" s="25">
        <v>0</v>
      </c>
      <c r="BY27" s="25">
        <v>22</v>
      </c>
      <c r="BZ27" s="26" t="s">
        <v>36</v>
      </c>
      <c r="CA27" s="26" t="s">
        <v>36</v>
      </c>
      <c r="CB27" s="26" t="s">
        <v>36</v>
      </c>
      <c r="CC27" s="26" t="s">
        <v>36</v>
      </c>
      <c r="CD27" s="26" t="s">
        <v>36</v>
      </c>
      <c r="CE27" s="26" t="s">
        <v>36</v>
      </c>
      <c r="CF27" s="26" t="s">
        <v>36</v>
      </c>
      <c r="CG27" s="26" t="s">
        <v>36</v>
      </c>
      <c r="CH27" s="25">
        <v>0</v>
      </c>
      <c r="CI27" s="25">
        <v>0</v>
      </c>
      <c r="CJ27" s="27" t="s">
        <v>37</v>
      </c>
    </row>
    <row r="28" spans="1:88" s="3" customFormat="1" ht="13.5" customHeight="1" x14ac:dyDescent="0.15">
      <c r="A28" s="23" t="s">
        <v>33</v>
      </c>
      <c r="B28" s="24" t="s">
        <v>76</v>
      </c>
      <c r="C28" s="23" t="s">
        <v>77</v>
      </c>
      <c r="D28" s="25">
        <f t="shared" si="5"/>
        <v>1881</v>
      </c>
      <c r="E28" s="25">
        <f t="shared" si="5"/>
        <v>1002</v>
      </c>
      <c r="F28" s="25">
        <f t="shared" si="5"/>
        <v>7</v>
      </c>
      <c r="G28" s="25">
        <f t="shared" si="4"/>
        <v>0</v>
      </c>
      <c r="H28" s="25">
        <f t="shared" si="4"/>
        <v>193</v>
      </c>
      <c r="I28" s="25">
        <f t="shared" si="4"/>
        <v>235</v>
      </c>
      <c r="J28" s="25">
        <f t="shared" si="4"/>
        <v>67</v>
      </c>
      <c r="K28" s="25">
        <f t="shared" si="4"/>
        <v>7</v>
      </c>
      <c r="L28" s="25">
        <f t="shared" si="4"/>
        <v>146</v>
      </c>
      <c r="M28" s="25">
        <f t="shared" si="4"/>
        <v>0</v>
      </c>
      <c r="N28" s="25">
        <f t="shared" si="4"/>
        <v>79</v>
      </c>
      <c r="O28" s="25">
        <f t="shared" si="4"/>
        <v>0</v>
      </c>
      <c r="P28" s="25">
        <f t="shared" si="4"/>
        <v>0</v>
      </c>
      <c r="Q28" s="25">
        <f t="shared" si="4"/>
        <v>119</v>
      </c>
      <c r="R28" s="25">
        <f t="shared" si="4"/>
        <v>0</v>
      </c>
      <c r="S28" s="25">
        <f t="shared" si="4"/>
        <v>0</v>
      </c>
      <c r="T28" s="25">
        <f t="shared" si="4"/>
        <v>0</v>
      </c>
      <c r="U28" s="25">
        <f t="shared" si="4"/>
        <v>0</v>
      </c>
      <c r="V28" s="25">
        <f t="shared" si="4"/>
        <v>0</v>
      </c>
      <c r="W28" s="25">
        <f t="shared" si="6"/>
        <v>0</v>
      </c>
      <c r="X28" s="25">
        <f t="shared" si="6"/>
        <v>26</v>
      </c>
      <c r="Y28" s="25">
        <f t="shared" si="2"/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6">
        <v>0</v>
      </c>
      <c r="AJ28" s="26" t="s">
        <v>36</v>
      </c>
      <c r="AK28" s="26" t="s">
        <v>36</v>
      </c>
      <c r="AL28" s="26" t="s">
        <v>36</v>
      </c>
      <c r="AM28" s="26" t="s">
        <v>36</v>
      </c>
      <c r="AN28" s="26" t="s">
        <v>36</v>
      </c>
      <c r="AO28" s="26" t="s">
        <v>36</v>
      </c>
      <c r="AP28" s="26" t="s">
        <v>36</v>
      </c>
      <c r="AQ28" s="26" t="s">
        <v>36</v>
      </c>
      <c r="AR28" s="25">
        <v>0</v>
      </c>
      <c r="AS28" s="25">
        <v>0</v>
      </c>
      <c r="AT28" s="25">
        <f>[4]施設資源化量内訳!D28</f>
        <v>970</v>
      </c>
      <c r="AU28" s="25">
        <f>[4]施設資源化量内訳!E28</f>
        <v>179</v>
      </c>
      <c r="AV28" s="25">
        <f>[4]施設資源化量内訳!F28</f>
        <v>0</v>
      </c>
      <c r="AW28" s="25">
        <f>[4]施設資源化量内訳!G28</f>
        <v>0</v>
      </c>
      <c r="AX28" s="25">
        <f>[4]施設資源化量内訳!H28</f>
        <v>176</v>
      </c>
      <c r="AY28" s="25">
        <f>[4]施設資源化量内訳!I28</f>
        <v>235</v>
      </c>
      <c r="AZ28" s="25">
        <f>[4]施設資源化量内訳!J28</f>
        <v>65</v>
      </c>
      <c r="BA28" s="25">
        <f>[4]施設資源化量内訳!K28</f>
        <v>7</v>
      </c>
      <c r="BB28" s="25">
        <f>[4]施設資源化量内訳!L28</f>
        <v>146</v>
      </c>
      <c r="BC28" s="25">
        <f>[4]施設資源化量内訳!M28</f>
        <v>0</v>
      </c>
      <c r="BD28" s="25">
        <f>[4]施設資源化量内訳!N28</f>
        <v>21</v>
      </c>
      <c r="BE28" s="25">
        <f>[4]施設資源化量内訳!O28</f>
        <v>0</v>
      </c>
      <c r="BF28" s="25">
        <f>[4]施設資源化量内訳!P28</f>
        <v>0</v>
      </c>
      <c r="BG28" s="25">
        <f>[4]施設資源化量内訳!Q28</f>
        <v>119</v>
      </c>
      <c r="BH28" s="25">
        <f>[4]施設資源化量内訳!R28</f>
        <v>0</v>
      </c>
      <c r="BI28" s="25">
        <f>[4]施設資源化量内訳!S28</f>
        <v>0</v>
      </c>
      <c r="BJ28" s="25">
        <f>[4]施設資源化量内訳!T28</f>
        <v>0</v>
      </c>
      <c r="BK28" s="25">
        <f>[4]施設資源化量内訳!U28</f>
        <v>0</v>
      </c>
      <c r="BL28" s="25">
        <f>[4]施設資源化量内訳!V28</f>
        <v>0</v>
      </c>
      <c r="BM28" s="25">
        <f>[4]施設資源化量内訳!W28</f>
        <v>0</v>
      </c>
      <c r="BN28" s="25">
        <f>[4]施設資源化量内訳!X28</f>
        <v>22</v>
      </c>
      <c r="BO28" s="25">
        <f t="shared" si="3"/>
        <v>911</v>
      </c>
      <c r="BP28" s="25">
        <v>823</v>
      </c>
      <c r="BQ28" s="25">
        <v>7</v>
      </c>
      <c r="BR28" s="25">
        <v>0</v>
      </c>
      <c r="BS28" s="25">
        <v>17</v>
      </c>
      <c r="BT28" s="25">
        <v>0</v>
      </c>
      <c r="BU28" s="25">
        <v>2</v>
      </c>
      <c r="BV28" s="25">
        <v>0</v>
      </c>
      <c r="BW28" s="25">
        <v>0</v>
      </c>
      <c r="BX28" s="25">
        <v>0</v>
      </c>
      <c r="BY28" s="25">
        <v>58</v>
      </c>
      <c r="BZ28" s="26" t="s">
        <v>36</v>
      </c>
      <c r="CA28" s="26" t="s">
        <v>36</v>
      </c>
      <c r="CB28" s="26" t="s">
        <v>36</v>
      </c>
      <c r="CC28" s="26" t="s">
        <v>36</v>
      </c>
      <c r="CD28" s="26" t="s">
        <v>36</v>
      </c>
      <c r="CE28" s="26" t="s">
        <v>36</v>
      </c>
      <c r="CF28" s="26" t="s">
        <v>36</v>
      </c>
      <c r="CG28" s="26" t="s">
        <v>36</v>
      </c>
      <c r="CH28" s="25">
        <v>0</v>
      </c>
      <c r="CI28" s="25">
        <v>4</v>
      </c>
      <c r="CJ28" s="27" t="s">
        <v>37</v>
      </c>
    </row>
    <row r="29" spans="1:88" s="3" customFormat="1" ht="13.5" customHeight="1" x14ac:dyDescent="0.15">
      <c r="A29" s="23" t="s">
        <v>33</v>
      </c>
      <c r="B29" s="24" t="s">
        <v>78</v>
      </c>
      <c r="C29" s="23" t="s">
        <v>79</v>
      </c>
      <c r="D29" s="25">
        <f t="shared" si="5"/>
        <v>2023</v>
      </c>
      <c r="E29" s="25">
        <f t="shared" si="5"/>
        <v>193</v>
      </c>
      <c r="F29" s="25">
        <f t="shared" si="5"/>
        <v>4</v>
      </c>
      <c r="G29" s="25">
        <f t="shared" si="4"/>
        <v>21</v>
      </c>
      <c r="H29" s="25">
        <f t="shared" si="4"/>
        <v>112</v>
      </c>
      <c r="I29" s="25">
        <f t="shared" si="4"/>
        <v>146</v>
      </c>
      <c r="J29" s="25">
        <f t="shared" si="4"/>
        <v>25</v>
      </c>
      <c r="K29" s="25">
        <f t="shared" si="4"/>
        <v>4</v>
      </c>
      <c r="L29" s="25">
        <f t="shared" si="4"/>
        <v>55</v>
      </c>
      <c r="M29" s="25">
        <f t="shared" si="4"/>
        <v>0</v>
      </c>
      <c r="N29" s="25">
        <f t="shared" si="4"/>
        <v>24</v>
      </c>
      <c r="O29" s="25">
        <f t="shared" si="4"/>
        <v>0</v>
      </c>
      <c r="P29" s="25">
        <f t="shared" si="4"/>
        <v>0</v>
      </c>
      <c r="Q29" s="25">
        <f t="shared" si="4"/>
        <v>899</v>
      </c>
      <c r="R29" s="25">
        <f t="shared" si="4"/>
        <v>0</v>
      </c>
      <c r="S29" s="25">
        <f t="shared" si="4"/>
        <v>0</v>
      </c>
      <c r="T29" s="25">
        <f t="shared" si="4"/>
        <v>0</v>
      </c>
      <c r="U29" s="25">
        <f t="shared" si="4"/>
        <v>0</v>
      </c>
      <c r="V29" s="25">
        <f t="shared" si="4"/>
        <v>0</v>
      </c>
      <c r="W29" s="25">
        <f t="shared" si="6"/>
        <v>1</v>
      </c>
      <c r="X29" s="25">
        <f t="shared" si="6"/>
        <v>539</v>
      </c>
      <c r="Y29" s="25">
        <f t="shared" si="2"/>
        <v>1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6">
        <v>0</v>
      </c>
      <c r="AJ29" s="26" t="s">
        <v>36</v>
      </c>
      <c r="AK29" s="26" t="s">
        <v>36</v>
      </c>
      <c r="AL29" s="26" t="s">
        <v>36</v>
      </c>
      <c r="AM29" s="26" t="s">
        <v>36</v>
      </c>
      <c r="AN29" s="26" t="s">
        <v>36</v>
      </c>
      <c r="AO29" s="26" t="s">
        <v>36</v>
      </c>
      <c r="AP29" s="26" t="s">
        <v>36</v>
      </c>
      <c r="AQ29" s="26" t="s">
        <v>36</v>
      </c>
      <c r="AR29" s="25">
        <v>0</v>
      </c>
      <c r="AS29" s="25">
        <v>1</v>
      </c>
      <c r="AT29" s="25">
        <f>[4]施設資源化量内訳!D29</f>
        <v>2022</v>
      </c>
      <c r="AU29" s="25">
        <f>[4]施設資源化量内訳!E29</f>
        <v>193</v>
      </c>
      <c r="AV29" s="25">
        <f>[4]施設資源化量内訳!F29</f>
        <v>4</v>
      </c>
      <c r="AW29" s="25">
        <f>[4]施設資源化量内訳!G29</f>
        <v>21</v>
      </c>
      <c r="AX29" s="25">
        <f>[4]施設資源化量内訳!H29</f>
        <v>112</v>
      </c>
      <c r="AY29" s="25">
        <f>[4]施設資源化量内訳!I29</f>
        <v>146</v>
      </c>
      <c r="AZ29" s="25">
        <f>[4]施設資源化量内訳!J29</f>
        <v>25</v>
      </c>
      <c r="BA29" s="25">
        <f>[4]施設資源化量内訳!K29</f>
        <v>4</v>
      </c>
      <c r="BB29" s="25">
        <f>[4]施設資源化量内訳!L29</f>
        <v>55</v>
      </c>
      <c r="BC29" s="25">
        <f>[4]施設資源化量内訳!M29</f>
        <v>0</v>
      </c>
      <c r="BD29" s="25">
        <f>[4]施設資源化量内訳!N29</f>
        <v>24</v>
      </c>
      <c r="BE29" s="25">
        <f>[4]施設資源化量内訳!O29</f>
        <v>0</v>
      </c>
      <c r="BF29" s="25">
        <f>[4]施設資源化量内訳!P29</f>
        <v>0</v>
      </c>
      <c r="BG29" s="25">
        <f>[4]施設資源化量内訳!Q29</f>
        <v>899</v>
      </c>
      <c r="BH29" s="25">
        <f>[4]施設資源化量内訳!R29</f>
        <v>0</v>
      </c>
      <c r="BI29" s="25">
        <f>[4]施設資源化量内訳!S29</f>
        <v>0</v>
      </c>
      <c r="BJ29" s="25">
        <f>[4]施設資源化量内訳!T29</f>
        <v>0</v>
      </c>
      <c r="BK29" s="25">
        <f>[4]施設資源化量内訳!U29</f>
        <v>0</v>
      </c>
      <c r="BL29" s="25">
        <f>[4]施設資源化量内訳!V29</f>
        <v>0</v>
      </c>
      <c r="BM29" s="25">
        <f>[4]施設資源化量内訳!W29</f>
        <v>1</v>
      </c>
      <c r="BN29" s="25">
        <f>[4]施設資源化量内訳!X29</f>
        <v>538</v>
      </c>
      <c r="BO29" s="25">
        <f t="shared" si="3"/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6" t="s">
        <v>36</v>
      </c>
      <c r="CA29" s="26" t="s">
        <v>36</v>
      </c>
      <c r="CB29" s="26" t="s">
        <v>36</v>
      </c>
      <c r="CC29" s="26" t="s">
        <v>36</v>
      </c>
      <c r="CD29" s="26" t="s">
        <v>36</v>
      </c>
      <c r="CE29" s="26" t="s">
        <v>36</v>
      </c>
      <c r="CF29" s="26" t="s">
        <v>36</v>
      </c>
      <c r="CG29" s="26" t="s">
        <v>36</v>
      </c>
      <c r="CH29" s="25">
        <v>0</v>
      </c>
      <c r="CI29" s="25">
        <v>0</v>
      </c>
      <c r="CJ29" s="27" t="s">
        <v>80</v>
      </c>
    </row>
    <row r="30" spans="1:88" s="3" customFormat="1" ht="13.5" customHeight="1" x14ac:dyDescent="0.15">
      <c r="A30" s="23" t="s">
        <v>33</v>
      </c>
      <c r="B30" s="24" t="s">
        <v>81</v>
      </c>
      <c r="C30" s="23" t="s">
        <v>82</v>
      </c>
      <c r="D30" s="25">
        <f t="shared" si="5"/>
        <v>2465</v>
      </c>
      <c r="E30" s="25">
        <f t="shared" si="5"/>
        <v>1098</v>
      </c>
      <c r="F30" s="25">
        <f t="shared" si="5"/>
        <v>6</v>
      </c>
      <c r="G30" s="25">
        <f t="shared" si="4"/>
        <v>31</v>
      </c>
      <c r="H30" s="25">
        <f t="shared" si="4"/>
        <v>140</v>
      </c>
      <c r="I30" s="25">
        <f t="shared" si="4"/>
        <v>80</v>
      </c>
      <c r="J30" s="25">
        <f t="shared" si="4"/>
        <v>16</v>
      </c>
      <c r="K30" s="25">
        <f t="shared" si="4"/>
        <v>0</v>
      </c>
      <c r="L30" s="25">
        <f t="shared" si="4"/>
        <v>41</v>
      </c>
      <c r="M30" s="25">
        <f t="shared" si="4"/>
        <v>0</v>
      </c>
      <c r="N30" s="25">
        <f t="shared" si="4"/>
        <v>37</v>
      </c>
      <c r="O30" s="25">
        <f t="shared" si="4"/>
        <v>0</v>
      </c>
      <c r="P30" s="25">
        <f t="shared" si="4"/>
        <v>0</v>
      </c>
      <c r="Q30" s="25">
        <f t="shared" si="4"/>
        <v>700</v>
      </c>
      <c r="R30" s="25">
        <f t="shared" si="4"/>
        <v>0</v>
      </c>
      <c r="S30" s="25">
        <f t="shared" si="4"/>
        <v>0</v>
      </c>
      <c r="T30" s="25">
        <f t="shared" si="4"/>
        <v>0</v>
      </c>
      <c r="U30" s="25">
        <f t="shared" si="4"/>
        <v>0</v>
      </c>
      <c r="V30" s="25">
        <f t="shared" si="4"/>
        <v>0</v>
      </c>
      <c r="W30" s="25">
        <f t="shared" si="6"/>
        <v>0</v>
      </c>
      <c r="X30" s="25">
        <f t="shared" si="6"/>
        <v>316</v>
      </c>
      <c r="Y30" s="25">
        <f t="shared" si="2"/>
        <v>733</v>
      </c>
      <c r="Z30" s="25">
        <v>701</v>
      </c>
      <c r="AA30" s="25">
        <v>1</v>
      </c>
      <c r="AB30" s="25">
        <v>0</v>
      </c>
      <c r="AC30" s="25">
        <v>2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6">
        <v>29</v>
      </c>
      <c r="AJ30" s="26" t="s">
        <v>36</v>
      </c>
      <c r="AK30" s="26" t="s">
        <v>36</v>
      </c>
      <c r="AL30" s="26" t="s">
        <v>36</v>
      </c>
      <c r="AM30" s="26" t="s">
        <v>36</v>
      </c>
      <c r="AN30" s="26" t="s">
        <v>36</v>
      </c>
      <c r="AO30" s="26" t="s">
        <v>36</v>
      </c>
      <c r="AP30" s="26" t="s">
        <v>36</v>
      </c>
      <c r="AQ30" s="26" t="s">
        <v>36</v>
      </c>
      <c r="AR30" s="25">
        <v>0</v>
      </c>
      <c r="AS30" s="25">
        <v>0</v>
      </c>
      <c r="AT30" s="25">
        <f>[4]施設資源化量内訳!D30</f>
        <v>1486</v>
      </c>
      <c r="AU30" s="25">
        <f>[4]施設資源化量内訳!E30</f>
        <v>160</v>
      </c>
      <c r="AV30" s="25">
        <f>[4]施設資源化量内訳!F30</f>
        <v>3</v>
      </c>
      <c r="AW30" s="25">
        <f>[4]施設資源化量内訳!G30</f>
        <v>31</v>
      </c>
      <c r="AX30" s="25">
        <f>[4]施設資源化量内訳!H30</f>
        <v>133</v>
      </c>
      <c r="AY30" s="25">
        <f>[4]施設資源化量内訳!I30</f>
        <v>80</v>
      </c>
      <c r="AZ30" s="25">
        <f>[4]施設資源化量内訳!J30</f>
        <v>16</v>
      </c>
      <c r="BA30" s="25">
        <f>[4]施設資源化量内訳!K30</f>
        <v>0</v>
      </c>
      <c r="BB30" s="25">
        <f>[4]施設資源化量内訳!L30</f>
        <v>41</v>
      </c>
      <c r="BC30" s="25">
        <f>[4]施設資源化量内訳!M30</f>
        <v>0</v>
      </c>
      <c r="BD30" s="25">
        <f>[4]施設資源化量内訳!N30</f>
        <v>6</v>
      </c>
      <c r="BE30" s="25">
        <f>[4]施設資源化量内訳!O30</f>
        <v>0</v>
      </c>
      <c r="BF30" s="25">
        <f>[4]施設資源化量内訳!P30</f>
        <v>0</v>
      </c>
      <c r="BG30" s="25">
        <f>[4]施設資源化量内訳!Q30</f>
        <v>700</v>
      </c>
      <c r="BH30" s="25">
        <f>[4]施設資源化量内訳!R30</f>
        <v>0</v>
      </c>
      <c r="BI30" s="25">
        <f>[4]施設資源化量内訳!S30</f>
        <v>0</v>
      </c>
      <c r="BJ30" s="25">
        <f>[4]施設資源化量内訳!T30</f>
        <v>0</v>
      </c>
      <c r="BK30" s="25">
        <f>[4]施設資源化量内訳!U30</f>
        <v>0</v>
      </c>
      <c r="BL30" s="25">
        <f>[4]施設資源化量内訳!V30</f>
        <v>0</v>
      </c>
      <c r="BM30" s="25">
        <f>[4]施設資源化量内訳!W30</f>
        <v>0</v>
      </c>
      <c r="BN30" s="25">
        <f>[4]施設資源化量内訳!X30</f>
        <v>316</v>
      </c>
      <c r="BO30" s="25">
        <f t="shared" si="3"/>
        <v>246</v>
      </c>
      <c r="BP30" s="25">
        <v>237</v>
      </c>
      <c r="BQ30" s="25">
        <v>2</v>
      </c>
      <c r="BR30" s="25">
        <v>0</v>
      </c>
      <c r="BS30" s="25">
        <v>5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2</v>
      </c>
      <c r="BZ30" s="26" t="s">
        <v>36</v>
      </c>
      <c r="CA30" s="26" t="s">
        <v>36</v>
      </c>
      <c r="CB30" s="26" t="s">
        <v>36</v>
      </c>
      <c r="CC30" s="26" t="s">
        <v>36</v>
      </c>
      <c r="CD30" s="26" t="s">
        <v>36</v>
      </c>
      <c r="CE30" s="26" t="s">
        <v>36</v>
      </c>
      <c r="CF30" s="26" t="s">
        <v>36</v>
      </c>
      <c r="CG30" s="26" t="s">
        <v>36</v>
      </c>
      <c r="CH30" s="25">
        <v>0</v>
      </c>
      <c r="CI30" s="25">
        <v>0</v>
      </c>
      <c r="CJ30" s="27" t="s">
        <v>80</v>
      </c>
    </row>
    <row r="31" spans="1:88" s="3" customFormat="1" ht="13.5" customHeight="1" x14ac:dyDescent="0.15">
      <c r="A31" s="23" t="s">
        <v>33</v>
      </c>
      <c r="B31" s="24" t="s">
        <v>83</v>
      </c>
      <c r="C31" s="23" t="s">
        <v>84</v>
      </c>
      <c r="D31" s="25">
        <f t="shared" si="5"/>
        <v>1545</v>
      </c>
      <c r="E31" s="25">
        <f t="shared" si="5"/>
        <v>602</v>
      </c>
      <c r="F31" s="25">
        <f t="shared" si="5"/>
        <v>8</v>
      </c>
      <c r="G31" s="25">
        <f t="shared" si="4"/>
        <v>151</v>
      </c>
      <c r="H31" s="25">
        <f t="shared" si="4"/>
        <v>223</v>
      </c>
      <c r="I31" s="25">
        <f t="shared" si="4"/>
        <v>157</v>
      </c>
      <c r="J31" s="25">
        <f t="shared" si="4"/>
        <v>35</v>
      </c>
      <c r="K31" s="25">
        <f t="shared" si="4"/>
        <v>14</v>
      </c>
      <c r="L31" s="25">
        <f t="shared" si="4"/>
        <v>157</v>
      </c>
      <c r="M31" s="25">
        <f t="shared" si="4"/>
        <v>0</v>
      </c>
      <c r="N31" s="25">
        <f t="shared" si="4"/>
        <v>48</v>
      </c>
      <c r="O31" s="25">
        <f t="shared" si="4"/>
        <v>0</v>
      </c>
      <c r="P31" s="25">
        <f t="shared" si="4"/>
        <v>0</v>
      </c>
      <c r="Q31" s="25">
        <f t="shared" si="4"/>
        <v>126</v>
      </c>
      <c r="R31" s="25">
        <f t="shared" si="4"/>
        <v>0</v>
      </c>
      <c r="S31" s="25">
        <f t="shared" si="4"/>
        <v>0</v>
      </c>
      <c r="T31" s="25">
        <f t="shared" si="4"/>
        <v>0</v>
      </c>
      <c r="U31" s="25">
        <f t="shared" si="4"/>
        <v>0</v>
      </c>
      <c r="V31" s="25">
        <f t="shared" si="4"/>
        <v>0</v>
      </c>
      <c r="W31" s="25">
        <f t="shared" si="6"/>
        <v>0</v>
      </c>
      <c r="X31" s="25">
        <f t="shared" si="6"/>
        <v>24</v>
      </c>
      <c r="Y31" s="25">
        <f t="shared" si="2"/>
        <v>384</v>
      </c>
      <c r="Z31" s="25">
        <v>0</v>
      </c>
      <c r="AA31" s="25">
        <v>0</v>
      </c>
      <c r="AB31" s="25">
        <v>0</v>
      </c>
      <c r="AC31" s="25">
        <v>35</v>
      </c>
      <c r="AD31" s="25">
        <v>157</v>
      </c>
      <c r="AE31" s="25">
        <v>35</v>
      </c>
      <c r="AF31" s="25">
        <v>0</v>
      </c>
      <c r="AG31" s="25">
        <v>157</v>
      </c>
      <c r="AH31" s="25">
        <v>0</v>
      </c>
      <c r="AI31" s="26">
        <v>0</v>
      </c>
      <c r="AJ31" s="26" t="s">
        <v>36</v>
      </c>
      <c r="AK31" s="26" t="s">
        <v>36</v>
      </c>
      <c r="AL31" s="26" t="s">
        <v>36</v>
      </c>
      <c r="AM31" s="26" t="s">
        <v>36</v>
      </c>
      <c r="AN31" s="26" t="s">
        <v>36</v>
      </c>
      <c r="AO31" s="26" t="s">
        <v>36</v>
      </c>
      <c r="AP31" s="26" t="s">
        <v>36</v>
      </c>
      <c r="AQ31" s="26" t="s">
        <v>36</v>
      </c>
      <c r="AR31" s="25">
        <v>0</v>
      </c>
      <c r="AS31" s="25">
        <v>0</v>
      </c>
      <c r="AT31" s="25">
        <f>[4]施設資源化量内訳!D31</f>
        <v>329</v>
      </c>
      <c r="AU31" s="25">
        <f>[4]施設資源化量内訳!E31</f>
        <v>0</v>
      </c>
      <c r="AV31" s="25">
        <f>[4]施設資源化量内訳!F31</f>
        <v>0</v>
      </c>
      <c r="AW31" s="25">
        <f>[4]施設資源化量内訳!G31</f>
        <v>0</v>
      </c>
      <c r="AX31" s="25">
        <f>[4]施設資源化量内訳!H31</f>
        <v>165</v>
      </c>
      <c r="AY31" s="25">
        <f>[4]施設資源化量内訳!I31</f>
        <v>0</v>
      </c>
      <c r="AZ31" s="25">
        <f>[4]施設資源化量内訳!J31</f>
        <v>0</v>
      </c>
      <c r="BA31" s="25">
        <f>[4]施設資源化量内訳!K31</f>
        <v>14</v>
      </c>
      <c r="BB31" s="25">
        <f>[4]施設資源化量内訳!L31</f>
        <v>0</v>
      </c>
      <c r="BC31" s="25">
        <f>[4]施設資源化量内訳!M31</f>
        <v>0</v>
      </c>
      <c r="BD31" s="25">
        <f>[4]施設資源化量内訳!N31</f>
        <v>0</v>
      </c>
      <c r="BE31" s="25">
        <f>[4]施設資源化量内訳!O31</f>
        <v>0</v>
      </c>
      <c r="BF31" s="25">
        <f>[4]施設資源化量内訳!P31</f>
        <v>0</v>
      </c>
      <c r="BG31" s="25">
        <f>[4]施設資源化量内訳!Q31</f>
        <v>126</v>
      </c>
      <c r="BH31" s="25">
        <f>[4]施設資源化量内訳!R31</f>
        <v>0</v>
      </c>
      <c r="BI31" s="25">
        <f>[4]施設資源化量内訳!S31</f>
        <v>0</v>
      </c>
      <c r="BJ31" s="25">
        <f>[4]施設資源化量内訳!T31</f>
        <v>0</v>
      </c>
      <c r="BK31" s="25">
        <f>[4]施設資源化量内訳!U31</f>
        <v>0</v>
      </c>
      <c r="BL31" s="25">
        <f>[4]施設資源化量内訳!V31</f>
        <v>0</v>
      </c>
      <c r="BM31" s="25">
        <f>[4]施設資源化量内訳!W31</f>
        <v>0</v>
      </c>
      <c r="BN31" s="25">
        <f>[4]施設資源化量内訳!X31</f>
        <v>24</v>
      </c>
      <c r="BO31" s="25">
        <f t="shared" si="3"/>
        <v>832</v>
      </c>
      <c r="BP31" s="25">
        <v>602</v>
      </c>
      <c r="BQ31" s="25">
        <v>8</v>
      </c>
      <c r="BR31" s="25">
        <v>151</v>
      </c>
      <c r="BS31" s="25">
        <v>23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48</v>
      </c>
      <c r="BZ31" s="26" t="s">
        <v>36</v>
      </c>
      <c r="CA31" s="26" t="s">
        <v>36</v>
      </c>
      <c r="CB31" s="26" t="s">
        <v>36</v>
      </c>
      <c r="CC31" s="26" t="s">
        <v>36</v>
      </c>
      <c r="CD31" s="26" t="s">
        <v>36</v>
      </c>
      <c r="CE31" s="26" t="s">
        <v>36</v>
      </c>
      <c r="CF31" s="26" t="s">
        <v>36</v>
      </c>
      <c r="CG31" s="26" t="s">
        <v>36</v>
      </c>
      <c r="CH31" s="25">
        <v>0</v>
      </c>
      <c r="CI31" s="25">
        <v>0</v>
      </c>
      <c r="CJ31" s="27" t="s">
        <v>37</v>
      </c>
    </row>
    <row r="32" spans="1:88" s="3" customFormat="1" ht="13.5" customHeight="1" x14ac:dyDescent="0.15">
      <c r="A32" s="23" t="s">
        <v>33</v>
      </c>
      <c r="B32" s="24" t="s">
        <v>85</v>
      </c>
      <c r="C32" s="23" t="s">
        <v>86</v>
      </c>
      <c r="D32" s="25">
        <f t="shared" si="5"/>
        <v>1394</v>
      </c>
      <c r="E32" s="25">
        <f t="shared" si="5"/>
        <v>779</v>
      </c>
      <c r="F32" s="25">
        <f t="shared" si="5"/>
        <v>8</v>
      </c>
      <c r="G32" s="25">
        <f t="shared" si="4"/>
        <v>0</v>
      </c>
      <c r="H32" s="25">
        <f t="shared" si="4"/>
        <v>236</v>
      </c>
      <c r="I32" s="25">
        <f t="shared" si="4"/>
        <v>193</v>
      </c>
      <c r="J32" s="25">
        <f t="shared" si="4"/>
        <v>48</v>
      </c>
      <c r="K32" s="25">
        <f t="shared" si="4"/>
        <v>2</v>
      </c>
      <c r="L32" s="25">
        <f t="shared" si="4"/>
        <v>6</v>
      </c>
      <c r="M32" s="25">
        <f t="shared" si="4"/>
        <v>8</v>
      </c>
      <c r="N32" s="25">
        <f t="shared" si="4"/>
        <v>49</v>
      </c>
      <c r="O32" s="25">
        <f t="shared" si="4"/>
        <v>28</v>
      </c>
      <c r="P32" s="25">
        <f t="shared" si="4"/>
        <v>0</v>
      </c>
      <c r="Q32" s="25">
        <f t="shared" si="4"/>
        <v>0</v>
      </c>
      <c r="R32" s="25">
        <f t="shared" si="4"/>
        <v>0</v>
      </c>
      <c r="S32" s="25">
        <f t="shared" si="4"/>
        <v>0</v>
      </c>
      <c r="T32" s="25">
        <f t="shared" si="4"/>
        <v>0</v>
      </c>
      <c r="U32" s="25">
        <f t="shared" si="4"/>
        <v>0</v>
      </c>
      <c r="V32" s="25">
        <f t="shared" si="4"/>
        <v>0</v>
      </c>
      <c r="W32" s="25">
        <f t="shared" si="6"/>
        <v>3</v>
      </c>
      <c r="X32" s="25">
        <f t="shared" si="6"/>
        <v>34</v>
      </c>
      <c r="Y32" s="25">
        <f t="shared" si="2"/>
        <v>240</v>
      </c>
      <c r="Z32" s="25">
        <v>0</v>
      </c>
      <c r="AA32" s="25">
        <v>1</v>
      </c>
      <c r="AB32" s="25">
        <v>0</v>
      </c>
      <c r="AC32" s="25">
        <v>24</v>
      </c>
      <c r="AD32" s="25">
        <v>171</v>
      </c>
      <c r="AE32" s="25">
        <v>40</v>
      </c>
      <c r="AF32" s="25">
        <v>1</v>
      </c>
      <c r="AG32" s="25">
        <v>0</v>
      </c>
      <c r="AH32" s="25">
        <v>0</v>
      </c>
      <c r="AI32" s="26">
        <v>0</v>
      </c>
      <c r="AJ32" s="26" t="s">
        <v>36</v>
      </c>
      <c r="AK32" s="26" t="s">
        <v>36</v>
      </c>
      <c r="AL32" s="26" t="s">
        <v>36</v>
      </c>
      <c r="AM32" s="26" t="s">
        <v>36</v>
      </c>
      <c r="AN32" s="26" t="s">
        <v>36</v>
      </c>
      <c r="AO32" s="26" t="s">
        <v>36</v>
      </c>
      <c r="AP32" s="26" t="s">
        <v>36</v>
      </c>
      <c r="AQ32" s="26" t="s">
        <v>36</v>
      </c>
      <c r="AR32" s="25">
        <v>0</v>
      </c>
      <c r="AS32" s="25">
        <v>3</v>
      </c>
      <c r="AT32" s="25">
        <f>[4]施設資源化量内訳!D32</f>
        <v>508</v>
      </c>
      <c r="AU32" s="25">
        <f>[4]施設資源化量内訳!E32</f>
        <v>171</v>
      </c>
      <c r="AV32" s="25">
        <f>[4]施設資源化量内訳!F32</f>
        <v>2</v>
      </c>
      <c r="AW32" s="25">
        <f>[4]施設資源化量内訳!G32</f>
        <v>0</v>
      </c>
      <c r="AX32" s="25">
        <f>[4]施設資源化量内訳!H32</f>
        <v>207</v>
      </c>
      <c r="AY32" s="25">
        <f>[4]施設資源化量内訳!I32</f>
        <v>22</v>
      </c>
      <c r="AZ32" s="25">
        <f>[4]施設資源化量内訳!J32</f>
        <v>8</v>
      </c>
      <c r="BA32" s="25">
        <f>[4]施設資源化量内訳!K32</f>
        <v>1</v>
      </c>
      <c r="BB32" s="25">
        <f>[4]施設資源化量内訳!L32</f>
        <v>6</v>
      </c>
      <c r="BC32" s="25">
        <f>[4]施設資源化量内訳!M32</f>
        <v>8</v>
      </c>
      <c r="BD32" s="25">
        <f>[4]施設資源化量内訳!N32</f>
        <v>21</v>
      </c>
      <c r="BE32" s="25">
        <f>[4]施設資源化量内訳!O32</f>
        <v>28</v>
      </c>
      <c r="BF32" s="25">
        <f>[4]施設資源化量内訳!P32</f>
        <v>0</v>
      </c>
      <c r="BG32" s="25">
        <f>[4]施設資源化量内訳!Q32</f>
        <v>0</v>
      </c>
      <c r="BH32" s="25">
        <f>[4]施設資源化量内訳!R32</f>
        <v>0</v>
      </c>
      <c r="BI32" s="25">
        <f>[4]施設資源化量内訳!S32</f>
        <v>0</v>
      </c>
      <c r="BJ32" s="25">
        <f>[4]施設資源化量内訳!T32</f>
        <v>0</v>
      </c>
      <c r="BK32" s="25">
        <f>[4]施設資源化量内訳!U32</f>
        <v>0</v>
      </c>
      <c r="BL32" s="25">
        <f>[4]施設資源化量内訳!V32</f>
        <v>0</v>
      </c>
      <c r="BM32" s="25">
        <f>[4]施設資源化量内訳!W32</f>
        <v>3</v>
      </c>
      <c r="BN32" s="25">
        <f>[4]施設資源化量内訳!X32</f>
        <v>31</v>
      </c>
      <c r="BO32" s="25">
        <f t="shared" si="3"/>
        <v>646</v>
      </c>
      <c r="BP32" s="25">
        <v>608</v>
      </c>
      <c r="BQ32" s="25">
        <v>5</v>
      </c>
      <c r="BR32" s="25">
        <v>0</v>
      </c>
      <c r="BS32" s="25">
        <v>5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28</v>
      </c>
      <c r="BZ32" s="26" t="s">
        <v>36</v>
      </c>
      <c r="CA32" s="26" t="s">
        <v>36</v>
      </c>
      <c r="CB32" s="26" t="s">
        <v>36</v>
      </c>
      <c r="CC32" s="26" t="s">
        <v>36</v>
      </c>
      <c r="CD32" s="26" t="s">
        <v>36</v>
      </c>
      <c r="CE32" s="26" t="s">
        <v>36</v>
      </c>
      <c r="CF32" s="26" t="s">
        <v>36</v>
      </c>
      <c r="CG32" s="26" t="s">
        <v>36</v>
      </c>
      <c r="CH32" s="25">
        <v>0</v>
      </c>
      <c r="CI32" s="25">
        <v>0</v>
      </c>
      <c r="CJ32" s="27" t="s">
        <v>37</v>
      </c>
    </row>
    <row r="33" spans="1:88" s="3" customFormat="1" ht="13.5" customHeight="1" x14ac:dyDescent="0.15">
      <c r="A33" s="23" t="s">
        <v>33</v>
      </c>
      <c r="B33" s="24" t="s">
        <v>87</v>
      </c>
      <c r="C33" s="23" t="s">
        <v>88</v>
      </c>
      <c r="D33" s="25">
        <f t="shared" si="5"/>
        <v>470</v>
      </c>
      <c r="E33" s="25">
        <f t="shared" si="5"/>
        <v>260</v>
      </c>
      <c r="F33" s="25">
        <f t="shared" si="5"/>
        <v>0</v>
      </c>
      <c r="G33" s="25">
        <f t="shared" si="4"/>
        <v>0</v>
      </c>
      <c r="H33" s="25">
        <f t="shared" si="4"/>
        <v>55</v>
      </c>
      <c r="I33" s="25">
        <f t="shared" si="4"/>
        <v>49</v>
      </c>
      <c r="J33" s="25">
        <f t="shared" si="4"/>
        <v>14</v>
      </c>
      <c r="K33" s="25">
        <f t="shared" si="4"/>
        <v>0</v>
      </c>
      <c r="L33" s="25">
        <f t="shared" si="4"/>
        <v>47</v>
      </c>
      <c r="M33" s="25">
        <f t="shared" si="4"/>
        <v>1</v>
      </c>
      <c r="N33" s="25">
        <f t="shared" si="4"/>
        <v>18</v>
      </c>
      <c r="O33" s="25">
        <f t="shared" si="4"/>
        <v>0</v>
      </c>
      <c r="P33" s="25">
        <f t="shared" si="4"/>
        <v>0</v>
      </c>
      <c r="Q33" s="25">
        <f t="shared" si="4"/>
        <v>26</v>
      </c>
      <c r="R33" s="25">
        <f t="shared" si="4"/>
        <v>0</v>
      </c>
      <c r="S33" s="25">
        <f t="shared" si="4"/>
        <v>0</v>
      </c>
      <c r="T33" s="25">
        <f t="shared" si="4"/>
        <v>0</v>
      </c>
      <c r="U33" s="25">
        <f t="shared" si="4"/>
        <v>0</v>
      </c>
      <c r="V33" s="25">
        <f t="shared" si="4"/>
        <v>0</v>
      </c>
      <c r="W33" s="25">
        <f t="shared" si="6"/>
        <v>0</v>
      </c>
      <c r="X33" s="25">
        <f t="shared" si="6"/>
        <v>0</v>
      </c>
      <c r="Y33" s="25">
        <f t="shared" si="2"/>
        <v>265</v>
      </c>
      <c r="Z33" s="25">
        <v>128</v>
      </c>
      <c r="AA33" s="25">
        <v>0</v>
      </c>
      <c r="AB33" s="25">
        <v>0</v>
      </c>
      <c r="AC33" s="25">
        <v>13</v>
      </c>
      <c r="AD33" s="25">
        <v>49</v>
      </c>
      <c r="AE33" s="25">
        <v>14</v>
      </c>
      <c r="AF33" s="25">
        <v>0</v>
      </c>
      <c r="AG33" s="25">
        <v>47</v>
      </c>
      <c r="AH33" s="25">
        <v>1</v>
      </c>
      <c r="AI33" s="26">
        <v>13</v>
      </c>
      <c r="AJ33" s="26" t="s">
        <v>36</v>
      </c>
      <c r="AK33" s="26" t="s">
        <v>36</v>
      </c>
      <c r="AL33" s="26" t="s">
        <v>36</v>
      </c>
      <c r="AM33" s="26" t="s">
        <v>36</v>
      </c>
      <c r="AN33" s="26" t="s">
        <v>36</v>
      </c>
      <c r="AO33" s="26" t="s">
        <v>36</v>
      </c>
      <c r="AP33" s="26" t="s">
        <v>36</v>
      </c>
      <c r="AQ33" s="26" t="s">
        <v>36</v>
      </c>
      <c r="AR33" s="25">
        <v>0</v>
      </c>
      <c r="AS33" s="25">
        <v>0</v>
      </c>
      <c r="AT33" s="25">
        <f>[4]施設資源化量内訳!D33</f>
        <v>67</v>
      </c>
      <c r="AU33" s="25">
        <f>[4]施設資源化量内訳!E33</f>
        <v>0</v>
      </c>
      <c r="AV33" s="25">
        <f>[4]施設資源化量内訳!F33</f>
        <v>0</v>
      </c>
      <c r="AW33" s="25">
        <f>[4]施設資源化量内訳!G33</f>
        <v>0</v>
      </c>
      <c r="AX33" s="25">
        <f>[4]施設資源化量内訳!H33</f>
        <v>41</v>
      </c>
      <c r="AY33" s="25">
        <f>[4]施設資源化量内訳!I33</f>
        <v>0</v>
      </c>
      <c r="AZ33" s="25">
        <f>[4]施設資源化量内訳!J33</f>
        <v>0</v>
      </c>
      <c r="BA33" s="25">
        <f>[4]施設資源化量内訳!K33</f>
        <v>0</v>
      </c>
      <c r="BB33" s="25">
        <f>[4]施設資源化量内訳!L33</f>
        <v>0</v>
      </c>
      <c r="BC33" s="25">
        <f>[4]施設資源化量内訳!M33</f>
        <v>0</v>
      </c>
      <c r="BD33" s="25">
        <f>[4]施設資源化量内訳!N33</f>
        <v>0</v>
      </c>
      <c r="BE33" s="25">
        <f>[4]施設資源化量内訳!O33</f>
        <v>0</v>
      </c>
      <c r="BF33" s="25">
        <f>[4]施設資源化量内訳!P33</f>
        <v>0</v>
      </c>
      <c r="BG33" s="25">
        <f>[4]施設資源化量内訳!Q33</f>
        <v>26</v>
      </c>
      <c r="BH33" s="25">
        <f>[4]施設資源化量内訳!R33</f>
        <v>0</v>
      </c>
      <c r="BI33" s="25">
        <f>[4]施設資源化量内訳!S33</f>
        <v>0</v>
      </c>
      <c r="BJ33" s="25">
        <f>[4]施設資源化量内訳!T33</f>
        <v>0</v>
      </c>
      <c r="BK33" s="25">
        <f>[4]施設資源化量内訳!U33</f>
        <v>0</v>
      </c>
      <c r="BL33" s="25">
        <f>[4]施設資源化量内訳!V33</f>
        <v>0</v>
      </c>
      <c r="BM33" s="25">
        <f>[4]施設資源化量内訳!W33</f>
        <v>0</v>
      </c>
      <c r="BN33" s="25">
        <f>[4]施設資源化量内訳!X33</f>
        <v>0</v>
      </c>
      <c r="BO33" s="25">
        <f t="shared" si="3"/>
        <v>138</v>
      </c>
      <c r="BP33" s="25">
        <v>132</v>
      </c>
      <c r="BQ33" s="25">
        <v>0</v>
      </c>
      <c r="BR33" s="25">
        <v>0</v>
      </c>
      <c r="BS33" s="25">
        <v>1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5</v>
      </c>
      <c r="BZ33" s="26" t="s">
        <v>36</v>
      </c>
      <c r="CA33" s="26" t="s">
        <v>36</v>
      </c>
      <c r="CB33" s="26" t="s">
        <v>36</v>
      </c>
      <c r="CC33" s="26" t="s">
        <v>36</v>
      </c>
      <c r="CD33" s="26" t="s">
        <v>36</v>
      </c>
      <c r="CE33" s="26" t="s">
        <v>36</v>
      </c>
      <c r="CF33" s="26" t="s">
        <v>36</v>
      </c>
      <c r="CG33" s="26" t="s">
        <v>36</v>
      </c>
      <c r="CH33" s="25">
        <v>0</v>
      </c>
      <c r="CI33" s="25">
        <v>0</v>
      </c>
      <c r="CJ33" s="27" t="s">
        <v>37</v>
      </c>
    </row>
    <row r="34" spans="1:88" s="3" customFormat="1" ht="13.5" customHeight="1" x14ac:dyDescent="0.15">
      <c r="A34" s="23" t="s">
        <v>33</v>
      </c>
      <c r="B34" s="24" t="s">
        <v>89</v>
      </c>
      <c r="C34" s="23" t="s">
        <v>90</v>
      </c>
      <c r="D34" s="25">
        <f t="shared" si="5"/>
        <v>830</v>
      </c>
      <c r="E34" s="25">
        <f t="shared" si="5"/>
        <v>151</v>
      </c>
      <c r="F34" s="25">
        <f t="shared" si="5"/>
        <v>0</v>
      </c>
      <c r="G34" s="25">
        <f t="shared" si="4"/>
        <v>0</v>
      </c>
      <c r="H34" s="25">
        <f t="shared" si="4"/>
        <v>128</v>
      </c>
      <c r="I34" s="25">
        <f t="shared" si="4"/>
        <v>120</v>
      </c>
      <c r="J34" s="25">
        <f t="shared" si="4"/>
        <v>33</v>
      </c>
      <c r="K34" s="25">
        <f t="shared" si="4"/>
        <v>0</v>
      </c>
      <c r="L34" s="25">
        <f t="shared" si="4"/>
        <v>10</v>
      </c>
      <c r="M34" s="25">
        <f t="shared" si="4"/>
        <v>0</v>
      </c>
      <c r="N34" s="25">
        <f t="shared" si="4"/>
        <v>22</v>
      </c>
      <c r="O34" s="25">
        <f t="shared" si="4"/>
        <v>0</v>
      </c>
      <c r="P34" s="25">
        <f t="shared" si="4"/>
        <v>0</v>
      </c>
      <c r="Q34" s="25">
        <f t="shared" si="4"/>
        <v>289</v>
      </c>
      <c r="R34" s="25">
        <f t="shared" si="4"/>
        <v>0</v>
      </c>
      <c r="S34" s="25">
        <f t="shared" si="4"/>
        <v>0</v>
      </c>
      <c r="T34" s="25">
        <f t="shared" si="4"/>
        <v>0</v>
      </c>
      <c r="U34" s="25">
        <f t="shared" si="4"/>
        <v>0</v>
      </c>
      <c r="V34" s="25">
        <f t="shared" si="4"/>
        <v>0</v>
      </c>
      <c r="W34" s="25">
        <f t="shared" si="6"/>
        <v>0</v>
      </c>
      <c r="X34" s="25">
        <f t="shared" si="6"/>
        <v>77</v>
      </c>
      <c r="Y34" s="25">
        <f t="shared" si="2"/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6">
        <v>0</v>
      </c>
      <c r="AJ34" s="26" t="s">
        <v>36</v>
      </c>
      <c r="AK34" s="26" t="s">
        <v>36</v>
      </c>
      <c r="AL34" s="26" t="s">
        <v>36</v>
      </c>
      <c r="AM34" s="26" t="s">
        <v>36</v>
      </c>
      <c r="AN34" s="26" t="s">
        <v>36</v>
      </c>
      <c r="AO34" s="26" t="s">
        <v>36</v>
      </c>
      <c r="AP34" s="26" t="s">
        <v>36</v>
      </c>
      <c r="AQ34" s="26" t="s">
        <v>36</v>
      </c>
      <c r="AR34" s="25">
        <v>0</v>
      </c>
      <c r="AS34" s="25">
        <v>0</v>
      </c>
      <c r="AT34" s="25">
        <f>[4]施設資源化量内訳!D34</f>
        <v>665</v>
      </c>
      <c r="AU34" s="25">
        <f>[4]施設資源化量内訳!E34</f>
        <v>0</v>
      </c>
      <c r="AV34" s="25">
        <f>[4]施設資源化量内訳!F34</f>
        <v>0</v>
      </c>
      <c r="AW34" s="25">
        <f>[4]施設資源化量内訳!G34</f>
        <v>0</v>
      </c>
      <c r="AX34" s="25">
        <f>[4]施設資源化量内訳!H34</f>
        <v>128</v>
      </c>
      <c r="AY34" s="25">
        <f>[4]施設資源化量内訳!I34</f>
        <v>120</v>
      </c>
      <c r="AZ34" s="25">
        <f>[4]施設資源化量内訳!J34</f>
        <v>33</v>
      </c>
      <c r="BA34" s="25">
        <f>[4]施設資源化量内訳!K34</f>
        <v>0</v>
      </c>
      <c r="BB34" s="25">
        <f>[4]施設資源化量内訳!L34</f>
        <v>10</v>
      </c>
      <c r="BC34" s="25">
        <f>[4]施設資源化量内訳!M34</f>
        <v>0</v>
      </c>
      <c r="BD34" s="25">
        <f>[4]施設資源化量内訳!N34</f>
        <v>8</v>
      </c>
      <c r="BE34" s="25">
        <f>[4]施設資源化量内訳!O34</f>
        <v>0</v>
      </c>
      <c r="BF34" s="25">
        <f>[4]施設資源化量内訳!P34</f>
        <v>0</v>
      </c>
      <c r="BG34" s="25">
        <f>[4]施設資源化量内訳!Q34</f>
        <v>289</v>
      </c>
      <c r="BH34" s="25">
        <f>[4]施設資源化量内訳!R34</f>
        <v>0</v>
      </c>
      <c r="BI34" s="25">
        <f>[4]施設資源化量内訳!S34</f>
        <v>0</v>
      </c>
      <c r="BJ34" s="25">
        <f>[4]施設資源化量内訳!T34</f>
        <v>0</v>
      </c>
      <c r="BK34" s="25">
        <f>[4]施設資源化量内訳!U34</f>
        <v>0</v>
      </c>
      <c r="BL34" s="25">
        <f>[4]施設資源化量内訳!V34</f>
        <v>0</v>
      </c>
      <c r="BM34" s="25">
        <f>[4]施設資源化量内訳!W34</f>
        <v>0</v>
      </c>
      <c r="BN34" s="25">
        <f>[4]施設資源化量内訳!X34</f>
        <v>77</v>
      </c>
      <c r="BO34" s="25">
        <f t="shared" si="3"/>
        <v>165</v>
      </c>
      <c r="BP34" s="25">
        <v>151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14</v>
      </c>
      <c r="BZ34" s="26" t="s">
        <v>36</v>
      </c>
      <c r="CA34" s="26" t="s">
        <v>36</v>
      </c>
      <c r="CB34" s="26" t="s">
        <v>36</v>
      </c>
      <c r="CC34" s="26" t="s">
        <v>36</v>
      </c>
      <c r="CD34" s="26" t="s">
        <v>36</v>
      </c>
      <c r="CE34" s="26" t="s">
        <v>36</v>
      </c>
      <c r="CF34" s="26" t="s">
        <v>36</v>
      </c>
      <c r="CG34" s="26" t="s">
        <v>36</v>
      </c>
      <c r="CH34" s="25">
        <v>0</v>
      </c>
      <c r="CI34" s="25">
        <v>0</v>
      </c>
      <c r="CJ34" s="27" t="s">
        <v>37</v>
      </c>
    </row>
    <row r="35" spans="1:88" s="3" customFormat="1" ht="13.5" customHeight="1" x14ac:dyDescent="0.15">
      <c r="A35" s="23" t="s">
        <v>33</v>
      </c>
      <c r="B35" s="24" t="s">
        <v>91</v>
      </c>
      <c r="C35" s="23" t="s">
        <v>92</v>
      </c>
      <c r="D35" s="25">
        <f t="shared" si="5"/>
        <v>811</v>
      </c>
      <c r="E35" s="25">
        <f t="shared" si="5"/>
        <v>385</v>
      </c>
      <c r="F35" s="25">
        <f t="shared" si="5"/>
        <v>5</v>
      </c>
      <c r="G35" s="25">
        <f t="shared" si="5"/>
        <v>0</v>
      </c>
      <c r="H35" s="25">
        <f t="shared" si="5"/>
        <v>41</v>
      </c>
      <c r="I35" s="25">
        <f t="shared" si="5"/>
        <v>54</v>
      </c>
      <c r="J35" s="25">
        <f t="shared" si="5"/>
        <v>28</v>
      </c>
      <c r="K35" s="25">
        <f t="shared" si="5"/>
        <v>1</v>
      </c>
      <c r="L35" s="25">
        <f t="shared" si="5"/>
        <v>19</v>
      </c>
      <c r="M35" s="25">
        <f t="shared" si="5"/>
        <v>1</v>
      </c>
      <c r="N35" s="25">
        <f t="shared" si="5"/>
        <v>47</v>
      </c>
      <c r="O35" s="25">
        <f t="shared" si="5"/>
        <v>48</v>
      </c>
      <c r="P35" s="25">
        <f t="shared" si="5"/>
        <v>0</v>
      </c>
      <c r="Q35" s="25">
        <f t="shared" si="5"/>
        <v>123</v>
      </c>
      <c r="R35" s="25">
        <f t="shared" si="5"/>
        <v>0</v>
      </c>
      <c r="S35" s="25">
        <f t="shared" si="5"/>
        <v>0</v>
      </c>
      <c r="T35" s="25">
        <f t="shared" si="4"/>
        <v>0</v>
      </c>
      <c r="U35" s="25">
        <f t="shared" si="4"/>
        <v>0</v>
      </c>
      <c r="V35" s="25">
        <f t="shared" si="4"/>
        <v>0</v>
      </c>
      <c r="W35" s="25">
        <f t="shared" si="6"/>
        <v>2</v>
      </c>
      <c r="X35" s="25">
        <f t="shared" si="6"/>
        <v>57</v>
      </c>
      <c r="Y35" s="25">
        <f t="shared" si="2"/>
        <v>396</v>
      </c>
      <c r="Z35" s="25">
        <v>245</v>
      </c>
      <c r="AA35" s="25">
        <v>3</v>
      </c>
      <c r="AB35" s="25">
        <v>0</v>
      </c>
      <c r="AC35" s="25">
        <v>25</v>
      </c>
      <c r="AD35" s="25">
        <v>54</v>
      </c>
      <c r="AE35" s="25">
        <v>19</v>
      </c>
      <c r="AF35" s="25">
        <v>1</v>
      </c>
      <c r="AG35" s="25">
        <v>1</v>
      </c>
      <c r="AH35" s="25">
        <v>1</v>
      </c>
      <c r="AI35" s="26">
        <v>39</v>
      </c>
      <c r="AJ35" s="26" t="s">
        <v>36</v>
      </c>
      <c r="AK35" s="26" t="s">
        <v>36</v>
      </c>
      <c r="AL35" s="26" t="s">
        <v>36</v>
      </c>
      <c r="AM35" s="26" t="s">
        <v>36</v>
      </c>
      <c r="AN35" s="26" t="s">
        <v>36</v>
      </c>
      <c r="AO35" s="26" t="s">
        <v>36</v>
      </c>
      <c r="AP35" s="26" t="s">
        <v>36</v>
      </c>
      <c r="AQ35" s="26" t="s">
        <v>36</v>
      </c>
      <c r="AR35" s="25">
        <v>2</v>
      </c>
      <c r="AS35" s="25">
        <v>6</v>
      </c>
      <c r="AT35" s="25">
        <f>[4]施設資源化量内訳!D35</f>
        <v>264</v>
      </c>
      <c r="AU35" s="25">
        <f>[4]施設資源化量内訳!E35</f>
        <v>0</v>
      </c>
      <c r="AV35" s="25">
        <f>[4]施設資源化量内訳!F35</f>
        <v>0</v>
      </c>
      <c r="AW35" s="25">
        <f>[4]施設資源化量内訳!G35</f>
        <v>0</v>
      </c>
      <c r="AX35" s="25">
        <f>[4]施設資源化量内訳!H35</f>
        <v>15</v>
      </c>
      <c r="AY35" s="25">
        <f>[4]施設資源化量内訳!I35</f>
        <v>0</v>
      </c>
      <c r="AZ35" s="25">
        <f>[4]施設資源化量内訳!J35</f>
        <v>9</v>
      </c>
      <c r="BA35" s="25">
        <f>[4]施設資源化量内訳!K35</f>
        <v>0</v>
      </c>
      <c r="BB35" s="25">
        <f>[4]施設資源化量内訳!L35</f>
        <v>18</v>
      </c>
      <c r="BC35" s="25">
        <f>[4]施設資源化量内訳!M35</f>
        <v>0</v>
      </c>
      <c r="BD35" s="25">
        <f>[4]施設資源化量内訳!N35</f>
        <v>0</v>
      </c>
      <c r="BE35" s="25">
        <f>[4]施設資源化量内訳!O35</f>
        <v>48</v>
      </c>
      <c r="BF35" s="25">
        <f>[4]施設資源化量内訳!P35</f>
        <v>0</v>
      </c>
      <c r="BG35" s="25">
        <f>[4]施設資源化量内訳!Q35</f>
        <v>123</v>
      </c>
      <c r="BH35" s="25">
        <f>[4]施設資源化量内訳!R35</f>
        <v>0</v>
      </c>
      <c r="BI35" s="25">
        <f>[4]施設資源化量内訳!S35</f>
        <v>0</v>
      </c>
      <c r="BJ35" s="25">
        <f>[4]施設資源化量内訳!T35</f>
        <v>0</v>
      </c>
      <c r="BK35" s="25">
        <f>[4]施設資源化量内訳!U35</f>
        <v>0</v>
      </c>
      <c r="BL35" s="25">
        <f>[4]施設資源化量内訳!V35</f>
        <v>0</v>
      </c>
      <c r="BM35" s="25">
        <f>[4]施設資源化量内訳!W35</f>
        <v>0</v>
      </c>
      <c r="BN35" s="25">
        <f>[4]施設資源化量内訳!X35</f>
        <v>51</v>
      </c>
      <c r="BO35" s="25">
        <f t="shared" si="3"/>
        <v>151</v>
      </c>
      <c r="BP35" s="25">
        <v>140</v>
      </c>
      <c r="BQ35" s="25">
        <v>2</v>
      </c>
      <c r="BR35" s="25">
        <v>0</v>
      </c>
      <c r="BS35" s="25">
        <v>1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8</v>
      </c>
      <c r="BZ35" s="26" t="s">
        <v>36</v>
      </c>
      <c r="CA35" s="26" t="s">
        <v>36</v>
      </c>
      <c r="CB35" s="26" t="s">
        <v>36</v>
      </c>
      <c r="CC35" s="26" t="s">
        <v>36</v>
      </c>
      <c r="CD35" s="26" t="s">
        <v>36</v>
      </c>
      <c r="CE35" s="26" t="s">
        <v>36</v>
      </c>
      <c r="CF35" s="26" t="s">
        <v>36</v>
      </c>
      <c r="CG35" s="26" t="s">
        <v>36</v>
      </c>
      <c r="CH35" s="25">
        <v>0</v>
      </c>
      <c r="CI35" s="25">
        <v>0</v>
      </c>
      <c r="CJ35" s="27" t="s">
        <v>37</v>
      </c>
    </row>
    <row r="36" spans="1:88" s="3" customFormat="1" ht="13.5" customHeight="1" x14ac:dyDescent="0.15">
      <c r="A36" s="23" t="s">
        <v>33</v>
      </c>
      <c r="B36" s="24" t="s">
        <v>93</v>
      </c>
      <c r="C36" s="23" t="s">
        <v>94</v>
      </c>
      <c r="D36" s="25">
        <f t="shared" si="5"/>
        <v>670</v>
      </c>
      <c r="E36" s="25">
        <f t="shared" si="5"/>
        <v>261</v>
      </c>
      <c r="F36" s="25">
        <f t="shared" si="5"/>
        <v>4</v>
      </c>
      <c r="G36" s="25">
        <f t="shared" si="5"/>
        <v>0</v>
      </c>
      <c r="H36" s="25">
        <f t="shared" si="5"/>
        <v>56</v>
      </c>
      <c r="I36" s="25">
        <f t="shared" si="5"/>
        <v>66</v>
      </c>
      <c r="J36" s="25">
        <f t="shared" si="5"/>
        <v>19</v>
      </c>
      <c r="K36" s="25">
        <f t="shared" si="5"/>
        <v>0</v>
      </c>
      <c r="L36" s="25">
        <f t="shared" si="5"/>
        <v>3</v>
      </c>
      <c r="M36" s="25">
        <f t="shared" si="5"/>
        <v>0</v>
      </c>
      <c r="N36" s="25">
        <f t="shared" si="5"/>
        <v>22</v>
      </c>
      <c r="O36" s="25">
        <f t="shared" si="5"/>
        <v>0</v>
      </c>
      <c r="P36" s="25">
        <f t="shared" si="5"/>
        <v>0</v>
      </c>
      <c r="Q36" s="25">
        <f t="shared" si="5"/>
        <v>210</v>
      </c>
      <c r="R36" s="25">
        <f t="shared" si="5"/>
        <v>0</v>
      </c>
      <c r="S36" s="25">
        <f t="shared" si="5"/>
        <v>0</v>
      </c>
      <c r="T36" s="25">
        <f t="shared" si="4"/>
        <v>0</v>
      </c>
      <c r="U36" s="25">
        <f t="shared" si="4"/>
        <v>0</v>
      </c>
      <c r="V36" s="25">
        <f t="shared" si="4"/>
        <v>0</v>
      </c>
      <c r="W36" s="25">
        <f t="shared" si="6"/>
        <v>0</v>
      </c>
      <c r="X36" s="25">
        <f t="shared" si="6"/>
        <v>29</v>
      </c>
      <c r="Y36" s="25">
        <f t="shared" si="2"/>
        <v>112</v>
      </c>
      <c r="Z36" s="25">
        <v>0</v>
      </c>
      <c r="AA36" s="25">
        <v>0</v>
      </c>
      <c r="AB36" s="25">
        <v>0</v>
      </c>
      <c r="AC36" s="25">
        <v>24</v>
      </c>
      <c r="AD36" s="25">
        <v>66</v>
      </c>
      <c r="AE36" s="25">
        <v>19</v>
      </c>
      <c r="AF36" s="25">
        <v>0</v>
      </c>
      <c r="AG36" s="25">
        <v>3</v>
      </c>
      <c r="AH36" s="25">
        <v>0</v>
      </c>
      <c r="AI36" s="26">
        <v>0</v>
      </c>
      <c r="AJ36" s="26" t="s">
        <v>36</v>
      </c>
      <c r="AK36" s="26" t="s">
        <v>36</v>
      </c>
      <c r="AL36" s="26" t="s">
        <v>36</v>
      </c>
      <c r="AM36" s="26" t="s">
        <v>36</v>
      </c>
      <c r="AN36" s="26" t="s">
        <v>36</v>
      </c>
      <c r="AO36" s="26" t="s">
        <v>36</v>
      </c>
      <c r="AP36" s="26" t="s">
        <v>36</v>
      </c>
      <c r="AQ36" s="26" t="s">
        <v>36</v>
      </c>
      <c r="AR36" s="25">
        <v>0</v>
      </c>
      <c r="AS36" s="25">
        <v>0</v>
      </c>
      <c r="AT36" s="25">
        <f>[4]施設資源化量内訳!D36</f>
        <v>235</v>
      </c>
      <c r="AU36" s="25">
        <f>[4]施設資源化量内訳!E36</f>
        <v>0</v>
      </c>
      <c r="AV36" s="25">
        <f>[4]施設資源化量内訳!F36</f>
        <v>0</v>
      </c>
      <c r="AW36" s="25">
        <f>[4]施設資源化量内訳!G36</f>
        <v>0</v>
      </c>
      <c r="AX36" s="25">
        <f>[4]施設資源化量内訳!H36</f>
        <v>25</v>
      </c>
      <c r="AY36" s="25">
        <f>[4]施設資源化量内訳!I36</f>
        <v>0</v>
      </c>
      <c r="AZ36" s="25">
        <f>[4]施設資源化量内訳!J36</f>
        <v>0</v>
      </c>
      <c r="BA36" s="25">
        <f>[4]施設資源化量内訳!K36</f>
        <v>0</v>
      </c>
      <c r="BB36" s="25">
        <f>[4]施設資源化量内訳!L36</f>
        <v>0</v>
      </c>
      <c r="BC36" s="25">
        <f>[4]施設資源化量内訳!M36</f>
        <v>0</v>
      </c>
      <c r="BD36" s="25">
        <f>[4]施設資源化量内訳!N36</f>
        <v>0</v>
      </c>
      <c r="BE36" s="25">
        <f>[4]施設資源化量内訳!O36</f>
        <v>0</v>
      </c>
      <c r="BF36" s="25">
        <f>[4]施設資源化量内訳!P36</f>
        <v>0</v>
      </c>
      <c r="BG36" s="25">
        <f>[4]施設資源化量内訳!Q36</f>
        <v>210</v>
      </c>
      <c r="BH36" s="25">
        <f>[4]施設資源化量内訳!R36</f>
        <v>0</v>
      </c>
      <c r="BI36" s="25">
        <f>[4]施設資源化量内訳!S36</f>
        <v>0</v>
      </c>
      <c r="BJ36" s="25">
        <f>[4]施設資源化量内訳!T36</f>
        <v>0</v>
      </c>
      <c r="BK36" s="25">
        <f>[4]施設資源化量内訳!U36</f>
        <v>0</v>
      </c>
      <c r="BL36" s="25">
        <f>[4]施設資源化量内訳!V36</f>
        <v>0</v>
      </c>
      <c r="BM36" s="25">
        <f>[4]施設資源化量内訳!W36</f>
        <v>0</v>
      </c>
      <c r="BN36" s="25">
        <f>[4]施設資源化量内訳!X36</f>
        <v>0</v>
      </c>
      <c r="BO36" s="25">
        <f t="shared" si="3"/>
        <v>323</v>
      </c>
      <c r="BP36" s="25">
        <v>261</v>
      </c>
      <c r="BQ36" s="25">
        <v>4</v>
      </c>
      <c r="BR36" s="25">
        <v>0</v>
      </c>
      <c r="BS36" s="25">
        <v>7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22</v>
      </c>
      <c r="BZ36" s="26" t="s">
        <v>36</v>
      </c>
      <c r="CA36" s="26" t="s">
        <v>36</v>
      </c>
      <c r="CB36" s="26" t="s">
        <v>36</v>
      </c>
      <c r="CC36" s="26" t="s">
        <v>36</v>
      </c>
      <c r="CD36" s="26" t="s">
        <v>36</v>
      </c>
      <c r="CE36" s="26" t="s">
        <v>36</v>
      </c>
      <c r="CF36" s="26" t="s">
        <v>36</v>
      </c>
      <c r="CG36" s="26" t="s">
        <v>36</v>
      </c>
      <c r="CH36" s="25">
        <v>0</v>
      </c>
      <c r="CI36" s="25">
        <v>29</v>
      </c>
      <c r="CJ36" s="27" t="s">
        <v>37</v>
      </c>
    </row>
    <row r="37" spans="1:88" s="3" customFormat="1" ht="13.5" customHeight="1" x14ac:dyDescent="0.15">
      <c r="A37" s="23" t="s">
        <v>33</v>
      </c>
      <c r="B37" s="24" t="s">
        <v>95</v>
      </c>
      <c r="C37" s="23" t="s">
        <v>96</v>
      </c>
      <c r="D37" s="25">
        <f t="shared" si="5"/>
        <v>1425</v>
      </c>
      <c r="E37" s="25">
        <f t="shared" si="5"/>
        <v>667</v>
      </c>
      <c r="F37" s="25">
        <f t="shared" si="5"/>
        <v>1</v>
      </c>
      <c r="G37" s="25">
        <f t="shared" si="5"/>
        <v>48</v>
      </c>
      <c r="H37" s="25">
        <f t="shared" si="5"/>
        <v>125</v>
      </c>
      <c r="I37" s="25">
        <f t="shared" si="5"/>
        <v>127</v>
      </c>
      <c r="J37" s="25">
        <f t="shared" si="5"/>
        <v>45</v>
      </c>
      <c r="K37" s="25">
        <f t="shared" si="5"/>
        <v>2</v>
      </c>
      <c r="L37" s="25">
        <f t="shared" si="5"/>
        <v>51</v>
      </c>
      <c r="M37" s="25">
        <f t="shared" si="5"/>
        <v>44</v>
      </c>
      <c r="N37" s="25">
        <f t="shared" si="5"/>
        <v>20</v>
      </c>
      <c r="O37" s="25">
        <f t="shared" si="5"/>
        <v>0</v>
      </c>
      <c r="P37" s="25">
        <f t="shared" si="5"/>
        <v>0</v>
      </c>
      <c r="Q37" s="25">
        <f t="shared" si="5"/>
        <v>263</v>
      </c>
      <c r="R37" s="25">
        <f t="shared" si="5"/>
        <v>0</v>
      </c>
      <c r="S37" s="25">
        <f t="shared" si="5"/>
        <v>0</v>
      </c>
      <c r="T37" s="25">
        <f t="shared" si="4"/>
        <v>0</v>
      </c>
      <c r="U37" s="25">
        <f t="shared" si="4"/>
        <v>0</v>
      </c>
      <c r="V37" s="25">
        <f t="shared" si="4"/>
        <v>0</v>
      </c>
      <c r="W37" s="25">
        <f t="shared" si="6"/>
        <v>0</v>
      </c>
      <c r="X37" s="25">
        <f t="shared" si="6"/>
        <v>32</v>
      </c>
      <c r="Y37" s="25">
        <f t="shared" si="2"/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6">
        <v>0</v>
      </c>
      <c r="AJ37" s="26" t="s">
        <v>36</v>
      </c>
      <c r="AK37" s="26" t="s">
        <v>36</v>
      </c>
      <c r="AL37" s="26" t="s">
        <v>36</v>
      </c>
      <c r="AM37" s="26" t="s">
        <v>36</v>
      </c>
      <c r="AN37" s="26" t="s">
        <v>36</v>
      </c>
      <c r="AO37" s="26" t="s">
        <v>36</v>
      </c>
      <c r="AP37" s="26" t="s">
        <v>36</v>
      </c>
      <c r="AQ37" s="26" t="s">
        <v>36</v>
      </c>
      <c r="AR37" s="25">
        <v>0</v>
      </c>
      <c r="AS37" s="25">
        <v>0</v>
      </c>
      <c r="AT37" s="25">
        <f>[4]施設資源化量内訳!D37</f>
        <v>1021</v>
      </c>
      <c r="AU37" s="25">
        <f>[4]施設資源化量内訳!E37</f>
        <v>263</v>
      </c>
      <c r="AV37" s="25">
        <f>[4]施設資源化量内訳!F37</f>
        <v>1</v>
      </c>
      <c r="AW37" s="25">
        <f>[4]施設資源化量内訳!G37</f>
        <v>48</v>
      </c>
      <c r="AX37" s="25">
        <f>[4]施設資源化量内訳!H37</f>
        <v>125</v>
      </c>
      <c r="AY37" s="25">
        <f>[4]施設資源化量内訳!I37</f>
        <v>127</v>
      </c>
      <c r="AZ37" s="25">
        <f>[4]施設資源化量内訳!J37</f>
        <v>45</v>
      </c>
      <c r="BA37" s="25">
        <f>[4]施設資源化量内訳!K37</f>
        <v>2</v>
      </c>
      <c r="BB37" s="25">
        <f>[4]施設資源化量内訳!L37</f>
        <v>51</v>
      </c>
      <c r="BC37" s="25">
        <f>[4]施設資源化量内訳!M37</f>
        <v>44</v>
      </c>
      <c r="BD37" s="25">
        <f>[4]施設資源化量内訳!N37</f>
        <v>20</v>
      </c>
      <c r="BE37" s="25">
        <f>[4]施設資源化量内訳!O37</f>
        <v>0</v>
      </c>
      <c r="BF37" s="25">
        <f>[4]施設資源化量内訳!P37</f>
        <v>0</v>
      </c>
      <c r="BG37" s="25">
        <f>[4]施設資源化量内訳!Q37</f>
        <v>263</v>
      </c>
      <c r="BH37" s="25">
        <f>[4]施設資源化量内訳!R37</f>
        <v>0</v>
      </c>
      <c r="BI37" s="25">
        <f>[4]施設資源化量内訳!S37</f>
        <v>0</v>
      </c>
      <c r="BJ37" s="25">
        <f>[4]施設資源化量内訳!T37</f>
        <v>0</v>
      </c>
      <c r="BK37" s="25">
        <f>[4]施設資源化量内訳!U37</f>
        <v>0</v>
      </c>
      <c r="BL37" s="25">
        <f>[4]施設資源化量内訳!V37</f>
        <v>0</v>
      </c>
      <c r="BM37" s="25">
        <f>[4]施設資源化量内訳!W37</f>
        <v>0</v>
      </c>
      <c r="BN37" s="25">
        <f>[4]施設資源化量内訳!X37</f>
        <v>32</v>
      </c>
      <c r="BO37" s="25">
        <f t="shared" si="3"/>
        <v>404</v>
      </c>
      <c r="BP37" s="25">
        <v>404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6" t="s">
        <v>36</v>
      </c>
      <c r="CA37" s="26" t="s">
        <v>36</v>
      </c>
      <c r="CB37" s="26" t="s">
        <v>36</v>
      </c>
      <c r="CC37" s="26" t="s">
        <v>36</v>
      </c>
      <c r="CD37" s="26" t="s">
        <v>36</v>
      </c>
      <c r="CE37" s="26" t="s">
        <v>36</v>
      </c>
      <c r="CF37" s="26" t="s">
        <v>36</v>
      </c>
      <c r="CG37" s="26" t="s">
        <v>36</v>
      </c>
      <c r="CH37" s="25">
        <v>0</v>
      </c>
      <c r="CI37" s="25">
        <v>0</v>
      </c>
      <c r="CJ37" s="27" t="s">
        <v>37</v>
      </c>
    </row>
    <row r="38" spans="1:88" s="3" customFormat="1" ht="13.5" customHeight="1" x14ac:dyDescent="0.15">
      <c r="A38" s="23" t="s">
        <v>33</v>
      </c>
      <c r="B38" s="24" t="s">
        <v>97</v>
      </c>
      <c r="C38" s="23" t="s">
        <v>98</v>
      </c>
      <c r="D38" s="25">
        <f t="shared" si="5"/>
        <v>712</v>
      </c>
      <c r="E38" s="25">
        <f t="shared" si="5"/>
        <v>368</v>
      </c>
      <c r="F38" s="25">
        <f t="shared" si="5"/>
        <v>4</v>
      </c>
      <c r="G38" s="25">
        <f t="shared" si="5"/>
        <v>0</v>
      </c>
      <c r="H38" s="25">
        <f t="shared" si="5"/>
        <v>60</v>
      </c>
      <c r="I38" s="25">
        <f t="shared" si="5"/>
        <v>98</v>
      </c>
      <c r="J38" s="25">
        <f t="shared" si="5"/>
        <v>26</v>
      </c>
      <c r="K38" s="25">
        <f t="shared" si="5"/>
        <v>0</v>
      </c>
      <c r="L38" s="25">
        <f t="shared" si="5"/>
        <v>99</v>
      </c>
      <c r="M38" s="25">
        <f t="shared" si="5"/>
        <v>0</v>
      </c>
      <c r="N38" s="25">
        <f t="shared" si="5"/>
        <v>57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0</v>
      </c>
      <c r="S38" s="25">
        <f t="shared" si="5"/>
        <v>0</v>
      </c>
      <c r="T38" s="25">
        <f t="shared" ref="T38:V49" si="7">SUM(AO38,BJ38,CE38)</f>
        <v>0</v>
      </c>
      <c r="U38" s="25">
        <f t="shared" si="7"/>
        <v>0</v>
      </c>
      <c r="V38" s="25">
        <f t="shared" si="7"/>
        <v>0</v>
      </c>
      <c r="W38" s="25">
        <f t="shared" si="6"/>
        <v>0</v>
      </c>
      <c r="X38" s="25">
        <f t="shared" si="6"/>
        <v>0</v>
      </c>
      <c r="Y38" s="25">
        <f t="shared" si="2"/>
        <v>345</v>
      </c>
      <c r="Z38" s="25">
        <v>56</v>
      </c>
      <c r="AA38" s="25">
        <v>0</v>
      </c>
      <c r="AB38" s="25">
        <v>0</v>
      </c>
      <c r="AC38" s="25">
        <v>56</v>
      </c>
      <c r="AD38" s="25">
        <v>98</v>
      </c>
      <c r="AE38" s="25">
        <v>26</v>
      </c>
      <c r="AF38" s="25">
        <v>0</v>
      </c>
      <c r="AG38" s="25">
        <v>99</v>
      </c>
      <c r="AH38" s="25">
        <v>0</v>
      </c>
      <c r="AI38" s="26">
        <v>10</v>
      </c>
      <c r="AJ38" s="26" t="s">
        <v>36</v>
      </c>
      <c r="AK38" s="26" t="s">
        <v>36</v>
      </c>
      <c r="AL38" s="26" t="s">
        <v>36</v>
      </c>
      <c r="AM38" s="26" t="s">
        <v>36</v>
      </c>
      <c r="AN38" s="26" t="s">
        <v>36</v>
      </c>
      <c r="AO38" s="26" t="s">
        <v>36</v>
      </c>
      <c r="AP38" s="26" t="s">
        <v>36</v>
      </c>
      <c r="AQ38" s="26" t="s">
        <v>36</v>
      </c>
      <c r="AR38" s="25">
        <v>0</v>
      </c>
      <c r="AS38" s="25">
        <v>0</v>
      </c>
      <c r="AT38" s="25">
        <f>[4]施設資源化量内訳!D38</f>
        <v>0</v>
      </c>
      <c r="AU38" s="25">
        <f>[4]施設資源化量内訳!E38</f>
        <v>0</v>
      </c>
      <c r="AV38" s="25">
        <f>[4]施設資源化量内訳!F38</f>
        <v>0</v>
      </c>
      <c r="AW38" s="25">
        <f>[4]施設資源化量内訳!G38</f>
        <v>0</v>
      </c>
      <c r="AX38" s="25">
        <f>[4]施設資源化量内訳!H38</f>
        <v>0</v>
      </c>
      <c r="AY38" s="25">
        <f>[4]施設資源化量内訳!I38</f>
        <v>0</v>
      </c>
      <c r="AZ38" s="25">
        <f>[4]施設資源化量内訳!J38</f>
        <v>0</v>
      </c>
      <c r="BA38" s="25">
        <f>[4]施設資源化量内訳!K38</f>
        <v>0</v>
      </c>
      <c r="BB38" s="25">
        <f>[4]施設資源化量内訳!L38</f>
        <v>0</v>
      </c>
      <c r="BC38" s="25">
        <f>[4]施設資源化量内訳!M38</f>
        <v>0</v>
      </c>
      <c r="BD38" s="25">
        <f>[4]施設資源化量内訳!N38</f>
        <v>0</v>
      </c>
      <c r="BE38" s="25">
        <f>[4]施設資源化量内訳!O38</f>
        <v>0</v>
      </c>
      <c r="BF38" s="25">
        <f>[4]施設資源化量内訳!P38</f>
        <v>0</v>
      </c>
      <c r="BG38" s="25">
        <f>[4]施設資源化量内訳!Q38</f>
        <v>0</v>
      </c>
      <c r="BH38" s="25">
        <f>[4]施設資源化量内訳!R38</f>
        <v>0</v>
      </c>
      <c r="BI38" s="25">
        <f>[4]施設資源化量内訳!S38</f>
        <v>0</v>
      </c>
      <c r="BJ38" s="25">
        <f>[4]施設資源化量内訳!T38</f>
        <v>0</v>
      </c>
      <c r="BK38" s="25">
        <f>[4]施設資源化量内訳!U38</f>
        <v>0</v>
      </c>
      <c r="BL38" s="25">
        <f>[4]施設資源化量内訳!V38</f>
        <v>0</v>
      </c>
      <c r="BM38" s="25">
        <f>[4]施設資源化量内訳!W38</f>
        <v>0</v>
      </c>
      <c r="BN38" s="25">
        <f>[4]施設資源化量内訳!X38</f>
        <v>0</v>
      </c>
      <c r="BO38" s="25">
        <f t="shared" si="3"/>
        <v>367</v>
      </c>
      <c r="BP38" s="25">
        <v>312</v>
      </c>
      <c r="BQ38" s="25">
        <v>4</v>
      </c>
      <c r="BR38" s="25">
        <v>0</v>
      </c>
      <c r="BS38" s="25">
        <v>4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47</v>
      </c>
      <c r="BZ38" s="26" t="s">
        <v>36</v>
      </c>
      <c r="CA38" s="26" t="s">
        <v>36</v>
      </c>
      <c r="CB38" s="26" t="s">
        <v>36</v>
      </c>
      <c r="CC38" s="26" t="s">
        <v>36</v>
      </c>
      <c r="CD38" s="26" t="s">
        <v>36</v>
      </c>
      <c r="CE38" s="26" t="s">
        <v>36</v>
      </c>
      <c r="CF38" s="26" t="s">
        <v>36</v>
      </c>
      <c r="CG38" s="26" t="s">
        <v>36</v>
      </c>
      <c r="CH38" s="25">
        <v>0</v>
      </c>
      <c r="CI38" s="25">
        <v>0</v>
      </c>
      <c r="CJ38" s="27" t="s">
        <v>37</v>
      </c>
    </row>
    <row r="39" spans="1:88" s="3" customFormat="1" ht="13.5" customHeight="1" x14ac:dyDescent="0.15">
      <c r="A39" s="23" t="s">
        <v>33</v>
      </c>
      <c r="B39" s="24" t="s">
        <v>99</v>
      </c>
      <c r="C39" s="23" t="s">
        <v>100</v>
      </c>
      <c r="D39" s="25">
        <f t="shared" si="5"/>
        <v>1239</v>
      </c>
      <c r="E39" s="25">
        <f t="shared" si="5"/>
        <v>656</v>
      </c>
      <c r="F39" s="25">
        <f t="shared" si="5"/>
        <v>8</v>
      </c>
      <c r="G39" s="25">
        <f t="shared" si="5"/>
        <v>0</v>
      </c>
      <c r="H39" s="25">
        <f t="shared" si="5"/>
        <v>127</v>
      </c>
      <c r="I39" s="25">
        <f t="shared" si="5"/>
        <v>156</v>
      </c>
      <c r="J39" s="25">
        <f t="shared" si="5"/>
        <v>82</v>
      </c>
      <c r="K39" s="25">
        <f t="shared" si="5"/>
        <v>13</v>
      </c>
      <c r="L39" s="25">
        <f t="shared" si="5"/>
        <v>63</v>
      </c>
      <c r="M39" s="25">
        <f t="shared" si="5"/>
        <v>0</v>
      </c>
      <c r="N39" s="25">
        <f t="shared" si="5"/>
        <v>92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25">
        <f t="shared" si="5"/>
        <v>0</v>
      </c>
      <c r="S39" s="25">
        <f t="shared" si="5"/>
        <v>0</v>
      </c>
      <c r="T39" s="25">
        <f t="shared" si="7"/>
        <v>0</v>
      </c>
      <c r="U39" s="25">
        <f t="shared" si="7"/>
        <v>0</v>
      </c>
      <c r="V39" s="25">
        <f t="shared" si="7"/>
        <v>0</v>
      </c>
      <c r="W39" s="25">
        <f t="shared" si="6"/>
        <v>0</v>
      </c>
      <c r="X39" s="25">
        <f t="shared" si="6"/>
        <v>42</v>
      </c>
      <c r="Y39" s="25">
        <f t="shared" si="2"/>
        <v>1108</v>
      </c>
      <c r="Z39" s="25">
        <v>532</v>
      </c>
      <c r="AA39" s="25">
        <v>8</v>
      </c>
      <c r="AB39" s="25">
        <v>0</v>
      </c>
      <c r="AC39" s="25">
        <v>127</v>
      </c>
      <c r="AD39" s="25">
        <v>156</v>
      </c>
      <c r="AE39" s="25">
        <v>82</v>
      </c>
      <c r="AF39" s="25">
        <v>13</v>
      </c>
      <c r="AG39" s="25">
        <v>63</v>
      </c>
      <c r="AH39" s="25">
        <v>0</v>
      </c>
      <c r="AI39" s="26">
        <v>85</v>
      </c>
      <c r="AJ39" s="26" t="s">
        <v>36</v>
      </c>
      <c r="AK39" s="26" t="s">
        <v>36</v>
      </c>
      <c r="AL39" s="26" t="s">
        <v>36</v>
      </c>
      <c r="AM39" s="26" t="s">
        <v>36</v>
      </c>
      <c r="AN39" s="26" t="s">
        <v>36</v>
      </c>
      <c r="AO39" s="26" t="s">
        <v>36</v>
      </c>
      <c r="AP39" s="26" t="s">
        <v>36</v>
      </c>
      <c r="AQ39" s="26" t="s">
        <v>36</v>
      </c>
      <c r="AR39" s="25">
        <v>0</v>
      </c>
      <c r="AS39" s="25">
        <v>42</v>
      </c>
      <c r="AT39" s="25">
        <f>[4]施設資源化量内訳!D39</f>
        <v>0</v>
      </c>
      <c r="AU39" s="25">
        <f>[4]施設資源化量内訳!E39</f>
        <v>0</v>
      </c>
      <c r="AV39" s="25">
        <f>[4]施設資源化量内訳!F39</f>
        <v>0</v>
      </c>
      <c r="AW39" s="25">
        <f>[4]施設資源化量内訳!G39</f>
        <v>0</v>
      </c>
      <c r="AX39" s="25">
        <f>[4]施設資源化量内訳!H39</f>
        <v>0</v>
      </c>
      <c r="AY39" s="25">
        <f>[4]施設資源化量内訳!I39</f>
        <v>0</v>
      </c>
      <c r="AZ39" s="25">
        <f>[4]施設資源化量内訳!J39</f>
        <v>0</v>
      </c>
      <c r="BA39" s="25">
        <f>[4]施設資源化量内訳!K39</f>
        <v>0</v>
      </c>
      <c r="BB39" s="25">
        <f>[4]施設資源化量内訳!L39</f>
        <v>0</v>
      </c>
      <c r="BC39" s="25">
        <f>[4]施設資源化量内訳!M39</f>
        <v>0</v>
      </c>
      <c r="BD39" s="25">
        <f>[4]施設資源化量内訳!N39</f>
        <v>0</v>
      </c>
      <c r="BE39" s="25">
        <f>[4]施設資源化量内訳!O39</f>
        <v>0</v>
      </c>
      <c r="BF39" s="25">
        <f>[4]施設資源化量内訳!P39</f>
        <v>0</v>
      </c>
      <c r="BG39" s="25">
        <f>[4]施設資源化量内訳!Q39</f>
        <v>0</v>
      </c>
      <c r="BH39" s="25">
        <f>[4]施設資源化量内訳!R39</f>
        <v>0</v>
      </c>
      <c r="BI39" s="25">
        <f>[4]施設資源化量内訳!S39</f>
        <v>0</v>
      </c>
      <c r="BJ39" s="25">
        <f>[4]施設資源化量内訳!T39</f>
        <v>0</v>
      </c>
      <c r="BK39" s="25">
        <f>[4]施設資源化量内訳!U39</f>
        <v>0</v>
      </c>
      <c r="BL39" s="25">
        <f>[4]施設資源化量内訳!V39</f>
        <v>0</v>
      </c>
      <c r="BM39" s="25">
        <f>[4]施設資源化量内訳!W39</f>
        <v>0</v>
      </c>
      <c r="BN39" s="25">
        <f>[4]施設資源化量内訳!X39</f>
        <v>0</v>
      </c>
      <c r="BO39" s="25">
        <f t="shared" si="3"/>
        <v>131</v>
      </c>
      <c r="BP39" s="25">
        <v>124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7</v>
      </c>
      <c r="BZ39" s="26" t="s">
        <v>36</v>
      </c>
      <c r="CA39" s="26" t="s">
        <v>36</v>
      </c>
      <c r="CB39" s="26" t="s">
        <v>36</v>
      </c>
      <c r="CC39" s="26" t="s">
        <v>36</v>
      </c>
      <c r="CD39" s="26" t="s">
        <v>36</v>
      </c>
      <c r="CE39" s="26" t="s">
        <v>36</v>
      </c>
      <c r="CF39" s="26" t="s">
        <v>36</v>
      </c>
      <c r="CG39" s="26" t="s">
        <v>36</v>
      </c>
      <c r="CH39" s="25">
        <v>0</v>
      </c>
      <c r="CI39" s="25">
        <v>0</v>
      </c>
      <c r="CJ39" s="27" t="s">
        <v>37</v>
      </c>
    </row>
    <row r="40" spans="1:88" s="3" customFormat="1" ht="13.5" customHeight="1" x14ac:dyDescent="0.15">
      <c r="A40" s="23" t="s">
        <v>33</v>
      </c>
      <c r="B40" s="24" t="s">
        <v>101</v>
      </c>
      <c r="C40" s="23" t="s">
        <v>102</v>
      </c>
      <c r="D40" s="25">
        <f t="shared" si="5"/>
        <v>923</v>
      </c>
      <c r="E40" s="25">
        <f t="shared" si="5"/>
        <v>260</v>
      </c>
      <c r="F40" s="25">
        <f t="shared" si="5"/>
        <v>3</v>
      </c>
      <c r="G40" s="25">
        <f t="shared" si="5"/>
        <v>0</v>
      </c>
      <c r="H40" s="25">
        <f t="shared" si="5"/>
        <v>103</v>
      </c>
      <c r="I40" s="25">
        <f t="shared" si="5"/>
        <v>86</v>
      </c>
      <c r="J40" s="25">
        <f t="shared" si="5"/>
        <v>36</v>
      </c>
      <c r="K40" s="25">
        <f t="shared" si="5"/>
        <v>3</v>
      </c>
      <c r="L40" s="25">
        <f t="shared" si="5"/>
        <v>47</v>
      </c>
      <c r="M40" s="25">
        <f t="shared" si="5"/>
        <v>0</v>
      </c>
      <c r="N40" s="25">
        <f t="shared" si="5"/>
        <v>26</v>
      </c>
      <c r="O40" s="25">
        <f t="shared" si="5"/>
        <v>0</v>
      </c>
      <c r="P40" s="25">
        <f t="shared" si="5"/>
        <v>0</v>
      </c>
      <c r="Q40" s="25">
        <f t="shared" si="5"/>
        <v>285</v>
      </c>
      <c r="R40" s="25">
        <f t="shared" si="5"/>
        <v>0</v>
      </c>
      <c r="S40" s="25">
        <f t="shared" si="5"/>
        <v>0</v>
      </c>
      <c r="T40" s="25">
        <f t="shared" si="7"/>
        <v>0</v>
      </c>
      <c r="U40" s="25">
        <f t="shared" si="7"/>
        <v>0</v>
      </c>
      <c r="V40" s="25">
        <f t="shared" si="7"/>
        <v>0</v>
      </c>
      <c r="W40" s="25">
        <f t="shared" si="6"/>
        <v>0</v>
      </c>
      <c r="X40" s="25">
        <f t="shared" si="6"/>
        <v>74</v>
      </c>
      <c r="Y40" s="25">
        <f t="shared" si="2"/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6">
        <v>0</v>
      </c>
      <c r="AJ40" s="26" t="s">
        <v>36</v>
      </c>
      <c r="AK40" s="26" t="s">
        <v>36</v>
      </c>
      <c r="AL40" s="26" t="s">
        <v>36</v>
      </c>
      <c r="AM40" s="26" t="s">
        <v>36</v>
      </c>
      <c r="AN40" s="26" t="s">
        <v>36</v>
      </c>
      <c r="AO40" s="26" t="s">
        <v>36</v>
      </c>
      <c r="AP40" s="26" t="s">
        <v>36</v>
      </c>
      <c r="AQ40" s="26" t="s">
        <v>36</v>
      </c>
      <c r="AR40" s="25">
        <v>0</v>
      </c>
      <c r="AS40" s="25">
        <v>0</v>
      </c>
      <c r="AT40" s="25">
        <f>[4]施設資源化量内訳!D40</f>
        <v>807</v>
      </c>
      <c r="AU40" s="25">
        <f>[4]施設資源化量内訳!E40</f>
        <v>148</v>
      </c>
      <c r="AV40" s="25">
        <f>[4]施設資源化量内訳!F40</f>
        <v>2</v>
      </c>
      <c r="AW40" s="25">
        <f>[4]施設資源化量内訳!G40</f>
        <v>0</v>
      </c>
      <c r="AX40" s="25">
        <f>[4]施設資源化量内訳!H40</f>
        <v>100</v>
      </c>
      <c r="AY40" s="25">
        <f>[4]施設資源化量内訳!I40</f>
        <v>86</v>
      </c>
      <c r="AZ40" s="25">
        <f>[4]施設資源化量内訳!J40</f>
        <v>36</v>
      </c>
      <c r="BA40" s="25">
        <f>[4]施設資源化量内訳!K40</f>
        <v>3</v>
      </c>
      <c r="BB40" s="25">
        <f>[4]施設資源化量内訳!L40</f>
        <v>47</v>
      </c>
      <c r="BC40" s="25">
        <f>[4]施設資源化量内訳!M40</f>
        <v>0</v>
      </c>
      <c r="BD40" s="25">
        <f>[4]施設資源化量内訳!N40</f>
        <v>26</v>
      </c>
      <c r="BE40" s="25">
        <f>[4]施設資源化量内訳!O40</f>
        <v>0</v>
      </c>
      <c r="BF40" s="25">
        <f>[4]施設資源化量内訳!P40</f>
        <v>0</v>
      </c>
      <c r="BG40" s="25">
        <f>[4]施設資源化量内訳!Q40</f>
        <v>285</v>
      </c>
      <c r="BH40" s="25">
        <f>[4]施設資源化量内訳!R40</f>
        <v>0</v>
      </c>
      <c r="BI40" s="25">
        <f>[4]施設資源化量内訳!S40</f>
        <v>0</v>
      </c>
      <c r="BJ40" s="25">
        <f>[4]施設資源化量内訳!T40</f>
        <v>0</v>
      </c>
      <c r="BK40" s="25">
        <f>[4]施設資源化量内訳!U40</f>
        <v>0</v>
      </c>
      <c r="BL40" s="25">
        <f>[4]施設資源化量内訳!V40</f>
        <v>0</v>
      </c>
      <c r="BM40" s="25">
        <f>[4]施設資源化量内訳!W40</f>
        <v>0</v>
      </c>
      <c r="BN40" s="25">
        <f>[4]施設資源化量内訳!X40</f>
        <v>74</v>
      </c>
      <c r="BO40" s="25">
        <f t="shared" si="3"/>
        <v>116</v>
      </c>
      <c r="BP40" s="25">
        <v>112</v>
      </c>
      <c r="BQ40" s="25">
        <v>1</v>
      </c>
      <c r="BR40" s="25">
        <v>0</v>
      </c>
      <c r="BS40" s="25">
        <v>3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6" t="s">
        <v>36</v>
      </c>
      <c r="CA40" s="26" t="s">
        <v>36</v>
      </c>
      <c r="CB40" s="26" t="s">
        <v>36</v>
      </c>
      <c r="CC40" s="26" t="s">
        <v>36</v>
      </c>
      <c r="CD40" s="26" t="s">
        <v>36</v>
      </c>
      <c r="CE40" s="26" t="s">
        <v>36</v>
      </c>
      <c r="CF40" s="26" t="s">
        <v>36</v>
      </c>
      <c r="CG40" s="26" t="s">
        <v>36</v>
      </c>
      <c r="CH40" s="25">
        <v>0</v>
      </c>
      <c r="CI40" s="25">
        <v>0</v>
      </c>
      <c r="CJ40" s="27" t="s">
        <v>37</v>
      </c>
    </row>
    <row r="41" spans="1:88" s="3" customFormat="1" ht="13.5" customHeight="1" x14ac:dyDescent="0.15">
      <c r="A41" s="23" t="s">
        <v>33</v>
      </c>
      <c r="B41" s="24" t="s">
        <v>103</v>
      </c>
      <c r="C41" s="23" t="s">
        <v>104</v>
      </c>
      <c r="D41" s="25">
        <f t="shared" si="5"/>
        <v>340</v>
      </c>
      <c r="E41" s="25">
        <f t="shared" si="5"/>
        <v>90</v>
      </c>
      <c r="F41" s="25">
        <f t="shared" si="5"/>
        <v>1</v>
      </c>
      <c r="G41" s="25">
        <f t="shared" si="5"/>
        <v>0</v>
      </c>
      <c r="H41" s="25">
        <f t="shared" si="5"/>
        <v>35</v>
      </c>
      <c r="I41" s="25">
        <f t="shared" si="5"/>
        <v>27</v>
      </c>
      <c r="J41" s="25">
        <f t="shared" si="5"/>
        <v>2</v>
      </c>
      <c r="K41" s="25">
        <f t="shared" si="5"/>
        <v>1</v>
      </c>
      <c r="L41" s="25">
        <f t="shared" si="5"/>
        <v>0</v>
      </c>
      <c r="M41" s="25">
        <f t="shared" si="5"/>
        <v>0</v>
      </c>
      <c r="N41" s="25">
        <f t="shared" si="5"/>
        <v>3</v>
      </c>
      <c r="O41" s="25">
        <f t="shared" si="5"/>
        <v>0</v>
      </c>
      <c r="P41" s="25">
        <f t="shared" si="5"/>
        <v>0</v>
      </c>
      <c r="Q41" s="25">
        <f t="shared" si="5"/>
        <v>157</v>
      </c>
      <c r="R41" s="25">
        <f t="shared" si="5"/>
        <v>0</v>
      </c>
      <c r="S41" s="25">
        <f t="shared" si="5"/>
        <v>0</v>
      </c>
      <c r="T41" s="25">
        <f t="shared" si="7"/>
        <v>0</v>
      </c>
      <c r="U41" s="25">
        <f t="shared" si="7"/>
        <v>0</v>
      </c>
      <c r="V41" s="25">
        <f t="shared" si="7"/>
        <v>19</v>
      </c>
      <c r="W41" s="25">
        <f t="shared" si="6"/>
        <v>1</v>
      </c>
      <c r="X41" s="25">
        <f t="shared" si="6"/>
        <v>4</v>
      </c>
      <c r="Y41" s="25">
        <f t="shared" si="2"/>
        <v>1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1</v>
      </c>
      <c r="AG41" s="25">
        <v>0</v>
      </c>
      <c r="AH41" s="25">
        <v>0</v>
      </c>
      <c r="AI41" s="26">
        <v>0</v>
      </c>
      <c r="AJ41" s="26" t="s">
        <v>36</v>
      </c>
      <c r="AK41" s="26" t="s">
        <v>36</v>
      </c>
      <c r="AL41" s="26" t="s">
        <v>36</v>
      </c>
      <c r="AM41" s="26" t="s">
        <v>36</v>
      </c>
      <c r="AN41" s="26" t="s">
        <v>36</v>
      </c>
      <c r="AO41" s="26" t="s">
        <v>36</v>
      </c>
      <c r="AP41" s="26" t="s">
        <v>36</v>
      </c>
      <c r="AQ41" s="26" t="s">
        <v>36</v>
      </c>
      <c r="AR41" s="25">
        <v>0</v>
      </c>
      <c r="AS41" s="25">
        <v>0</v>
      </c>
      <c r="AT41" s="25">
        <f>[4]施設資源化量内訳!D41</f>
        <v>243</v>
      </c>
      <c r="AU41" s="25">
        <f>[4]施設資源化量内訳!E41</f>
        <v>0</v>
      </c>
      <c r="AV41" s="25">
        <f>[4]施設資源化量内訳!F41</f>
        <v>0</v>
      </c>
      <c r="AW41" s="25">
        <f>[4]施設資源化量内訳!G41</f>
        <v>0</v>
      </c>
      <c r="AX41" s="25">
        <f>[4]施設資源化量内訳!H41</f>
        <v>33</v>
      </c>
      <c r="AY41" s="25">
        <f>[4]施設資源化量内訳!I41</f>
        <v>27</v>
      </c>
      <c r="AZ41" s="25">
        <f>[4]施設資源化量内訳!J41</f>
        <v>2</v>
      </c>
      <c r="BA41" s="25">
        <f>[4]施設資源化量内訳!K41</f>
        <v>0</v>
      </c>
      <c r="BB41" s="25">
        <f>[4]施設資源化量内訳!L41</f>
        <v>0</v>
      </c>
      <c r="BC41" s="25">
        <f>[4]施設資源化量内訳!M41</f>
        <v>0</v>
      </c>
      <c r="BD41" s="25">
        <f>[4]施設資源化量内訳!N41</f>
        <v>0</v>
      </c>
      <c r="BE41" s="25">
        <f>[4]施設資源化量内訳!O41</f>
        <v>0</v>
      </c>
      <c r="BF41" s="25">
        <f>[4]施設資源化量内訳!P41</f>
        <v>0</v>
      </c>
      <c r="BG41" s="25">
        <f>[4]施設資源化量内訳!Q41</f>
        <v>157</v>
      </c>
      <c r="BH41" s="25">
        <f>[4]施設資源化量内訳!R41</f>
        <v>0</v>
      </c>
      <c r="BI41" s="25">
        <f>[4]施設資源化量内訳!S41</f>
        <v>0</v>
      </c>
      <c r="BJ41" s="25">
        <f>[4]施設資源化量内訳!T41</f>
        <v>0</v>
      </c>
      <c r="BK41" s="25">
        <f>[4]施設資源化量内訳!U41</f>
        <v>0</v>
      </c>
      <c r="BL41" s="25">
        <f>[4]施設資源化量内訳!V41</f>
        <v>19</v>
      </c>
      <c r="BM41" s="25">
        <f>[4]施設資源化量内訳!W41</f>
        <v>1</v>
      </c>
      <c r="BN41" s="25">
        <f>[4]施設資源化量内訳!X41</f>
        <v>4</v>
      </c>
      <c r="BO41" s="25">
        <f t="shared" si="3"/>
        <v>96</v>
      </c>
      <c r="BP41" s="25">
        <v>90</v>
      </c>
      <c r="BQ41" s="25">
        <v>1</v>
      </c>
      <c r="BR41" s="25">
        <v>0</v>
      </c>
      <c r="BS41" s="25">
        <v>2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3</v>
      </c>
      <c r="BZ41" s="26" t="s">
        <v>36</v>
      </c>
      <c r="CA41" s="26" t="s">
        <v>36</v>
      </c>
      <c r="CB41" s="26" t="s">
        <v>36</v>
      </c>
      <c r="CC41" s="26" t="s">
        <v>36</v>
      </c>
      <c r="CD41" s="26" t="s">
        <v>36</v>
      </c>
      <c r="CE41" s="26" t="s">
        <v>36</v>
      </c>
      <c r="CF41" s="26" t="s">
        <v>36</v>
      </c>
      <c r="CG41" s="26" t="s">
        <v>36</v>
      </c>
      <c r="CH41" s="25">
        <v>0</v>
      </c>
      <c r="CI41" s="25">
        <v>0</v>
      </c>
      <c r="CJ41" s="27" t="s">
        <v>37</v>
      </c>
    </row>
    <row r="42" spans="1:88" s="3" customFormat="1" ht="13.5" customHeight="1" x14ac:dyDescent="0.15">
      <c r="A42" s="23" t="s">
        <v>33</v>
      </c>
      <c r="B42" s="24" t="s">
        <v>105</v>
      </c>
      <c r="C42" s="23" t="s">
        <v>106</v>
      </c>
      <c r="D42" s="25">
        <f t="shared" si="5"/>
        <v>206</v>
      </c>
      <c r="E42" s="25">
        <f t="shared" si="5"/>
        <v>113</v>
      </c>
      <c r="F42" s="25">
        <f t="shared" si="5"/>
        <v>2</v>
      </c>
      <c r="G42" s="25">
        <f t="shared" si="5"/>
        <v>4</v>
      </c>
      <c r="H42" s="25">
        <f t="shared" si="5"/>
        <v>22</v>
      </c>
      <c r="I42" s="25">
        <f t="shared" si="5"/>
        <v>19</v>
      </c>
      <c r="J42" s="25">
        <f t="shared" si="5"/>
        <v>2</v>
      </c>
      <c r="K42" s="25">
        <f t="shared" si="5"/>
        <v>1</v>
      </c>
      <c r="L42" s="25">
        <f t="shared" si="5"/>
        <v>0</v>
      </c>
      <c r="M42" s="25">
        <f t="shared" si="5"/>
        <v>6</v>
      </c>
      <c r="N42" s="25">
        <f t="shared" si="5"/>
        <v>4</v>
      </c>
      <c r="O42" s="25">
        <f t="shared" si="5"/>
        <v>0</v>
      </c>
      <c r="P42" s="25">
        <f t="shared" si="5"/>
        <v>0</v>
      </c>
      <c r="Q42" s="25">
        <f t="shared" si="5"/>
        <v>21</v>
      </c>
      <c r="R42" s="25">
        <f t="shared" si="5"/>
        <v>0</v>
      </c>
      <c r="S42" s="25">
        <f t="shared" si="5"/>
        <v>0</v>
      </c>
      <c r="T42" s="25">
        <f t="shared" si="7"/>
        <v>0</v>
      </c>
      <c r="U42" s="25">
        <f t="shared" si="7"/>
        <v>0</v>
      </c>
      <c r="V42" s="25">
        <f t="shared" si="7"/>
        <v>12</v>
      </c>
      <c r="W42" s="25">
        <f t="shared" si="6"/>
        <v>0</v>
      </c>
      <c r="X42" s="25">
        <f t="shared" si="6"/>
        <v>0</v>
      </c>
      <c r="Y42" s="25">
        <f t="shared" si="2"/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6">
        <v>0</v>
      </c>
      <c r="AJ42" s="26" t="s">
        <v>36</v>
      </c>
      <c r="AK42" s="26" t="s">
        <v>36</v>
      </c>
      <c r="AL42" s="26" t="s">
        <v>36</v>
      </c>
      <c r="AM42" s="26" t="s">
        <v>36</v>
      </c>
      <c r="AN42" s="26" t="s">
        <v>36</v>
      </c>
      <c r="AO42" s="26" t="s">
        <v>36</v>
      </c>
      <c r="AP42" s="26" t="s">
        <v>36</v>
      </c>
      <c r="AQ42" s="26" t="s">
        <v>36</v>
      </c>
      <c r="AR42" s="25">
        <v>0</v>
      </c>
      <c r="AS42" s="25">
        <v>0</v>
      </c>
      <c r="AT42" s="25">
        <f>[4]施設資源化量内訳!D42</f>
        <v>86</v>
      </c>
      <c r="AU42" s="25">
        <f>[4]施設資源化量内訳!E42</f>
        <v>0</v>
      </c>
      <c r="AV42" s="25">
        <f>[4]施設資源化量内訳!F42</f>
        <v>1</v>
      </c>
      <c r="AW42" s="25">
        <f>[4]施設資源化量内訳!G42</f>
        <v>4</v>
      </c>
      <c r="AX42" s="25">
        <f>[4]施設資源化量内訳!H42</f>
        <v>20</v>
      </c>
      <c r="AY42" s="25">
        <f>[4]施設資源化量内訳!I42</f>
        <v>19</v>
      </c>
      <c r="AZ42" s="25">
        <f>[4]施設資源化量内訳!J42</f>
        <v>2</v>
      </c>
      <c r="BA42" s="25">
        <f>[4]施設資源化量内訳!K42</f>
        <v>1</v>
      </c>
      <c r="BB42" s="25">
        <f>[4]施設資源化量内訳!L42</f>
        <v>0</v>
      </c>
      <c r="BC42" s="25">
        <f>[4]施設資源化量内訳!M42</f>
        <v>6</v>
      </c>
      <c r="BD42" s="25">
        <f>[4]施設資源化量内訳!N42</f>
        <v>0</v>
      </c>
      <c r="BE42" s="25">
        <f>[4]施設資源化量内訳!O42</f>
        <v>0</v>
      </c>
      <c r="BF42" s="25">
        <f>[4]施設資源化量内訳!P42</f>
        <v>0</v>
      </c>
      <c r="BG42" s="25">
        <f>[4]施設資源化量内訳!Q42</f>
        <v>21</v>
      </c>
      <c r="BH42" s="25">
        <f>[4]施設資源化量内訳!R42</f>
        <v>0</v>
      </c>
      <c r="BI42" s="25">
        <f>[4]施設資源化量内訳!S42</f>
        <v>0</v>
      </c>
      <c r="BJ42" s="25">
        <f>[4]施設資源化量内訳!T42</f>
        <v>0</v>
      </c>
      <c r="BK42" s="25">
        <f>[4]施設資源化量内訳!U42</f>
        <v>0</v>
      </c>
      <c r="BL42" s="25">
        <f>[4]施設資源化量内訳!V42</f>
        <v>12</v>
      </c>
      <c r="BM42" s="25">
        <f>[4]施設資源化量内訳!W42</f>
        <v>0</v>
      </c>
      <c r="BN42" s="25">
        <f>[4]施設資源化量内訳!X42</f>
        <v>0</v>
      </c>
      <c r="BO42" s="25">
        <f t="shared" si="3"/>
        <v>120</v>
      </c>
      <c r="BP42" s="25">
        <v>113</v>
      </c>
      <c r="BQ42" s="25">
        <v>1</v>
      </c>
      <c r="BR42" s="25">
        <v>0</v>
      </c>
      <c r="BS42" s="25">
        <v>2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4</v>
      </c>
      <c r="BZ42" s="26" t="s">
        <v>36</v>
      </c>
      <c r="CA42" s="26" t="s">
        <v>36</v>
      </c>
      <c r="CB42" s="26" t="s">
        <v>36</v>
      </c>
      <c r="CC42" s="26" t="s">
        <v>36</v>
      </c>
      <c r="CD42" s="26" t="s">
        <v>36</v>
      </c>
      <c r="CE42" s="26" t="s">
        <v>36</v>
      </c>
      <c r="CF42" s="26" t="s">
        <v>36</v>
      </c>
      <c r="CG42" s="26" t="s">
        <v>36</v>
      </c>
      <c r="CH42" s="25">
        <v>0</v>
      </c>
      <c r="CI42" s="25">
        <v>0</v>
      </c>
      <c r="CJ42" s="27" t="s">
        <v>37</v>
      </c>
    </row>
    <row r="43" spans="1:88" s="3" customFormat="1" ht="13.5" customHeight="1" x14ac:dyDescent="0.15">
      <c r="A43" s="23" t="s">
        <v>33</v>
      </c>
      <c r="B43" s="24" t="s">
        <v>107</v>
      </c>
      <c r="C43" s="23" t="s">
        <v>108</v>
      </c>
      <c r="D43" s="25">
        <f t="shared" si="5"/>
        <v>422</v>
      </c>
      <c r="E43" s="25">
        <f t="shared" si="5"/>
        <v>261</v>
      </c>
      <c r="F43" s="25">
        <f t="shared" si="5"/>
        <v>2</v>
      </c>
      <c r="G43" s="25">
        <f t="shared" si="5"/>
        <v>0</v>
      </c>
      <c r="H43" s="25">
        <f t="shared" si="5"/>
        <v>49</v>
      </c>
      <c r="I43" s="25">
        <f t="shared" si="5"/>
        <v>37</v>
      </c>
      <c r="J43" s="25">
        <f t="shared" si="5"/>
        <v>14</v>
      </c>
      <c r="K43" s="25">
        <f t="shared" si="5"/>
        <v>2</v>
      </c>
      <c r="L43" s="25">
        <f t="shared" si="5"/>
        <v>0</v>
      </c>
      <c r="M43" s="25">
        <f t="shared" si="5"/>
        <v>24</v>
      </c>
      <c r="N43" s="25">
        <f t="shared" si="5"/>
        <v>1</v>
      </c>
      <c r="O43" s="25">
        <f t="shared" si="5"/>
        <v>0</v>
      </c>
      <c r="P43" s="25">
        <f t="shared" si="5"/>
        <v>0</v>
      </c>
      <c r="Q43" s="25">
        <f t="shared" si="5"/>
        <v>12</v>
      </c>
      <c r="R43" s="25">
        <f t="shared" si="5"/>
        <v>0</v>
      </c>
      <c r="S43" s="25">
        <f t="shared" si="5"/>
        <v>0</v>
      </c>
      <c r="T43" s="25">
        <f t="shared" si="7"/>
        <v>0</v>
      </c>
      <c r="U43" s="25">
        <f t="shared" si="7"/>
        <v>0</v>
      </c>
      <c r="V43" s="25">
        <f t="shared" si="7"/>
        <v>18</v>
      </c>
      <c r="W43" s="25">
        <f t="shared" si="6"/>
        <v>0</v>
      </c>
      <c r="X43" s="25">
        <f t="shared" si="6"/>
        <v>2</v>
      </c>
      <c r="Y43" s="25">
        <f t="shared" si="2"/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6">
        <v>0</v>
      </c>
      <c r="AJ43" s="26" t="s">
        <v>36</v>
      </c>
      <c r="AK43" s="26" t="s">
        <v>36</v>
      </c>
      <c r="AL43" s="26" t="s">
        <v>36</v>
      </c>
      <c r="AM43" s="26" t="s">
        <v>36</v>
      </c>
      <c r="AN43" s="26" t="s">
        <v>36</v>
      </c>
      <c r="AO43" s="26" t="s">
        <v>36</v>
      </c>
      <c r="AP43" s="26" t="s">
        <v>36</v>
      </c>
      <c r="AQ43" s="26" t="s">
        <v>36</v>
      </c>
      <c r="AR43" s="25">
        <v>0</v>
      </c>
      <c r="AS43" s="25">
        <v>0</v>
      </c>
      <c r="AT43" s="25">
        <f>[4]施設資源化量内訳!D43</f>
        <v>153</v>
      </c>
      <c r="AU43" s="25">
        <f>[4]施設資源化量内訳!E43</f>
        <v>0</v>
      </c>
      <c r="AV43" s="25">
        <f>[4]施設資源化量内訳!F43</f>
        <v>0</v>
      </c>
      <c r="AW43" s="25">
        <f>[4]施設資源化量内訳!G43</f>
        <v>0</v>
      </c>
      <c r="AX43" s="25">
        <f>[4]施設資源化量内訳!H43</f>
        <v>45</v>
      </c>
      <c r="AY43" s="25">
        <f>[4]施設資源化量内訳!I43</f>
        <v>36</v>
      </c>
      <c r="AZ43" s="25">
        <f>[4]施設資源化量内訳!J43</f>
        <v>14</v>
      </c>
      <c r="BA43" s="25">
        <f>[4]施設資源化量内訳!K43</f>
        <v>2</v>
      </c>
      <c r="BB43" s="25">
        <f>[4]施設資源化量内訳!L43</f>
        <v>0</v>
      </c>
      <c r="BC43" s="25">
        <f>[4]施設資源化量内訳!M43</f>
        <v>24</v>
      </c>
      <c r="BD43" s="25">
        <f>[4]施設資源化量内訳!N43</f>
        <v>0</v>
      </c>
      <c r="BE43" s="25">
        <f>[4]施設資源化量内訳!O43</f>
        <v>0</v>
      </c>
      <c r="BF43" s="25">
        <f>[4]施設資源化量内訳!P43</f>
        <v>0</v>
      </c>
      <c r="BG43" s="25">
        <f>[4]施設資源化量内訳!Q43</f>
        <v>12</v>
      </c>
      <c r="BH43" s="25">
        <f>[4]施設資源化量内訳!R43</f>
        <v>0</v>
      </c>
      <c r="BI43" s="25">
        <f>[4]施設資源化量内訳!S43</f>
        <v>0</v>
      </c>
      <c r="BJ43" s="25">
        <f>[4]施設資源化量内訳!T43</f>
        <v>0</v>
      </c>
      <c r="BK43" s="25">
        <f>[4]施設資源化量内訳!U43</f>
        <v>0</v>
      </c>
      <c r="BL43" s="25">
        <f>[4]施設資源化量内訳!V43</f>
        <v>18</v>
      </c>
      <c r="BM43" s="25">
        <f>[4]施設資源化量内訳!W43</f>
        <v>0</v>
      </c>
      <c r="BN43" s="25">
        <f>[4]施設資源化量内訳!X43</f>
        <v>2</v>
      </c>
      <c r="BO43" s="25">
        <f t="shared" si="3"/>
        <v>269</v>
      </c>
      <c r="BP43" s="25">
        <v>261</v>
      </c>
      <c r="BQ43" s="25">
        <v>2</v>
      </c>
      <c r="BR43" s="25">
        <v>0</v>
      </c>
      <c r="BS43" s="25">
        <v>4</v>
      </c>
      <c r="BT43" s="25">
        <v>1</v>
      </c>
      <c r="BU43" s="25">
        <v>0</v>
      </c>
      <c r="BV43" s="25">
        <v>0</v>
      </c>
      <c r="BW43" s="25">
        <v>0</v>
      </c>
      <c r="BX43" s="25">
        <v>0</v>
      </c>
      <c r="BY43" s="25">
        <v>1</v>
      </c>
      <c r="BZ43" s="26" t="s">
        <v>36</v>
      </c>
      <c r="CA43" s="26" t="s">
        <v>36</v>
      </c>
      <c r="CB43" s="26" t="s">
        <v>36</v>
      </c>
      <c r="CC43" s="26" t="s">
        <v>36</v>
      </c>
      <c r="CD43" s="26" t="s">
        <v>36</v>
      </c>
      <c r="CE43" s="26" t="s">
        <v>36</v>
      </c>
      <c r="CF43" s="26" t="s">
        <v>36</v>
      </c>
      <c r="CG43" s="26" t="s">
        <v>36</v>
      </c>
      <c r="CH43" s="25">
        <v>0</v>
      </c>
      <c r="CI43" s="25">
        <v>0</v>
      </c>
      <c r="CJ43" s="27" t="s">
        <v>37</v>
      </c>
    </row>
    <row r="44" spans="1:88" s="3" customFormat="1" ht="13.5" customHeight="1" x14ac:dyDescent="0.15">
      <c r="A44" s="23" t="s">
        <v>33</v>
      </c>
      <c r="B44" s="24" t="s">
        <v>109</v>
      </c>
      <c r="C44" s="23" t="s">
        <v>110</v>
      </c>
      <c r="D44" s="25">
        <f t="shared" si="5"/>
        <v>218</v>
      </c>
      <c r="E44" s="25">
        <f t="shared" si="5"/>
        <v>134</v>
      </c>
      <c r="F44" s="25">
        <f t="shared" si="5"/>
        <v>1</v>
      </c>
      <c r="G44" s="25">
        <f t="shared" si="5"/>
        <v>0</v>
      </c>
      <c r="H44" s="25">
        <f t="shared" si="5"/>
        <v>24</v>
      </c>
      <c r="I44" s="25">
        <f t="shared" si="5"/>
        <v>23</v>
      </c>
      <c r="J44" s="25">
        <f t="shared" si="5"/>
        <v>8</v>
      </c>
      <c r="K44" s="25">
        <f t="shared" si="5"/>
        <v>1</v>
      </c>
      <c r="L44" s="25">
        <f t="shared" si="5"/>
        <v>11</v>
      </c>
      <c r="M44" s="25">
        <f t="shared" si="5"/>
        <v>0</v>
      </c>
      <c r="N44" s="25">
        <f t="shared" si="5"/>
        <v>10</v>
      </c>
      <c r="O44" s="25">
        <f t="shared" si="5"/>
        <v>0</v>
      </c>
      <c r="P44" s="25">
        <f t="shared" si="5"/>
        <v>0</v>
      </c>
      <c r="Q44" s="25">
        <f t="shared" si="5"/>
        <v>0</v>
      </c>
      <c r="R44" s="25">
        <f t="shared" si="5"/>
        <v>0</v>
      </c>
      <c r="S44" s="25">
        <f t="shared" si="5"/>
        <v>0</v>
      </c>
      <c r="T44" s="25">
        <f t="shared" si="7"/>
        <v>0</v>
      </c>
      <c r="U44" s="25">
        <f t="shared" si="7"/>
        <v>0</v>
      </c>
      <c r="V44" s="25">
        <f t="shared" si="7"/>
        <v>6</v>
      </c>
      <c r="W44" s="25">
        <f t="shared" si="6"/>
        <v>0</v>
      </c>
      <c r="X44" s="25">
        <f t="shared" si="6"/>
        <v>0</v>
      </c>
      <c r="Y44" s="25">
        <f t="shared" si="2"/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6">
        <v>0</v>
      </c>
      <c r="AJ44" s="26" t="s">
        <v>36</v>
      </c>
      <c r="AK44" s="26" t="s">
        <v>36</v>
      </c>
      <c r="AL44" s="26" t="s">
        <v>36</v>
      </c>
      <c r="AM44" s="26" t="s">
        <v>36</v>
      </c>
      <c r="AN44" s="26" t="s">
        <v>36</v>
      </c>
      <c r="AO44" s="26" t="s">
        <v>36</v>
      </c>
      <c r="AP44" s="26" t="s">
        <v>36</v>
      </c>
      <c r="AQ44" s="26" t="s">
        <v>36</v>
      </c>
      <c r="AR44" s="25">
        <v>0</v>
      </c>
      <c r="AS44" s="25">
        <v>0</v>
      </c>
      <c r="AT44" s="25">
        <f>[4]施設資源化量内訳!D44</f>
        <v>68</v>
      </c>
      <c r="AU44" s="25">
        <f>[4]施設資源化量内訳!E44</f>
        <v>0</v>
      </c>
      <c r="AV44" s="25">
        <f>[4]施設資源化量内訳!F44</f>
        <v>0</v>
      </c>
      <c r="AW44" s="25">
        <f>[4]施設資源化量内訳!G44</f>
        <v>0</v>
      </c>
      <c r="AX44" s="25">
        <f>[4]施設資源化量内訳!H44</f>
        <v>21</v>
      </c>
      <c r="AY44" s="25">
        <f>[4]施設資源化量内訳!I44</f>
        <v>21</v>
      </c>
      <c r="AZ44" s="25">
        <f>[4]施設資源化量内訳!J44</f>
        <v>8</v>
      </c>
      <c r="BA44" s="25">
        <f>[4]施設資源化量内訳!K44</f>
        <v>1</v>
      </c>
      <c r="BB44" s="25">
        <f>[4]施設資源化量内訳!L44</f>
        <v>11</v>
      </c>
      <c r="BC44" s="25">
        <f>[4]施設資源化量内訳!M44</f>
        <v>0</v>
      </c>
      <c r="BD44" s="25">
        <f>[4]施設資源化量内訳!N44</f>
        <v>0</v>
      </c>
      <c r="BE44" s="25">
        <f>[4]施設資源化量内訳!O44</f>
        <v>0</v>
      </c>
      <c r="BF44" s="25">
        <f>[4]施設資源化量内訳!P44</f>
        <v>0</v>
      </c>
      <c r="BG44" s="25">
        <f>[4]施設資源化量内訳!Q44</f>
        <v>0</v>
      </c>
      <c r="BH44" s="25">
        <f>[4]施設資源化量内訳!R44</f>
        <v>0</v>
      </c>
      <c r="BI44" s="25">
        <f>[4]施設資源化量内訳!S44</f>
        <v>0</v>
      </c>
      <c r="BJ44" s="25">
        <f>[4]施設資源化量内訳!T44</f>
        <v>0</v>
      </c>
      <c r="BK44" s="25">
        <f>[4]施設資源化量内訳!U44</f>
        <v>0</v>
      </c>
      <c r="BL44" s="25">
        <f>[4]施設資源化量内訳!V44</f>
        <v>6</v>
      </c>
      <c r="BM44" s="25">
        <f>[4]施設資源化量内訳!W44</f>
        <v>0</v>
      </c>
      <c r="BN44" s="25">
        <f>[4]施設資源化量内訳!X44</f>
        <v>0</v>
      </c>
      <c r="BO44" s="25">
        <f t="shared" si="3"/>
        <v>150</v>
      </c>
      <c r="BP44" s="25">
        <v>134</v>
      </c>
      <c r="BQ44" s="25">
        <v>1</v>
      </c>
      <c r="BR44" s="25">
        <v>0</v>
      </c>
      <c r="BS44" s="25">
        <v>3</v>
      </c>
      <c r="BT44" s="25">
        <v>2</v>
      </c>
      <c r="BU44" s="25">
        <v>0</v>
      </c>
      <c r="BV44" s="25">
        <v>0</v>
      </c>
      <c r="BW44" s="25">
        <v>0</v>
      </c>
      <c r="BX44" s="25">
        <v>0</v>
      </c>
      <c r="BY44" s="25">
        <v>10</v>
      </c>
      <c r="BZ44" s="26" t="s">
        <v>36</v>
      </c>
      <c r="CA44" s="26" t="s">
        <v>36</v>
      </c>
      <c r="CB44" s="26" t="s">
        <v>36</v>
      </c>
      <c r="CC44" s="26" t="s">
        <v>36</v>
      </c>
      <c r="CD44" s="26" t="s">
        <v>36</v>
      </c>
      <c r="CE44" s="26" t="s">
        <v>36</v>
      </c>
      <c r="CF44" s="26" t="s">
        <v>36</v>
      </c>
      <c r="CG44" s="26" t="s">
        <v>36</v>
      </c>
      <c r="CH44" s="25">
        <v>0</v>
      </c>
      <c r="CI44" s="25">
        <v>0</v>
      </c>
      <c r="CJ44" s="27" t="s">
        <v>37</v>
      </c>
    </row>
    <row r="45" spans="1:88" s="3" customFormat="1" ht="13.5" customHeight="1" x14ac:dyDescent="0.15">
      <c r="A45" s="23" t="s">
        <v>33</v>
      </c>
      <c r="B45" s="24" t="s">
        <v>111</v>
      </c>
      <c r="C45" s="23" t="s">
        <v>112</v>
      </c>
      <c r="D45" s="25">
        <f t="shared" si="5"/>
        <v>459</v>
      </c>
      <c r="E45" s="25">
        <f t="shared" si="5"/>
        <v>294</v>
      </c>
      <c r="F45" s="25">
        <f t="shared" si="5"/>
        <v>1</v>
      </c>
      <c r="G45" s="25">
        <f t="shared" si="5"/>
        <v>0</v>
      </c>
      <c r="H45" s="25">
        <f t="shared" si="5"/>
        <v>44</v>
      </c>
      <c r="I45" s="25">
        <f t="shared" si="5"/>
        <v>21</v>
      </c>
      <c r="J45" s="25">
        <f t="shared" si="5"/>
        <v>4</v>
      </c>
      <c r="K45" s="25">
        <f t="shared" si="5"/>
        <v>0</v>
      </c>
      <c r="L45" s="25">
        <f t="shared" si="5"/>
        <v>58</v>
      </c>
      <c r="M45" s="25">
        <f t="shared" si="5"/>
        <v>0</v>
      </c>
      <c r="N45" s="25">
        <f t="shared" si="5"/>
        <v>8</v>
      </c>
      <c r="O45" s="25">
        <f t="shared" si="5"/>
        <v>0</v>
      </c>
      <c r="P45" s="25">
        <f t="shared" si="5"/>
        <v>0</v>
      </c>
      <c r="Q45" s="25">
        <f t="shared" si="5"/>
        <v>10</v>
      </c>
      <c r="R45" s="25">
        <f t="shared" si="5"/>
        <v>0</v>
      </c>
      <c r="S45" s="25">
        <f t="shared" si="5"/>
        <v>0</v>
      </c>
      <c r="T45" s="25">
        <f t="shared" si="7"/>
        <v>0</v>
      </c>
      <c r="U45" s="25">
        <f t="shared" si="7"/>
        <v>0</v>
      </c>
      <c r="V45" s="25">
        <f t="shared" si="7"/>
        <v>18</v>
      </c>
      <c r="W45" s="25">
        <f t="shared" si="6"/>
        <v>0</v>
      </c>
      <c r="X45" s="25">
        <f t="shared" si="6"/>
        <v>1</v>
      </c>
      <c r="Y45" s="25">
        <f t="shared" si="2"/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6">
        <v>0</v>
      </c>
      <c r="AJ45" s="26" t="s">
        <v>36</v>
      </c>
      <c r="AK45" s="26" t="s">
        <v>36</v>
      </c>
      <c r="AL45" s="26" t="s">
        <v>36</v>
      </c>
      <c r="AM45" s="26" t="s">
        <v>36</v>
      </c>
      <c r="AN45" s="26" t="s">
        <v>36</v>
      </c>
      <c r="AO45" s="26" t="s">
        <v>36</v>
      </c>
      <c r="AP45" s="26" t="s">
        <v>36</v>
      </c>
      <c r="AQ45" s="26" t="s">
        <v>36</v>
      </c>
      <c r="AR45" s="25">
        <v>0</v>
      </c>
      <c r="AS45" s="25">
        <v>0</v>
      </c>
      <c r="AT45" s="25">
        <f>[4]施設資源化量内訳!D45</f>
        <v>149</v>
      </c>
      <c r="AU45" s="25">
        <f>[4]施設資源化量内訳!E45</f>
        <v>0</v>
      </c>
      <c r="AV45" s="25">
        <f>[4]施設資源化量内訳!F45</f>
        <v>0</v>
      </c>
      <c r="AW45" s="25">
        <f>[4]施設資源化量内訳!G45</f>
        <v>0</v>
      </c>
      <c r="AX45" s="25">
        <f>[4]施設資源化量内訳!H45</f>
        <v>39</v>
      </c>
      <c r="AY45" s="25">
        <f>[4]施設資源化量内訳!I45</f>
        <v>17</v>
      </c>
      <c r="AZ45" s="25">
        <f>[4]施設資源化量内訳!J45</f>
        <v>4</v>
      </c>
      <c r="BA45" s="25">
        <f>[4]施設資源化量内訳!K45</f>
        <v>0</v>
      </c>
      <c r="BB45" s="25">
        <f>[4]施設資源化量内訳!L45</f>
        <v>58</v>
      </c>
      <c r="BC45" s="25">
        <f>[4]施設資源化量内訳!M45</f>
        <v>0</v>
      </c>
      <c r="BD45" s="25">
        <f>[4]施設資源化量内訳!N45</f>
        <v>2</v>
      </c>
      <c r="BE45" s="25">
        <f>[4]施設資源化量内訳!O45</f>
        <v>0</v>
      </c>
      <c r="BF45" s="25">
        <f>[4]施設資源化量内訳!P45</f>
        <v>0</v>
      </c>
      <c r="BG45" s="25">
        <f>[4]施設資源化量内訳!Q45</f>
        <v>10</v>
      </c>
      <c r="BH45" s="25">
        <f>[4]施設資源化量内訳!R45</f>
        <v>0</v>
      </c>
      <c r="BI45" s="25">
        <f>[4]施設資源化量内訳!S45</f>
        <v>0</v>
      </c>
      <c r="BJ45" s="25">
        <f>[4]施設資源化量内訳!T45</f>
        <v>0</v>
      </c>
      <c r="BK45" s="25">
        <f>[4]施設資源化量内訳!U45</f>
        <v>0</v>
      </c>
      <c r="BL45" s="25">
        <f>[4]施設資源化量内訳!V45</f>
        <v>18</v>
      </c>
      <c r="BM45" s="25">
        <f>[4]施設資源化量内訳!W45</f>
        <v>0</v>
      </c>
      <c r="BN45" s="25">
        <f>[4]施設資源化量内訳!X45</f>
        <v>1</v>
      </c>
      <c r="BO45" s="25">
        <f t="shared" si="3"/>
        <v>310</v>
      </c>
      <c r="BP45" s="25">
        <v>294</v>
      </c>
      <c r="BQ45" s="25">
        <v>1</v>
      </c>
      <c r="BR45" s="25">
        <v>0</v>
      </c>
      <c r="BS45" s="25">
        <v>5</v>
      </c>
      <c r="BT45" s="25">
        <v>4</v>
      </c>
      <c r="BU45" s="25">
        <v>0</v>
      </c>
      <c r="BV45" s="25">
        <v>0</v>
      </c>
      <c r="BW45" s="25">
        <v>0</v>
      </c>
      <c r="BX45" s="25">
        <v>0</v>
      </c>
      <c r="BY45" s="25">
        <v>6</v>
      </c>
      <c r="BZ45" s="26" t="s">
        <v>36</v>
      </c>
      <c r="CA45" s="26" t="s">
        <v>36</v>
      </c>
      <c r="CB45" s="26" t="s">
        <v>36</v>
      </c>
      <c r="CC45" s="26" t="s">
        <v>36</v>
      </c>
      <c r="CD45" s="26" t="s">
        <v>36</v>
      </c>
      <c r="CE45" s="26" t="s">
        <v>36</v>
      </c>
      <c r="CF45" s="26" t="s">
        <v>36</v>
      </c>
      <c r="CG45" s="26" t="s">
        <v>36</v>
      </c>
      <c r="CH45" s="25">
        <v>0</v>
      </c>
      <c r="CI45" s="25">
        <v>0</v>
      </c>
      <c r="CJ45" s="27" t="s">
        <v>37</v>
      </c>
    </row>
    <row r="46" spans="1:88" s="3" customFormat="1" ht="13.5" customHeight="1" x14ac:dyDescent="0.15">
      <c r="A46" s="23" t="s">
        <v>33</v>
      </c>
      <c r="B46" s="24" t="s">
        <v>113</v>
      </c>
      <c r="C46" s="23" t="s">
        <v>114</v>
      </c>
      <c r="D46" s="25">
        <f t="shared" si="5"/>
        <v>404</v>
      </c>
      <c r="E46" s="25">
        <f t="shared" si="5"/>
        <v>248</v>
      </c>
      <c r="F46" s="25">
        <f t="shared" si="5"/>
        <v>3</v>
      </c>
      <c r="G46" s="25">
        <f t="shared" si="5"/>
        <v>0</v>
      </c>
      <c r="H46" s="25">
        <f t="shared" si="5"/>
        <v>49</v>
      </c>
      <c r="I46" s="25">
        <f t="shared" si="5"/>
        <v>51</v>
      </c>
      <c r="J46" s="25">
        <f t="shared" si="5"/>
        <v>18</v>
      </c>
      <c r="K46" s="25">
        <f t="shared" si="5"/>
        <v>3</v>
      </c>
      <c r="L46" s="25">
        <f t="shared" si="5"/>
        <v>0</v>
      </c>
      <c r="M46" s="25">
        <f t="shared" si="5"/>
        <v>0</v>
      </c>
      <c r="N46" s="25">
        <f t="shared" si="5"/>
        <v>17</v>
      </c>
      <c r="O46" s="25">
        <f t="shared" si="5"/>
        <v>0</v>
      </c>
      <c r="P46" s="25">
        <f t="shared" si="5"/>
        <v>0</v>
      </c>
      <c r="Q46" s="25">
        <f t="shared" si="5"/>
        <v>0</v>
      </c>
      <c r="R46" s="25">
        <f t="shared" si="5"/>
        <v>0</v>
      </c>
      <c r="S46" s="25">
        <f t="shared" si="5"/>
        <v>0</v>
      </c>
      <c r="T46" s="25">
        <f t="shared" si="7"/>
        <v>0</v>
      </c>
      <c r="U46" s="25">
        <f t="shared" si="7"/>
        <v>0</v>
      </c>
      <c r="V46" s="25">
        <f t="shared" si="7"/>
        <v>13</v>
      </c>
      <c r="W46" s="25">
        <f t="shared" si="6"/>
        <v>1</v>
      </c>
      <c r="X46" s="25">
        <f t="shared" si="6"/>
        <v>1</v>
      </c>
      <c r="Y46" s="25">
        <f t="shared" si="2"/>
        <v>1</v>
      </c>
      <c r="Z46" s="25">
        <v>0</v>
      </c>
      <c r="AA46" s="25">
        <v>1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6">
        <v>0</v>
      </c>
      <c r="AJ46" s="26" t="s">
        <v>36</v>
      </c>
      <c r="AK46" s="26" t="s">
        <v>36</v>
      </c>
      <c r="AL46" s="26" t="s">
        <v>36</v>
      </c>
      <c r="AM46" s="26" t="s">
        <v>36</v>
      </c>
      <c r="AN46" s="26" t="s">
        <v>36</v>
      </c>
      <c r="AO46" s="26" t="s">
        <v>36</v>
      </c>
      <c r="AP46" s="26" t="s">
        <v>36</v>
      </c>
      <c r="AQ46" s="26" t="s">
        <v>36</v>
      </c>
      <c r="AR46" s="25">
        <v>0</v>
      </c>
      <c r="AS46" s="25">
        <v>0</v>
      </c>
      <c r="AT46" s="25">
        <f>[4]施設資源化量内訳!D46</f>
        <v>122</v>
      </c>
      <c r="AU46" s="25">
        <f>[4]施設資源化量内訳!E46</f>
        <v>0</v>
      </c>
      <c r="AV46" s="25">
        <f>[4]施設資源化量内訳!F46</f>
        <v>0</v>
      </c>
      <c r="AW46" s="25">
        <f>[4]施設資源化量内訳!G46</f>
        <v>0</v>
      </c>
      <c r="AX46" s="25">
        <f>[4]施設資源化量内訳!H46</f>
        <v>44</v>
      </c>
      <c r="AY46" s="25">
        <f>[4]施設資源化量内訳!I46</f>
        <v>42</v>
      </c>
      <c r="AZ46" s="25">
        <f>[4]施設資源化量内訳!J46</f>
        <v>18</v>
      </c>
      <c r="BA46" s="25">
        <f>[4]施設資源化量内訳!K46</f>
        <v>3</v>
      </c>
      <c r="BB46" s="25">
        <f>[4]施設資源化量内訳!L46</f>
        <v>0</v>
      </c>
      <c r="BC46" s="25">
        <f>[4]施設資源化量内訳!M46</f>
        <v>0</v>
      </c>
      <c r="BD46" s="25">
        <f>[4]施設資源化量内訳!N46</f>
        <v>0</v>
      </c>
      <c r="BE46" s="25">
        <f>[4]施設資源化量内訳!O46</f>
        <v>0</v>
      </c>
      <c r="BF46" s="25">
        <f>[4]施設資源化量内訳!P46</f>
        <v>0</v>
      </c>
      <c r="BG46" s="25">
        <f>[4]施設資源化量内訳!Q46</f>
        <v>0</v>
      </c>
      <c r="BH46" s="25">
        <f>[4]施設資源化量内訳!R46</f>
        <v>0</v>
      </c>
      <c r="BI46" s="25">
        <f>[4]施設資源化量内訳!S46</f>
        <v>0</v>
      </c>
      <c r="BJ46" s="25">
        <f>[4]施設資源化量内訳!T46</f>
        <v>0</v>
      </c>
      <c r="BK46" s="25">
        <f>[4]施設資源化量内訳!U46</f>
        <v>0</v>
      </c>
      <c r="BL46" s="25">
        <f>[4]施設資源化量内訳!V46</f>
        <v>13</v>
      </c>
      <c r="BM46" s="25">
        <f>[4]施設資源化量内訳!W46</f>
        <v>1</v>
      </c>
      <c r="BN46" s="25">
        <f>[4]施設資源化量内訳!X46</f>
        <v>1</v>
      </c>
      <c r="BO46" s="25">
        <f t="shared" si="3"/>
        <v>281</v>
      </c>
      <c r="BP46" s="25">
        <v>248</v>
      </c>
      <c r="BQ46" s="25">
        <v>2</v>
      </c>
      <c r="BR46" s="25">
        <v>0</v>
      </c>
      <c r="BS46" s="25">
        <v>5</v>
      </c>
      <c r="BT46" s="25">
        <v>9</v>
      </c>
      <c r="BU46" s="25">
        <v>0</v>
      </c>
      <c r="BV46" s="25">
        <v>0</v>
      </c>
      <c r="BW46" s="25">
        <v>0</v>
      </c>
      <c r="BX46" s="25">
        <v>0</v>
      </c>
      <c r="BY46" s="25">
        <v>17</v>
      </c>
      <c r="BZ46" s="26" t="s">
        <v>36</v>
      </c>
      <c r="CA46" s="26" t="s">
        <v>36</v>
      </c>
      <c r="CB46" s="26" t="s">
        <v>36</v>
      </c>
      <c r="CC46" s="26" t="s">
        <v>36</v>
      </c>
      <c r="CD46" s="26" t="s">
        <v>36</v>
      </c>
      <c r="CE46" s="26" t="s">
        <v>36</v>
      </c>
      <c r="CF46" s="26" t="s">
        <v>36</v>
      </c>
      <c r="CG46" s="26" t="s">
        <v>36</v>
      </c>
      <c r="CH46" s="25">
        <v>0</v>
      </c>
      <c r="CI46" s="25">
        <v>0</v>
      </c>
      <c r="CJ46" s="27" t="s">
        <v>37</v>
      </c>
    </row>
    <row r="47" spans="1:88" s="3" customFormat="1" ht="13.5" customHeight="1" x14ac:dyDescent="0.15">
      <c r="A47" s="23" t="s">
        <v>33</v>
      </c>
      <c r="B47" s="24" t="s">
        <v>115</v>
      </c>
      <c r="C47" s="23" t="s">
        <v>116</v>
      </c>
      <c r="D47" s="25">
        <f t="shared" si="5"/>
        <v>173</v>
      </c>
      <c r="E47" s="25">
        <f t="shared" si="5"/>
        <v>109</v>
      </c>
      <c r="F47" s="25">
        <f t="shared" si="5"/>
        <v>1</v>
      </c>
      <c r="G47" s="25">
        <f t="shared" si="5"/>
        <v>0</v>
      </c>
      <c r="H47" s="25">
        <f t="shared" si="5"/>
        <v>16</v>
      </c>
      <c r="I47" s="25">
        <f t="shared" si="5"/>
        <v>17</v>
      </c>
      <c r="J47" s="25">
        <f t="shared" si="5"/>
        <v>5</v>
      </c>
      <c r="K47" s="25">
        <f t="shared" si="5"/>
        <v>1</v>
      </c>
      <c r="L47" s="25">
        <f t="shared" si="5"/>
        <v>0</v>
      </c>
      <c r="M47" s="25">
        <f t="shared" si="5"/>
        <v>7</v>
      </c>
      <c r="N47" s="25">
        <f t="shared" si="5"/>
        <v>10</v>
      </c>
      <c r="O47" s="25">
        <f t="shared" si="5"/>
        <v>0</v>
      </c>
      <c r="P47" s="25">
        <f t="shared" si="5"/>
        <v>0</v>
      </c>
      <c r="Q47" s="25">
        <f t="shared" si="5"/>
        <v>5</v>
      </c>
      <c r="R47" s="25">
        <f t="shared" si="5"/>
        <v>0</v>
      </c>
      <c r="S47" s="25">
        <f t="shared" si="5"/>
        <v>0</v>
      </c>
      <c r="T47" s="25">
        <f t="shared" si="7"/>
        <v>0</v>
      </c>
      <c r="U47" s="25">
        <f t="shared" si="7"/>
        <v>0</v>
      </c>
      <c r="V47" s="25">
        <f t="shared" si="7"/>
        <v>2</v>
      </c>
      <c r="W47" s="25">
        <f t="shared" si="6"/>
        <v>0</v>
      </c>
      <c r="X47" s="25">
        <f t="shared" si="6"/>
        <v>0</v>
      </c>
      <c r="Y47" s="25">
        <f t="shared" si="2"/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6">
        <v>0</v>
      </c>
      <c r="AJ47" s="26" t="s">
        <v>36</v>
      </c>
      <c r="AK47" s="26" t="s">
        <v>36</v>
      </c>
      <c r="AL47" s="26" t="s">
        <v>36</v>
      </c>
      <c r="AM47" s="26" t="s">
        <v>36</v>
      </c>
      <c r="AN47" s="26" t="s">
        <v>36</v>
      </c>
      <c r="AO47" s="26" t="s">
        <v>36</v>
      </c>
      <c r="AP47" s="26" t="s">
        <v>36</v>
      </c>
      <c r="AQ47" s="26" t="s">
        <v>36</v>
      </c>
      <c r="AR47" s="25">
        <v>0</v>
      </c>
      <c r="AS47" s="25">
        <v>0</v>
      </c>
      <c r="AT47" s="25">
        <f>[4]施設資源化量内訳!D47</f>
        <v>48</v>
      </c>
      <c r="AU47" s="25">
        <f>[4]施設資源化量内訳!E47</f>
        <v>0</v>
      </c>
      <c r="AV47" s="25">
        <f>[4]施設資源化量内訳!F47</f>
        <v>0</v>
      </c>
      <c r="AW47" s="25">
        <f>[4]施設資源化量内訳!G47</f>
        <v>0</v>
      </c>
      <c r="AX47" s="25">
        <f>[4]施設資源化量内訳!H47</f>
        <v>13</v>
      </c>
      <c r="AY47" s="25">
        <f>[4]施設資源化量内訳!I47</f>
        <v>15</v>
      </c>
      <c r="AZ47" s="25">
        <f>[4]施設資源化量内訳!J47</f>
        <v>5</v>
      </c>
      <c r="BA47" s="25">
        <f>[4]施設資源化量内訳!K47</f>
        <v>1</v>
      </c>
      <c r="BB47" s="25">
        <f>[4]施設資源化量内訳!L47</f>
        <v>0</v>
      </c>
      <c r="BC47" s="25">
        <f>[4]施設資源化量内訳!M47</f>
        <v>7</v>
      </c>
      <c r="BD47" s="25">
        <f>[4]施設資源化量内訳!N47</f>
        <v>0</v>
      </c>
      <c r="BE47" s="25">
        <f>[4]施設資源化量内訳!O47</f>
        <v>0</v>
      </c>
      <c r="BF47" s="25">
        <f>[4]施設資源化量内訳!P47</f>
        <v>0</v>
      </c>
      <c r="BG47" s="25">
        <f>[4]施設資源化量内訳!Q47</f>
        <v>5</v>
      </c>
      <c r="BH47" s="25">
        <f>[4]施設資源化量内訳!R47</f>
        <v>0</v>
      </c>
      <c r="BI47" s="25">
        <f>[4]施設資源化量内訳!S47</f>
        <v>0</v>
      </c>
      <c r="BJ47" s="25">
        <f>[4]施設資源化量内訳!T47</f>
        <v>0</v>
      </c>
      <c r="BK47" s="25">
        <f>[4]施設資源化量内訳!U47</f>
        <v>0</v>
      </c>
      <c r="BL47" s="25">
        <f>[4]施設資源化量内訳!V47</f>
        <v>2</v>
      </c>
      <c r="BM47" s="25">
        <f>[4]施設資源化量内訳!W47</f>
        <v>0</v>
      </c>
      <c r="BN47" s="25">
        <f>[4]施設資源化量内訳!X47</f>
        <v>0</v>
      </c>
      <c r="BO47" s="25">
        <f t="shared" si="3"/>
        <v>125</v>
      </c>
      <c r="BP47" s="25">
        <v>109</v>
      </c>
      <c r="BQ47" s="25">
        <v>1</v>
      </c>
      <c r="BR47" s="25">
        <v>0</v>
      </c>
      <c r="BS47" s="25">
        <v>3</v>
      </c>
      <c r="BT47" s="25">
        <v>2</v>
      </c>
      <c r="BU47" s="25">
        <v>0</v>
      </c>
      <c r="BV47" s="25">
        <v>0</v>
      </c>
      <c r="BW47" s="25">
        <v>0</v>
      </c>
      <c r="BX47" s="25">
        <v>0</v>
      </c>
      <c r="BY47" s="25">
        <v>10</v>
      </c>
      <c r="BZ47" s="26" t="s">
        <v>36</v>
      </c>
      <c r="CA47" s="26" t="s">
        <v>36</v>
      </c>
      <c r="CB47" s="26" t="s">
        <v>36</v>
      </c>
      <c r="CC47" s="26" t="s">
        <v>36</v>
      </c>
      <c r="CD47" s="26" t="s">
        <v>36</v>
      </c>
      <c r="CE47" s="26" t="s">
        <v>36</v>
      </c>
      <c r="CF47" s="26" t="s">
        <v>36</v>
      </c>
      <c r="CG47" s="26" t="s">
        <v>36</v>
      </c>
      <c r="CH47" s="25">
        <v>0</v>
      </c>
      <c r="CI47" s="25">
        <v>0</v>
      </c>
      <c r="CJ47" s="27" t="s">
        <v>37</v>
      </c>
    </row>
    <row r="48" spans="1:88" s="3" customFormat="1" ht="13.5" customHeight="1" x14ac:dyDescent="0.15">
      <c r="A48" s="23" t="s">
        <v>33</v>
      </c>
      <c r="B48" s="24" t="s">
        <v>117</v>
      </c>
      <c r="C48" s="23" t="s">
        <v>118</v>
      </c>
      <c r="D48" s="25">
        <f t="shared" si="5"/>
        <v>663</v>
      </c>
      <c r="E48" s="25">
        <f t="shared" si="5"/>
        <v>389</v>
      </c>
      <c r="F48" s="25">
        <f t="shared" si="5"/>
        <v>13</v>
      </c>
      <c r="G48" s="25">
        <f t="shared" si="5"/>
        <v>3</v>
      </c>
      <c r="H48" s="25">
        <f t="shared" si="5"/>
        <v>93</v>
      </c>
      <c r="I48" s="25">
        <f t="shared" si="5"/>
        <v>26</v>
      </c>
      <c r="J48" s="25">
        <f t="shared" si="5"/>
        <v>14</v>
      </c>
      <c r="K48" s="25">
        <f t="shared" si="5"/>
        <v>0</v>
      </c>
      <c r="L48" s="25">
        <f t="shared" si="5"/>
        <v>78</v>
      </c>
      <c r="M48" s="25">
        <f t="shared" si="5"/>
        <v>0</v>
      </c>
      <c r="N48" s="25">
        <f t="shared" si="5"/>
        <v>5</v>
      </c>
      <c r="O48" s="25">
        <f t="shared" ref="F48:S49" si="8">SUM(AJ48,BE48,BZ48)</f>
        <v>0</v>
      </c>
      <c r="P48" s="25">
        <f t="shared" si="8"/>
        <v>0</v>
      </c>
      <c r="Q48" s="25">
        <f t="shared" si="8"/>
        <v>1</v>
      </c>
      <c r="R48" s="25">
        <f t="shared" si="8"/>
        <v>0</v>
      </c>
      <c r="S48" s="25">
        <f t="shared" si="8"/>
        <v>0</v>
      </c>
      <c r="T48" s="25">
        <f t="shared" si="7"/>
        <v>37</v>
      </c>
      <c r="U48" s="25">
        <f t="shared" si="7"/>
        <v>0</v>
      </c>
      <c r="V48" s="25">
        <f t="shared" si="7"/>
        <v>0</v>
      </c>
      <c r="W48" s="25">
        <f t="shared" si="6"/>
        <v>2</v>
      </c>
      <c r="X48" s="25">
        <f t="shared" si="6"/>
        <v>2</v>
      </c>
      <c r="Y48" s="25">
        <f t="shared" si="2"/>
        <v>104</v>
      </c>
      <c r="Z48" s="25">
        <v>77</v>
      </c>
      <c r="AA48" s="25">
        <v>1</v>
      </c>
      <c r="AB48" s="25">
        <v>3</v>
      </c>
      <c r="AC48" s="25">
        <v>0</v>
      </c>
      <c r="AD48" s="25">
        <v>22</v>
      </c>
      <c r="AE48" s="25">
        <v>0</v>
      </c>
      <c r="AF48" s="25">
        <v>0</v>
      </c>
      <c r="AG48" s="25">
        <v>0</v>
      </c>
      <c r="AH48" s="25">
        <v>0</v>
      </c>
      <c r="AI48" s="26">
        <v>1</v>
      </c>
      <c r="AJ48" s="26" t="s">
        <v>36</v>
      </c>
      <c r="AK48" s="26" t="s">
        <v>36</v>
      </c>
      <c r="AL48" s="26" t="s">
        <v>36</v>
      </c>
      <c r="AM48" s="26" t="s">
        <v>36</v>
      </c>
      <c r="AN48" s="26" t="s">
        <v>36</v>
      </c>
      <c r="AO48" s="26" t="s">
        <v>36</v>
      </c>
      <c r="AP48" s="26" t="s">
        <v>36</v>
      </c>
      <c r="AQ48" s="26" t="s">
        <v>36</v>
      </c>
      <c r="AR48" s="25">
        <v>0</v>
      </c>
      <c r="AS48" s="25">
        <v>0</v>
      </c>
      <c r="AT48" s="25">
        <f>[4]施設資源化量内訳!D48</f>
        <v>217</v>
      </c>
      <c r="AU48" s="25">
        <f>[4]施設資源化量内訳!E48</f>
        <v>0</v>
      </c>
      <c r="AV48" s="25">
        <f>[4]施設資源化量内訳!F48</f>
        <v>0</v>
      </c>
      <c r="AW48" s="25">
        <f>[4]施設資源化量内訳!G48</f>
        <v>0</v>
      </c>
      <c r="AX48" s="25">
        <f>[4]施設資源化量内訳!H48</f>
        <v>83</v>
      </c>
      <c r="AY48" s="25">
        <f>[4]施設資源化量内訳!I48</f>
        <v>0</v>
      </c>
      <c r="AZ48" s="25">
        <f>[4]施設資源化量内訳!J48</f>
        <v>14</v>
      </c>
      <c r="BA48" s="25">
        <f>[4]施設資源化量内訳!K48</f>
        <v>0</v>
      </c>
      <c r="BB48" s="25">
        <f>[4]施設資源化量内訳!L48</f>
        <v>78</v>
      </c>
      <c r="BC48" s="25">
        <f>[4]施設資源化量内訳!M48</f>
        <v>0</v>
      </c>
      <c r="BD48" s="25">
        <f>[4]施設資源化量内訳!N48</f>
        <v>0</v>
      </c>
      <c r="BE48" s="25">
        <f>[4]施設資源化量内訳!O48</f>
        <v>0</v>
      </c>
      <c r="BF48" s="25">
        <f>[4]施設資源化量内訳!P48</f>
        <v>0</v>
      </c>
      <c r="BG48" s="25">
        <f>[4]施設資源化量内訳!Q48</f>
        <v>1</v>
      </c>
      <c r="BH48" s="25">
        <f>[4]施設資源化量内訳!R48</f>
        <v>0</v>
      </c>
      <c r="BI48" s="25">
        <f>[4]施設資源化量内訳!S48</f>
        <v>0</v>
      </c>
      <c r="BJ48" s="25">
        <f>[4]施設資源化量内訳!T48</f>
        <v>37</v>
      </c>
      <c r="BK48" s="25">
        <f>[4]施設資源化量内訳!U48</f>
        <v>0</v>
      </c>
      <c r="BL48" s="25">
        <f>[4]施設資源化量内訳!V48</f>
        <v>0</v>
      </c>
      <c r="BM48" s="25">
        <f>[4]施設資源化量内訳!W48</f>
        <v>2</v>
      </c>
      <c r="BN48" s="25">
        <f>[4]施設資源化量内訳!X48</f>
        <v>2</v>
      </c>
      <c r="BO48" s="25">
        <f t="shared" si="3"/>
        <v>342</v>
      </c>
      <c r="BP48" s="25">
        <v>312</v>
      </c>
      <c r="BQ48" s="25">
        <v>12</v>
      </c>
      <c r="BR48" s="25">
        <v>0</v>
      </c>
      <c r="BS48" s="25">
        <v>10</v>
      </c>
      <c r="BT48" s="25">
        <v>4</v>
      </c>
      <c r="BU48" s="25">
        <v>0</v>
      </c>
      <c r="BV48" s="25">
        <v>0</v>
      </c>
      <c r="BW48" s="25">
        <v>0</v>
      </c>
      <c r="BX48" s="25">
        <v>0</v>
      </c>
      <c r="BY48" s="25">
        <v>4</v>
      </c>
      <c r="BZ48" s="26" t="s">
        <v>36</v>
      </c>
      <c r="CA48" s="26" t="s">
        <v>36</v>
      </c>
      <c r="CB48" s="26" t="s">
        <v>36</v>
      </c>
      <c r="CC48" s="26" t="s">
        <v>36</v>
      </c>
      <c r="CD48" s="26" t="s">
        <v>36</v>
      </c>
      <c r="CE48" s="26" t="s">
        <v>36</v>
      </c>
      <c r="CF48" s="26" t="s">
        <v>36</v>
      </c>
      <c r="CG48" s="26" t="s">
        <v>36</v>
      </c>
      <c r="CH48" s="25">
        <v>0</v>
      </c>
      <c r="CI48" s="25">
        <v>0</v>
      </c>
      <c r="CJ48" s="27" t="s">
        <v>37</v>
      </c>
    </row>
    <row r="49" spans="1:88" s="3" customFormat="1" ht="13.5" customHeight="1" x14ac:dyDescent="0.15">
      <c r="A49" s="23" t="s">
        <v>33</v>
      </c>
      <c r="B49" s="24" t="s">
        <v>119</v>
      </c>
      <c r="C49" s="23" t="s">
        <v>120</v>
      </c>
      <c r="D49" s="25">
        <f t="shared" ref="D49:E49" si="9">SUM(Y49,AT49,BO49)</f>
        <v>159</v>
      </c>
      <c r="E49" s="25">
        <f t="shared" si="9"/>
        <v>94</v>
      </c>
      <c r="F49" s="25">
        <f t="shared" si="8"/>
        <v>1</v>
      </c>
      <c r="G49" s="25">
        <f t="shared" si="8"/>
        <v>7</v>
      </c>
      <c r="H49" s="25">
        <f t="shared" si="8"/>
        <v>17</v>
      </c>
      <c r="I49" s="25">
        <f t="shared" si="8"/>
        <v>18</v>
      </c>
      <c r="J49" s="25">
        <f t="shared" si="8"/>
        <v>5</v>
      </c>
      <c r="K49" s="25">
        <f t="shared" si="8"/>
        <v>1</v>
      </c>
      <c r="L49" s="25">
        <f t="shared" si="8"/>
        <v>10</v>
      </c>
      <c r="M49" s="25">
        <f t="shared" si="8"/>
        <v>3</v>
      </c>
      <c r="N49" s="25">
        <f t="shared" si="8"/>
        <v>3</v>
      </c>
      <c r="O49" s="25">
        <f t="shared" si="8"/>
        <v>0</v>
      </c>
      <c r="P49" s="25">
        <f t="shared" si="8"/>
        <v>0</v>
      </c>
      <c r="Q49" s="25">
        <f t="shared" si="8"/>
        <v>0</v>
      </c>
      <c r="R49" s="25">
        <f t="shared" si="8"/>
        <v>0</v>
      </c>
      <c r="S49" s="25">
        <f t="shared" si="8"/>
        <v>0</v>
      </c>
      <c r="T49" s="25">
        <f t="shared" si="7"/>
        <v>0</v>
      </c>
      <c r="U49" s="25">
        <f t="shared" si="7"/>
        <v>0</v>
      </c>
      <c r="V49" s="25">
        <f t="shared" si="7"/>
        <v>0</v>
      </c>
      <c r="W49" s="25">
        <f t="shared" si="6"/>
        <v>0</v>
      </c>
      <c r="X49" s="25">
        <f t="shared" si="6"/>
        <v>0</v>
      </c>
      <c r="Y49" s="25">
        <f t="shared" si="2"/>
        <v>6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5</v>
      </c>
      <c r="AF49" s="25">
        <v>1</v>
      </c>
      <c r="AG49" s="25">
        <v>0</v>
      </c>
      <c r="AH49" s="25">
        <v>0</v>
      </c>
      <c r="AI49" s="26">
        <v>0</v>
      </c>
      <c r="AJ49" s="26" t="s">
        <v>36</v>
      </c>
      <c r="AK49" s="26" t="s">
        <v>36</v>
      </c>
      <c r="AL49" s="26" t="s">
        <v>36</v>
      </c>
      <c r="AM49" s="26" t="s">
        <v>36</v>
      </c>
      <c r="AN49" s="26" t="s">
        <v>36</v>
      </c>
      <c r="AO49" s="26" t="s">
        <v>36</v>
      </c>
      <c r="AP49" s="26" t="s">
        <v>36</v>
      </c>
      <c r="AQ49" s="26" t="s">
        <v>36</v>
      </c>
      <c r="AR49" s="25">
        <v>0</v>
      </c>
      <c r="AS49" s="25">
        <v>0</v>
      </c>
      <c r="AT49" s="25">
        <f>[4]施設資源化量内訳!D49</f>
        <v>113</v>
      </c>
      <c r="AU49" s="25">
        <f>[4]施設資源化量内訳!E49</f>
        <v>54</v>
      </c>
      <c r="AV49" s="25">
        <f>[4]施設資源化量内訳!F49</f>
        <v>1</v>
      </c>
      <c r="AW49" s="25">
        <f>[4]施設資源化量内訳!G49</f>
        <v>7</v>
      </c>
      <c r="AX49" s="25">
        <f>[4]施設資源化量内訳!H49</f>
        <v>17</v>
      </c>
      <c r="AY49" s="25">
        <f>[4]施設資源化量内訳!I49</f>
        <v>18</v>
      </c>
      <c r="AZ49" s="25">
        <f>[4]施設資源化量内訳!J49</f>
        <v>0</v>
      </c>
      <c r="BA49" s="25">
        <f>[4]施設資源化量内訳!K49</f>
        <v>0</v>
      </c>
      <c r="BB49" s="25">
        <f>[4]施設資源化量内訳!L49</f>
        <v>10</v>
      </c>
      <c r="BC49" s="25">
        <f>[4]施設資源化量内訳!M49</f>
        <v>3</v>
      </c>
      <c r="BD49" s="25">
        <f>[4]施設資源化量内訳!N49</f>
        <v>3</v>
      </c>
      <c r="BE49" s="25">
        <f>[4]施設資源化量内訳!O49</f>
        <v>0</v>
      </c>
      <c r="BF49" s="25">
        <f>[4]施設資源化量内訳!P49</f>
        <v>0</v>
      </c>
      <c r="BG49" s="25">
        <f>[4]施設資源化量内訳!Q49</f>
        <v>0</v>
      </c>
      <c r="BH49" s="25">
        <f>[4]施設資源化量内訳!R49</f>
        <v>0</v>
      </c>
      <c r="BI49" s="25">
        <f>[4]施設資源化量内訳!S49</f>
        <v>0</v>
      </c>
      <c r="BJ49" s="25">
        <f>[4]施設資源化量内訳!T49</f>
        <v>0</v>
      </c>
      <c r="BK49" s="25">
        <f>[4]施設資源化量内訳!U49</f>
        <v>0</v>
      </c>
      <c r="BL49" s="25">
        <f>[4]施設資源化量内訳!V49</f>
        <v>0</v>
      </c>
      <c r="BM49" s="25">
        <f>[4]施設資源化量内訳!W49</f>
        <v>0</v>
      </c>
      <c r="BN49" s="25">
        <f>[4]施設資源化量内訳!X49</f>
        <v>0</v>
      </c>
      <c r="BO49" s="25">
        <f t="shared" si="3"/>
        <v>40</v>
      </c>
      <c r="BP49" s="25">
        <v>40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6" t="s">
        <v>36</v>
      </c>
      <c r="CA49" s="26" t="s">
        <v>36</v>
      </c>
      <c r="CB49" s="26" t="s">
        <v>36</v>
      </c>
      <c r="CC49" s="26" t="s">
        <v>36</v>
      </c>
      <c r="CD49" s="26" t="s">
        <v>36</v>
      </c>
      <c r="CE49" s="26" t="s">
        <v>36</v>
      </c>
      <c r="CF49" s="26" t="s">
        <v>36</v>
      </c>
      <c r="CG49" s="26" t="s">
        <v>36</v>
      </c>
      <c r="CH49" s="25">
        <v>0</v>
      </c>
      <c r="CI49" s="25">
        <v>0</v>
      </c>
      <c r="CJ49" s="27" t="s">
        <v>37</v>
      </c>
    </row>
  </sheetData>
  <mergeCells count="88">
    <mergeCell ref="O3:O5"/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A3:AA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M3:AM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Y3:AY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BK3:BK5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BJ3:BJ5"/>
    <mergeCell ref="BW3:BW5"/>
    <mergeCell ref="BL3:BL5"/>
    <mergeCell ref="BM3:BM5"/>
    <mergeCell ref="BN3:BN5"/>
    <mergeCell ref="BO3:BO5"/>
    <mergeCell ref="BP3:BP5"/>
    <mergeCell ref="BQ3:BQ5"/>
    <mergeCell ref="BR3:BR5"/>
    <mergeCell ref="BS3:BS5"/>
    <mergeCell ref="BT3:BT5"/>
    <mergeCell ref="BU3:BU5"/>
    <mergeCell ref="BV3:BV5"/>
    <mergeCell ref="CI3:CI5"/>
    <mergeCell ref="BX3:BX5"/>
    <mergeCell ref="BY3:BY5"/>
    <mergeCell ref="BZ3:BZ5"/>
    <mergeCell ref="CA3:CA5"/>
    <mergeCell ref="CB3:CB5"/>
    <mergeCell ref="CC3:CC5"/>
    <mergeCell ref="CD3:CD5"/>
    <mergeCell ref="CE3:CE5"/>
    <mergeCell ref="CF3:CF5"/>
    <mergeCell ref="CG3:CG5"/>
    <mergeCell ref="CH3:CH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&amp;Lごみ資源化の状況（平成29年度実績）</oddHeader>
  </headerFooter>
  <colBreaks count="3" manualBreakCount="3">
    <brk id="24" min="1" max="48" man="1"/>
    <brk id="45" min="1" max="48" man="1"/>
    <brk id="66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4" customWidth="1"/>
    <col min="2" max="2" width="8.77734375" style="28" customWidth="1"/>
    <col min="3" max="3" width="12.6640625" style="4" customWidth="1"/>
    <col min="4" max="34" width="10.6640625" style="29" customWidth="1"/>
    <col min="35" max="43" width="10.6640625" style="30" customWidth="1"/>
    <col min="44" max="77" width="10.6640625" style="29" customWidth="1"/>
    <col min="78" max="85" width="10.6640625" style="30" customWidth="1"/>
    <col min="86" max="87" width="10.6640625" style="29" customWidth="1"/>
    <col min="88" max="88" width="9" style="6"/>
    <col min="89" max="16384" width="9" style="4"/>
  </cols>
  <sheetData>
    <row r="1" spans="1:88" ht="16.2" x14ac:dyDescent="0.15">
      <c r="A1" s="1" t="s">
        <v>121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  <c r="Z1" s="3"/>
      <c r="AA1" s="4"/>
      <c r="AB1" s="4"/>
      <c r="AC1" s="4"/>
      <c r="AD1" s="4"/>
      <c r="AE1" s="4"/>
      <c r="AF1" s="4"/>
      <c r="AG1" s="4"/>
      <c r="AH1" s="4"/>
      <c r="AI1" s="5"/>
      <c r="AJ1" s="5"/>
      <c r="AK1" s="5"/>
      <c r="AL1" s="5"/>
      <c r="AM1" s="5"/>
      <c r="AN1" s="5"/>
      <c r="AO1" s="5"/>
      <c r="AP1" s="5"/>
      <c r="AQ1" s="5"/>
      <c r="AR1" s="4"/>
      <c r="AS1" s="4"/>
      <c r="AT1" s="4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3"/>
      <c r="BQ1" s="4"/>
      <c r="BR1" s="4"/>
      <c r="BS1" s="4"/>
      <c r="BT1" s="4"/>
      <c r="BU1" s="4"/>
      <c r="BV1" s="4"/>
      <c r="BW1" s="4"/>
      <c r="BX1" s="4"/>
      <c r="BY1" s="4"/>
      <c r="BZ1" s="5"/>
      <c r="CA1" s="5"/>
      <c r="CB1" s="5"/>
      <c r="CC1" s="5"/>
      <c r="CD1" s="5"/>
      <c r="CE1" s="5"/>
      <c r="CF1" s="5"/>
      <c r="CG1" s="5"/>
      <c r="CH1" s="4"/>
      <c r="CI1" s="4"/>
    </row>
    <row r="2" spans="1:88" s="11" customFormat="1" ht="25.5" customHeight="1" x14ac:dyDescent="0.2">
      <c r="A2" s="72" t="s">
        <v>1</v>
      </c>
      <c r="B2" s="72" t="s">
        <v>2</v>
      </c>
      <c r="C2" s="74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5</v>
      </c>
      <c r="Z2" s="8"/>
      <c r="AA2" s="8"/>
      <c r="AB2" s="8"/>
      <c r="AC2" s="8"/>
      <c r="AD2" s="8"/>
      <c r="AE2" s="8"/>
      <c r="AF2" s="8"/>
      <c r="AG2" s="8"/>
      <c r="AH2" s="8"/>
      <c r="AI2" s="9"/>
      <c r="AJ2" s="9"/>
      <c r="AK2" s="9"/>
      <c r="AL2" s="9"/>
      <c r="AM2" s="9"/>
      <c r="AN2" s="9"/>
      <c r="AO2" s="9"/>
      <c r="AP2" s="9"/>
      <c r="AQ2" s="9"/>
      <c r="AR2" s="8"/>
      <c r="AS2" s="8"/>
      <c r="AT2" s="7" t="s">
        <v>6</v>
      </c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10" t="s">
        <v>7</v>
      </c>
      <c r="BP2" s="8"/>
      <c r="BQ2" s="8"/>
      <c r="BR2" s="8"/>
      <c r="BS2" s="8"/>
      <c r="BT2" s="8"/>
      <c r="BU2" s="8"/>
      <c r="BV2" s="8"/>
      <c r="BW2" s="8"/>
      <c r="BX2" s="8"/>
      <c r="BY2" s="8"/>
      <c r="BZ2" s="9"/>
      <c r="CA2" s="9"/>
      <c r="CB2" s="9"/>
      <c r="CC2" s="9"/>
      <c r="CD2" s="9"/>
      <c r="CE2" s="9"/>
      <c r="CF2" s="9"/>
      <c r="CG2" s="9"/>
      <c r="CH2" s="8"/>
      <c r="CI2" s="8"/>
      <c r="CJ2" s="72" t="s">
        <v>8</v>
      </c>
    </row>
    <row r="3" spans="1:88" s="11" customFormat="1" ht="25.5" customHeight="1" x14ac:dyDescent="0.2">
      <c r="A3" s="73"/>
      <c r="B3" s="73"/>
      <c r="C3" s="75"/>
      <c r="D3" s="76" t="s">
        <v>9</v>
      </c>
      <c r="E3" s="74" t="s">
        <v>10</v>
      </c>
      <c r="F3" s="74" t="s">
        <v>11</v>
      </c>
      <c r="G3" s="74" t="s">
        <v>12</v>
      </c>
      <c r="H3" s="74" t="s">
        <v>13</v>
      </c>
      <c r="I3" s="74" t="s">
        <v>14</v>
      </c>
      <c r="J3" s="72" t="s">
        <v>15</v>
      </c>
      <c r="K3" s="74" t="s">
        <v>16</v>
      </c>
      <c r="L3" s="72" t="s">
        <v>17</v>
      </c>
      <c r="M3" s="72" t="s">
        <v>18</v>
      </c>
      <c r="N3" s="74" t="s">
        <v>19</v>
      </c>
      <c r="O3" s="74" t="s">
        <v>20</v>
      </c>
      <c r="P3" s="74" t="s">
        <v>21</v>
      </c>
      <c r="Q3" s="74" t="s">
        <v>22</v>
      </c>
      <c r="R3" s="72" t="s">
        <v>23</v>
      </c>
      <c r="S3" s="74" t="s">
        <v>24</v>
      </c>
      <c r="T3" s="74" t="s">
        <v>25</v>
      </c>
      <c r="U3" s="72" t="s">
        <v>26</v>
      </c>
      <c r="V3" s="72" t="s">
        <v>27</v>
      </c>
      <c r="W3" s="72" t="s">
        <v>28</v>
      </c>
      <c r="X3" s="72" t="s">
        <v>29</v>
      </c>
      <c r="Y3" s="76" t="s">
        <v>9</v>
      </c>
      <c r="Z3" s="74" t="s">
        <v>10</v>
      </c>
      <c r="AA3" s="74" t="s">
        <v>11</v>
      </c>
      <c r="AB3" s="74" t="s">
        <v>12</v>
      </c>
      <c r="AC3" s="74" t="s">
        <v>13</v>
      </c>
      <c r="AD3" s="74" t="s">
        <v>14</v>
      </c>
      <c r="AE3" s="72" t="s">
        <v>15</v>
      </c>
      <c r="AF3" s="74" t="s">
        <v>16</v>
      </c>
      <c r="AG3" s="72" t="s">
        <v>17</v>
      </c>
      <c r="AH3" s="72" t="s">
        <v>18</v>
      </c>
      <c r="AI3" s="74" t="s">
        <v>19</v>
      </c>
      <c r="AJ3" s="74" t="s">
        <v>20</v>
      </c>
      <c r="AK3" s="74" t="s">
        <v>21</v>
      </c>
      <c r="AL3" s="74" t="s">
        <v>22</v>
      </c>
      <c r="AM3" s="72" t="s">
        <v>23</v>
      </c>
      <c r="AN3" s="74" t="s">
        <v>30</v>
      </c>
      <c r="AO3" s="74" t="s">
        <v>25</v>
      </c>
      <c r="AP3" s="72" t="s">
        <v>26</v>
      </c>
      <c r="AQ3" s="72" t="s">
        <v>27</v>
      </c>
      <c r="AR3" s="72" t="s">
        <v>28</v>
      </c>
      <c r="AS3" s="72" t="s">
        <v>29</v>
      </c>
      <c r="AT3" s="76" t="s">
        <v>9</v>
      </c>
      <c r="AU3" s="74" t="s">
        <v>10</v>
      </c>
      <c r="AV3" s="74" t="s">
        <v>11</v>
      </c>
      <c r="AW3" s="74" t="s">
        <v>12</v>
      </c>
      <c r="AX3" s="74" t="s">
        <v>13</v>
      </c>
      <c r="AY3" s="74" t="s">
        <v>14</v>
      </c>
      <c r="AZ3" s="72" t="s">
        <v>15</v>
      </c>
      <c r="BA3" s="74" t="s">
        <v>16</v>
      </c>
      <c r="BB3" s="72" t="s">
        <v>17</v>
      </c>
      <c r="BC3" s="72" t="s">
        <v>18</v>
      </c>
      <c r="BD3" s="74" t="s">
        <v>19</v>
      </c>
      <c r="BE3" s="74" t="s">
        <v>20</v>
      </c>
      <c r="BF3" s="74" t="s">
        <v>21</v>
      </c>
      <c r="BG3" s="74" t="s">
        <v>22</v>
      </c>
      <c r="BH3" s="72" t="s">
        <v>23</v>
      </c>
      <c r="BI3" s="74" t="s">
        <v>30</v>
      </c>
      <c r="BJ3" s="74" t="s">
        <v>25</v>
      </c>
      <c r="BK3" s="72" t="s">
        <v>26</v>
      </c>
      <c r="BL3" s="72" t="s">
        <v>27</v>
      </c>
      <c r="BM3" s="72" t="s">
        <v>28</v>
      </c>
      <c r="BN3" s="72" t="s">
        <v>29</v>
      </c>
      <c r="BO3" s="76" t="s">
        <v>9</v>
      </c>
      <c r="BP3" s="74" t="s">
        <v>10</v>
      </c>
      <c r="BQ3" s="74" t="s">
        <v>11</v>
      </c>
      <c r="BR3" s="74" t="s">
        <v>12</v>
      </c>
      <c r="BS3" s="74" t="s">
        <v>13</v>
      </c>
      <c r="BT3" s="74" t="s">
        <v>14</v>
      </c>
      <c r="BU3" s="72" t="s">
        <v>15</v>
      </c>
      <c r="BV3" s="74" t="s">
        <v>16</v>
      </c>
      <c r="BW3" s="72" t="s">
        <v>17</v>
      </c>
      <c r="BX3" s="72" t="s">
        <v>18</v>
      </c>
      <c r="BY3" s="74" t="s">
        <v>19</v>
      </c>
      <c r="BZ3" s="74" t="s">
        <v>20</v>
      </c>
      <c r="CA3" s="74" t="s">
        <v>21</v>
      </c>
      <c r="CB3" s="74" t="s">
        <v>22</v>
      </c>
      <c r="CC3" s="72" t="s">
        <v>23</v>
      </c>
      <c r="CD3" s="74" t="s">
        <v>30</v>
      </c>
      <c r="CE3" s="74" t="s">
        <v>25</v>
      </c>
      <c r="CF3" s="72" t="s">
        <v>26</v>
      </c>
      <c r="CG3" s="72" t="s">
        <v>27</v>
      </c>
      <c r="CH3" s="72" t="s">
        <v>28</v>
      </c>
      <c r="CI3" s="72" t="s">
        <v>29</v>
      </c>
      <c r="CJ3" s="73"/>
    </row>
    <row r="4" spans="1:88" s="11" customFormat="1" ht="25.5" customHeight="1" x14ac:dyDescent="0.2">
      <c r="A4" s="73"/>
      <c r="B4" s="73"/>
      <c r="C4" s="75"/>
      <c r="D4" s="76"/>
      <c r="E4" s="75"/>
      <c r="F4" s="75"/>
      <c r="G4" s="75"/>
      <c r="H4" s="75"/>
      <c r="I4" s="75"/>
      <c r="J4" s="75"/>
      <c r="K4" s="75"/>
      <c r="L4" s="75"/>
      <c r="M4" s="73"/>
      <c r="N4" s="75"/>
      <c r="O4" s="75"/>
      <c r="P4" s="75"/>
      <c r="Q4" s="75"/>
      <c r="R4" s="75"/>
      <c r="S4" s="75"/>
      <c r="T4" s="75"/>
      <c r="U4" s="75"/>
      <c r="V4" s="73"/>
      <c r="W4" s="73"/>
      <c r="X4" s="73"/>
      <c r="Y4" s="76"/>
      <c r="Z4" s="75"/>
      <c r="AA4" s="75"/>
      <c r="AB4" s="75"/>
      <c r="AC4" s="75"/>
      <c r="AD4" s="75"/>
      <c r="AE4" s="75"/>
      <c r="AF4" s="75"/>
      <c r="AG4" s="75"/>
      <c r="AH4" s="73"/>
      <c r="AI4" s="75"/>
      <c r="AJ4" s="75"/>
      <c r="AK4" s="75"/>
      <c r="AL4" s="75"/>
      <c r="AM4" s="75"/>
      <c r="AN4" s="75"/>
      <c r="AO4" s="75"/>
      <c r="AP4" s="75"/>
      <c r="AQ4" s="73"/>
      <c r="AR4" s="73"/>
      <c r="AS4" s="73"/>
      <c r="AT4" s="76"/>
      <c r="AU4" s="75"/>
      <c r="AV4" s="75"/>
      <c r="AW4" s="75"/>
      <c r="AX4" s="75"/>
      <c r="AY4" s="75"/>
      <c r="AZ4" s="75"/>
      <c r="BA4" s="75"/>
      <c r="BB4" s="75"/>
      <c r="BC4" s="73"/>
      <c r="BD4" s="75"/>
      <c r="BE4" s="75"/>
      <c r="BF4" s="75"/>
      <c r="BG4" s="75"/>
      <c r="BH4" s="75"/>
      <c r="BI4" s="75"/>
      <c r="BJ4" s="75"/>
      <c r="BK4" s="75"/>
      <c r="BL4" s="73"/>
      <c r="BM4" s="73"/>
      <c r="BN4" s="73"/>
      <c r="BO4" s="76"/>
      <c r="BP4" s="75"/>
      <c r="BQ4" s="75"/>
      <c r="BR4" s="75"/>
      <c r="BS4" s="75"/>
      <c r="BT4" s="75"/>
      <c r="BU4" s="75"/>
      <c r="BV4" s="75"/>
      <c r="BW4" s="75"/>
      <c r="BX4" s="73"/>
      <c r="BY4" s="75"/>
      <c r="BZ4" s="75"/>
      <c r="CA4" s="75"/>
      <c r="CB4" s="75"/>
      <c r="CC4" s="75"/>
      <c r="CD4" s="75"/>
      <c r="CE4" s="75"/>
      <c r="CF4" s="75"/>
      <c r="CG4" s="73"/>
      <c r="CH4" s="73"/>
      <c r="CI4" s="73"/>
      <c r="CJ4" s="73"/>
    </row>
    <row r="5" spans="1:88" s="11" customFormat="1" ht="22.5" customHeight="1" x14ac:dyDescent="0.2">
      <c r="A5" s="73"/>
      <c r="B5" s="73"/>
      <c r="C5" s="75"/>
      <c r="D5" s="76"/>
      <c r="E5" s="75"/>
      <c r="F5" s="75"/>
      <c r="G5" s="75"/>
      <c r="H5" s="75"/>
      <c r="I5" s="75"/>
      <c r="J5" s="75"/>
      <c r="K5" s="75"/>
      <c r="L5" s="75"/>
      <c r="M5" s="73"/>
      <c r="N5" s="75"/>
      <c r="O5" s="75"/>
      <c r="P5" s="75"/>
      <c r="Q5" s="75"/>
      <c r="R5" s="75"/>
      <c r="S5" s="75"/>
      <c r="T5" s="75"/>
      <c r="U5" s="75"/>
      <c r="V5" s="73"/>
      <c r="W5" s="73"/>
      <c r="X5" s="73"/>
      <c r="Y5" s="76"/>
      <c r="Z5" s="75"/>
      <c r="AA5" s="75"/>
      <c r="AB5" s="75"/>
      <c r="AC5" s="75"/>
      <c r="AD5" s="75"/>
      <c r="AE5" s="75"/>
      <c r="AF5" s="75"/>
      <c r="AG5" s="75"/>
      <c r="AH5" s="73"/>
      <c r="AI5" s="75"/>
      <c r="AJ5" s="75"/>
      <c r="AK5" s="75"/>
      <c r="AL5" s="75"/>
      <c r="AM5" s="75"/>
      <c r="AN5" s="75"/>
      <c r="AO5" s="75"/>
      <c r="AP5" s="75"/>
      <c r="AQ5" s="73"/>
      <c r="AR5" s="73"/>
      <c r="AS5" s="73"/>
      <c r="AT5" s="76"/>
      <c r="AU5" s="75"/>
      <c r="AV5" s="75"/>
      <c r="AW5" s="75"/>
      <c r="AX5" s="75"/>
      <c r="AY5" s="75"/>
      <c r="AZ5" s="75"/>
      <c r="BA5" s="75"/>
      <c r="BB5" s="75"/>
      <c r="BC5" s="73"/>
      <c r="BD5" s="75"/>
      <c r="BE5" s="75"/>
      <c r="BF5" s="75"/>
      <c r="BG5" s="75"/>
      <c r="BH5" s="75"/>
      <c r="BI5" s="75"/>
      <c r="BJ5" s="75"/>
      <c r="BK5" s="75"/>
      <c r="BL5" s="73"/>
      <c r="BM5" s="73"/>
      <c r="BN5" s="73"/>
      <c r="BO5" s="76"/>
      <c r="BP5" s="75"/>
      <c r="BQ5" s="75"/>
      <c r="BR5" s="75"/>
      <c r="BS5" s="75"/>
      <c r="BT5" s="75"/>
      <c r="BU5" s="75"/>
      <c r="BV5" s="75"/>
      <c r="BW5" s="75"/>
      <c r="BX5" s="73"/>
      <c r="BY5" s="75"/>
      <c r="BZ5" s="75"/>
      <c r="CA5" s="75"/>
      <c r="CB5" s="75"/>
      <c r="CC5" s="75"/>
      <c r="CD5" s="75"/>
      <c r="CE5" s="75"/>
      <c r="CF5" s="75"/>
      <c r="CG5" s="73"/>
      <c r="CH5" s="73"/>
      <c r="CI5" s="73"/>
      <c r="CJ5" s="73"/>
    </row>
    <row r="6" spans="1:88" s="15" customFormat="1" ht="13.5" customHeight="1" x14ac:dyDescent="0.2">
      <c r="A6" s="73"/>
      <c r="B6" s="73"/>
      <c r="C6" s="75"/>
      <c r="D6" s="12" t="s">
        <v>31</v>
      </c>
      <c r="E6" s="13" t="s">
        <v>31</v>
      </c>
      <c r="F6" s="13" t="s">
        <v>31</v>
      </c>
      <c r="G6" s="13" t="s">
        <v>31</v>
      </c>
      <c r="H6" s="13" t="s">
        <v>31</v>
      </c>
      <c r="I6" s="13" t="s">
        <v>31</v>
      </c>
      <c r="J6" s="13" t="s">
        <v>31</v>
      </c>
      <c r="K6" s="13" t="s">
        <v>31</v>
      </c>
      <c r="L6" s="13" t="s">
        <v>31</v>
      </c>
      <c r="M6" s="14" t="s">
        <v>31</v>
      </c>
      <c r="N6" s="13" t="s">
        <v>31</v>
      </c>
      <c r="O6" s="13" t="s">
        <v>31</v>
      </c>
      <c r="P6" s="13" t="s">
        <v>31</v>
      </c>
      <c r="Q6" s="13" t="s">
        <v>31</v>
      </c>
      <c r="R6" s="13" t="s">
        <v>31</v>
      </c>
      <c r="S6" s="13" t="s">
        <v>31</v>
      </c>
      <c r="T6" s="13" t="s">
        <v>31</v>
      </c>
      <c r="U6" s="14" t="s">
        <v>31</v>
      </c>
      <c r="V6" s="13" t="s">
        <v>31</v>
      </c>
      <c r="W6" s="13" t="s">
        <v>31</v>
      </c>
      <c r="X6" s="13" t="s">
        <v>31</v>
      </c>
      <c r="Y6" s="13" t="s">
        <v>31</v>
      </c>
      <c r="Z6" s="13" t="s">
        <v>31</v>
      </c>
      <c r="AA6" s="13" t="s">
        <v>31</v>
      </c>
      <c r="AB6" s="13" t="s">
        <v>31</v>
      </c>
      <c r="AC6" s="13" t="s">
        <v>31</v>
      </c>
      <c r="AD6" s="13" t="s">
        <v>31</v>
      </c>
      <c r="AE6" s="13" t="s">
        <v>31</v>
      </c>
      <c r="AF6" s="13" t="s">
        <v>31</v>
      </c>
      <c r="AG6" s="13" t="s">
        <v>31</v>
      </c>
      <c r="AH6" s="14" t="s">
        <v>31</v>
      </c>
      <c r="AI6" s="13" t="s">
        <v>31</v>
      </c>
      <c r="AJ6" s="13" t="s">
        <v>31</v>
      </c>
      <c r="AK6" s="13" t="s">
        <v>31</v>
      </c>
      <c r="AL6" s="13" t="s">
        <v>31</v>
      </c>
      <c r="AM6" s="13" t="s">
        <v>31</v>
      </c>
      <c r="AN6" s="13" t="s">
        <v>31</v>
      </c>
      <c r="AO6" s="13" t="s">
        <v>31</v>
      </c>
      <c r="AP6" s="14" t="s">
        <v>31</v>
      </c>
      <c r="AQ6" s="13" t="s">
        <v>31</v>
      </c>
      <c r="AR6" s="13" t="s">
        <v>31</v>
      </c>
      <c r="AS6" s="13" t="s">
        <v>31</v>
      </c>
      <c r="AT6" s="13" t="s">
        <v>31</v>
      </c>
      <c r="AU6" s="13" t="s">
        <v>31</v>
      </c>
      <c r="AV6" s="13" t="s">
        <v>31</v>
      </c>
      <c r="AW6" s="13" t="s">
        <v>31</v>
      </c>
      <c r="AX6" s="13" t="s">
        <v>31</v>
      </c>
      <c r="AY6" s="13" t="s">
        <v>31</v>
      </c>
      <c r="AZ6" s="13" t="s">
        <v>31</v>
      </c>
      <c r="BA6" s="13" t="s">
        <v>31</v>
      </c>
      <c r="BB6" s="13" t="s">
        <v>31</v>
      </c>
      <c r="BC6" s="14" t="s">
        <v>31</v>
      </c>
      <c r="BD6" s="13" t="s">
        <v>31</v>
      </c>
      <c r="BE6" s="13" t="s">
        <v>31</v>
      </c>
      <c r="BF6" s="13" t="s">
        <v>31</v>
      </c>
      <c r="BG6" s="13" t="s">
        <v>31</v>
      </c>
      <c r="BH6" s="13" t="s">
        <v>31</v>
      </c>
      <c r="BI6" s="13" t="s">
        <v>31</v>
      </c>
      <c r="BJ6" s="13" t="s">
        <v>31</v>
      </c>
      <c r="BK6" s="14" t="s">
        <v>31</v>
      </c>
      <c r="BL6" s="13" t="s">
        <v>31</v>
      </c>
      <c r="BM6" s="13" t="s">
        <v>31</v>
      </c>
      <c r="BN6" s="13" t="s">
        <v>31</v>
      </c>
      <c r="BO6" s="13" t="s">
        <v>31</v>
      </c>
      <c r="BP6" s="13" t="s">
        <v>31</v>
      </c>
      <c r="BQ6" s="13" t="s">
        <v>31</v>
      </c>
      <c r="BR6" s="13" t="s">
        <v>31</v>
      </c>
      <c r="BS6" s="13" t="s">
        <v>31</v>
      </c>
      <c r="BT6" s="13" t="s">
        <v>31</v>
      </c>
      <c r="BU6" s="13" t="s">
        <v>31</v>
      </c>
      <c r="BV6" s="13" t="s">
        <v>31</v>
      </c>
      <c r="BW6" s="13" t="s">
        <v>31</v>
      </c>
      <c r="BX6" s="14" t="s">
        <v>31</v>
      </c>
      <c r="BY6" s="13" t="s">
        <v>31</v>
      </c>
      <c r="BZ6" s="13" t="s">
        <v>31</v>
      </c>
      <c r="CA6" s="13" t="s">
        <v>31</v>
      </c>
      <c r="CB6" s="13" t="s">
        <v>31</v>
      </c>
      <c r="CC6" s="13" t="s">
        <v>31</v>
      </c>
      <c r="CD6" s="13" t="s">
        <v>31</v>
      </c>
      <c r="CE6" s="13" t="s">
        <v>31</v>
      </c>
      <c r="CF6" s="14" t="s">
        <v>31</v>
      </c>
      <c r="CG6" s="13" t="s">
        <v>31</v>
      </c>
      <c r="CH6" s="13" t="s">
        <v>31</v>
      </c>
      <c r="CI6" s="13" t="s">
        <v>31</v>
      </c>
      <c r="CJ6" s="73"/>
    </row>
    <row r="7" spans="1:88" s="22" customFormat="1" ht="13.5" customHeight="1" x14ac:dyDescent="0.2">
      <c r="A7" s="16" t="str">
        <f>[5]ごみ処理概要!A7</f>
        <v>岐阜県</v>
      </c>
      <c r="B7" s="17" t="str">
        <f>[5]ごみ処理概要!B7</f>
        <v>21000</v>
      </c>
      <c r="C7" s="18" t="s">
        <v>9</v>
      </c>
      <c r="D7" s="19">
        <f t="shared" ref="D7:X19" si="0">SUM(Y7,AT7,BO7)</f>
        <v>118120</v>
      </c>
      <c r="E7" s="19">
        <f t="shared" si="0"/>
        <v>45210</v>
      </c>
      <c r="F7" s="19">
        <f t="shared" si="0"/>
        <v>307</v>
      </c>
      <c r="G7" s="19">
        <f t="shared" si="0"/>
        <v>1070</v>
      </c>
      <c r="H7" s="19">
        <f t="shared" si="0"/>
        <v>13038</v>
      </c>
      <c r="I7" s="19">
        <f t="shared" si="0"/>
        <v>12128</v>
      </c>
      <c r="J7" s="19">
        <f t="shared" si="0"/>
        <v>4386</v>
      </c>
      <c r="K7" s="19">
        <f t="shared" si="0"/>
        <v>126</v>
      </c>
      <c r="L7" s="19">
        <f t="shared" si="0"/>
        <v>2889</v>
      </c>
      <c r="M7" s="19">
        <f t="shared" si="0"/>
        <v>490</v>
      </c>
      <c r="N7" s="19">
        <f t="shared" si="0"/>
        <v>2645</v>
      </c>
      <c r="O7" s="19">
        <f t="shared" si="0"/>
        <v>237</v>
      </c>
      <c r="P7" s="19">
        <f t="shared" si="0"/>
        <v>0</v>
      </c>
      <c r="Q7" s="19">
        <f t="shared" si="0"/>
        <v>13663</v>
      </c>
      <c r="R7" s="19">
        <f t="shared" si="0"/>
        <v>7486</v>
      </c>
      <c r="S7" s="19">
        <f t="shared" si="0"/>
        <v>2139</v>
      </c>
      <c r="T7" s="19">
        <f t="shared" si="0"/>
        <v>56</v>
      </c>
      <c r="U7" s="19">
        <f t="shared" si="0"/>
        <v>0</v>
      </c>
      <c r="V7" s="19">
        <f t="shared" si="0"/>
        <v>2751</v>
      </c>
      <c r="W7" s="19">
        <f t="shared" si="0"/>
        <v>110</v>
      </c>
      <c r="X7" s="19">
        <f t="shared" si="0"/>
        <v>9389</v>
      </c>
      <c r="Y7" s="19">
        <f t="shared" ref="Y7:Y49" si="1">SUM(Z7:AS7)</f>
        <v>18040</v>
      </c>
      <c r="Z7" s="19">
        <f>SUM(Z$8:Z$49)</f>
        <v>10310</v>
      </c>
      <c r="AA7" s="19">
        <f>SUM(AA$8:AA$49)</f>
        <v>50</v>
      </c>
      <c r="AB7" s="19">
        <f>SUM(AB$8:AB$49)</f>
        <v>18</v>
      </c>
      <c r="AC7" s="19">
        <f>SUM(AC$8:AC$49)</f>
        <v>1722</v>
      </c>
      <c r="AD7" s="19">
        <f>SUM(AD$8:AD$49)</f>
        <v>2801</v>
      </c>
      <c r="AE7" s="19">
        <f>SUM(AE$8:AE$49)</f>
        <v>1271</v>
      </c>
      <c r="AF7" s="19">
        <f>SUM(AF$8:AF$49)</f>
        <v>25</v>
      </c>
      <c r="AG7" s="19">
        <f>SUM(AG$8:AG$49)</f>
        <v>375</v>
      </c>
      <c r="AH7" s="19">
        <f>SUM(AH$8:AH$49)</f>
        <v>91</v>
      </c>
      <c r="AI7" s="19">
        <f>SUM(AI$8:AI$49)</f>
        <v>665</v>
      </c>
      <c r="AJ7" s="20" t="s">
        <v>32</v>
      </c>
      <c r="AK7" s="20" t="s">
        <v>32</v>
      </c>
      <c r="AL7" s="20" t="s">
        <v>32</v>
      </c>
      <c r="AM7" s="20" t="s">
        <v>32</v>
      </c>
      <c r="AN7" s="20" t="s">
        <v>32</v>
      </c>
      <c r="AO7" s="20" t="s">
        <v>32</v>
      </c>
      <c r="AP7" s="20" t="s">
        <v>32</v>
      </c>
      <c r="AQ7" s="20" t="s">
        <v>32</v>
      </c>
      <c r="AR7" s="19">
        <f>SUM(AR$8:AR$49)</f>
        <v>46</v>
      </c>
      <c r="AS7" s="19">
        <f>SUM(AS$8:AS$49)</f>
        <v>666</v>
      </c>
      <c r="AT7" s="19">
        <f>[5]施設資源化量内訳!D7</f>
        <v>64139</v>
      </c>
      <c r="AU7" s="19">
        <f>[5]施設資源化量内訳!E7</f>
        <v>1775</v>
      </c>
      <c r="AV7" s="19">
        <f>[5]施設資源化量内訳!F7</f>
        <v>17</v>
      </c>
      <c r="AW7" s="19">
        <f>[5]施設資源化量内訳!G7</f>
        <v>829</v>
      </c>
      <c r="AX7" s="19">
        <f>[5]施設資源化量内訳!H7</f>
        <v>10836</v>
      </c>
      <c r="AY7" s="19">
        <f>[5]施設資源化量内訳!I7</f>
        <v>9100</v>
      </c>
      <c r="AZ7" s="19">
        <f>[5]施設資源化量内訳!J7</f>
        <v>3113</v>
      </c>
      <c r="BA7" s="19">
        <f>[5]施設資源化量内訳!K7</f>
        <v>101</v>
      </c>
      <c r="BB7" s="19">
        <f>[5]施設資源化量内訳!L7</f>
        <v>2514</v>
      </c>
      <c r="BC7" s="19">
        <f>[5]施設資源化量内訳!M7</f>
        <v>399</v>
      </c>
      <c r="BD7" s="19">
        <f>[5]施設資源化量内訳!N7</f>
        <v>378</v>
      </c>
      <c r="BE7" s="19">
        <f>[5]施設資源化量内訳!O7</f>
        <v>237</v>
      </c>
      <c r="BF7" s="19">
        <f>[5]施設資源化量内訳!P7</f>
        <v>0</v>
      </c>
      <c r="BG7" s="19">
        <f>[5]施設資源化量内訳!Q7</f>
        <v>13663</v>
      </c>
      <c r="BH7" s="19">
        <f>[5]施設資源化量内訳!R7</f>
        <v>7486</v>
      </c>
      <c r="BI7" s="19">
        <f>[5]施設資源化量内訳!S7</f>
        <v>2139</v>
      </c>
      <c r="BJ7" s="19">
        <f>[5]施設資源化量内訳!T7</f>
        <v>56</v>
      </c>
      <c r="BK7" s="19">
        <f>[5]施設資源化量内訳!U7</f>
        <v>0</v>
      </c>
      <c r="BL7" s="19">
        <f>[5]施設資源化量内訳!V7</f>
        <v>2751</v>
      </c>
      <c r="BM7" s="19">
        <f>[5]施設資源化量内訳!W7</f>
        <v>64</v>
      </c>
      <c r="BN7" s="19">
        <f>[5]施設資源化量内訳!X7</f>
        <v>8681</v>
      </c>
      <c r="BO7" s="19">
        <f t="shared" ref="BO7:BO49" si="2">SUM(BP7:CI7)</f>
        <v>35941</v>
      </c>
      <c r="BP7" s="19">
        <f>SUM(BP$8:BP$49)</f>
        <v>33125</v>
      </c>
      <c r="BQ7" s="19">
        <f>SUM(BQ$8:BQ$49)</f>
        <v>240</v>
      </c>
      <c r="BR7" s="19">
        <f>SUM(BR$8:BR$49)</f>
        <v>223</v>
      </c>
      <c r="BS7" s="19">
        <f>SUM(BS$8:BS$49)</f>
        <v>480</v>
      </c>
      <c r="BT7" s="19">
        <f>SUM(BT$8:BT$49)</f>
        <v>227</v>
      </c>
      <c r="BU7" s="19">
        <f>SUM(BU$8:BU$49)</f>
        <v>2</v>
      </c>
      <c r="BV7" s="19">
        <f>SUM(BV$8:BV$49)</f>
        <v>0</v>
      </c>
      <c r="BW7" s="19">
        <f>SUM(BW$8:BW$49)</f>
        <v>0</v>
      </c>
      <c r="BX7" s="19">
        <f>SUM(BX$8:BX$49)</f>
        <v>0</v>
      </c>
      <c r="BY7" s="19">
        <f>SUM(BY$8:BY$49)</f>
        <v>1602</v>
      </c>
      <c r="BZ7" s="20" t="s">
        <v>32</v>
      </c>
      <c r="CA7" s="20" t="s">
        <v>32</v>
      </c>
      <c r="CB7" s="20" t="s">
        <v>32</v>
      </c>
      <c r="CC7" s="20" t="s">
        <v>32</v>
      </c>
      <c r="CD7" s="20" t="s">
        <v>32</v>
      </c>
      <c r="CE7" s="20" t="s">
        <v>32</v>
      </c>
      <c r="CF7" s="20" t="s">
        <v>32</v>
      </c>
      <c r="CG7" s="20" t="s">
        <v>32</v>
      </c>
      <c r="CH7" s="19">
        <f>SUM(CH$8:CH$49)</f>
        <v>0</v>
      </c>
      <c r="CI7" s="19">
        <f>SUM(CI$8:CI$49)</f>
        <v>42</v>
      </c>
      <c r="CJ7" s="21">
        <f>+COUNTIF(CJ$8:CJ$49,"有る")</f>
        <v>39</v>
      </c>
    </row>
    <row r="8" spans="1:88" s="3" customFormat="1" ht="13.5" customHeight="1" x14ac:dyDescent="0.15">
      <c r="A8" s="23" t="s">
        <v>33</v>
      </c>
      <c r="B8" s="24" t="s">
        <v>34</v>
      </c>
      <c r="C8" s="23" t="s">
        <v>35</v>
      </c>
      <c r="D8" s="25">
        <f t="shared" si="0"/>
        <v>16978</v>
      </c>
      <c r="E8" s="25">
        <f t="shared" si="0"/>
        <v>8320</v>
      </c>
      <c r="F8" s="25">
        <f t="shared" si="0"/>
        <v>38</v>
      </c>
      <c r="G8" s="25">
        <f t="shared" si="0"/>
        <v>0</v>
      </c>
      <c r="H8" s="25">
        <f t="shared" si="0"/>
        <v>3110</v>
      </c>
      <c r="I8" s="25">
        <f t="shared" si="0"/>
        <v>2971</v>
      </c>
      <c r="J8" s="25">
        <f t="shared" si="0"/>
        <v>1430</v>
      </c>
      <c r="K8" s="25">
        <f t="shared" si="0"/>
        <v>3</v>
      </c>
      <c r="L8" s="25">
        <f t="shared" si="0"/>
        <v>20</v>
      </c>
      <c r="M8" s="25">
        <f t="shared" si="0"/>
        <v>73</v>
      </c>
      <c r="N8" s="25">
        <f t="shared" si="0"/>
        <v>403</v>
      </c>
      <c r="O8" s="25">
        <f t="shared" si="0"/>
        <v>0</v>
      </c>
      <c r="P8" s="25">
        <f t="shared" si="0"/>
        <v>0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0</v>
      </c>
      <c r="W8" s="25">
        <f t="shared" si="0"/>
        <v>22</v>
      </c>
      <c r="X8" s="25">
        <f t="shared" si="0"/>
        <v>588</v>
      </c>
      <c r="Y8" s="25">
        <f t="shared" si="1"/>
        <v>3731</v>
      </c>
      <c r="Z8" s="25">
        <v>2309</v>
      </c>
      <c r="AA8" s="25">
        <v>0</v>
      </c>
      <c r="AB8" s="25">
        <v>0</v>
      </c>
      <c r="AC8" s="25">
        <v>405</v>
      </c>
      <c r="AD8" s="25">
        <v>247</v>
      </c>
      <c r="AE8" s="25">
        <v>249</v>
      </c>
      <c r="AF8" s="25">
        <v>3</v>
      </c>
      <c r="AG8" s="25">
        <v>20</v>
      </c>
      <c r="AH8" s="25">
        <v>73</v>
      </c>
      <c r="AI8" s="26">
        <v>18</v>
      </c>
      <c r="AJ8" s="26" t="s">
        <v>36</v>
      </c>
      <c r="AK8" s="26" t="s">
        <v>36</v>
      </c>
      <c r="AL8" s="26" t="s">
        <v>36</v>
      </c>
      <c r="AM8" s="26" t="s">
        <v>36</v>
      </c>
      <c r="AN8" s="26" t="s">
        <v>36</v>
      </c>
      <c r="AO8" s="26" t="s">
        <v>36</v>
      </c>
      <c r="AP8" s="26" t="s">
        <v>36</v>
      </c>
      <c r="AQ8" s="26" t="s">
        <v>36</v>
      </c>
      <c r="AR8" s="25">
        <v>22</v>
      </c>
      <c r="AS8" s="25">
        <v>385</v>
      </c>
      <c r="AT8" s="25">
        <f>[5]施設資源化量内訳!D8</f>
        <v>6582</v>
      </c>
      <c r="AU8" s="25">
        <f>[5]施設資源化量内訳!E8</f>
        <v>0</v>
      </c>
      <c r="AV8" s="25">
        <f>[5]施設資源化量内訳!F8</f>
        <v>0</v>
      </c>
      <c r="AW8" s="25">
        <f>[5]施設資源化量内訳!G8</f>
        <v>0</v>
      </c>
      <c r="AX8" s="25">
        <f>[5]施設資源化量内訳!H8</f>
        <v>2579</v>
      </c>
      <c r="AY8" s="25">
        <f>[5]施設資源化量内訳!I8</f>
        <v>2619</v>
      </c>
      <c r="AZ8" s="25">
        <f>[5]施設資源化量内訳!J8</f>
        <v>1181</v>
      </c>
      <c r="BA8" s="25">
        <f>[5]施設資源化量内訳!K8</f>
        <v>0</v>
      </c>
      <c r="BB8" s="25">
        <f>[5]施設資源化量内訳!L8</f>
        <v>0</v>
      </c>
      <c r="BC8" s="25">
        <f>[5]施設資源化量内訳!M8</f>
        <v>0</v>
      </c>
      <c r="BD8" s="25">
        <f>[5]施設資源化量内訳!N8</f>
        <v>0</v>
      </c>
      <c r="BE8" s="25">
        <f>[5]施設資源化量内訳!O8</f>
        <v>0</v>
      </c>
      <c r="BF8" s="25">
        <f>[5]施設資源化量内訳!P8</f>
        <v>0</v>
      </c>
      <c r="BG8" s="25">
        <f>[5]施設資源化量内訳!Q8</f>
        <v>0</v>
      </c>
      <c r="BH8" s="25">
        <f>[5]施設資源化量内訳!R8</f>
        <v>0</v>
      </c>
      <c r="BI8" s="25">
        <f>[5]施設資源化量内訳!S8</f>
        <v>0</v>
      </c>
      <c r="BJ8" s="25">
        <f>[5]施設資源化量内訳!T8</f>
        <v>0</v>
      </c>
      <c r="BK8" s="25">
        <f>[5]施設資源化量内訳!U8</f>
        <v>0</v>
      </c>
      <c r="BL8" s="25">
        <f>[5]施設資源化量内訳!V8</f>
        <v>0</v>
      </c>
      <c r="BM8" s="25">
        <f>[5]施設資源化量内訳!W8</f>
        <v>0</v>
      </c>
      <c r="BN8" s="25">
        <f>[5]施設資源化量内訳!X8</f>
        <v>203</v>
      </c>
      <c r="BO8" s="25">
        <f t="shared" si="2"/>
        <v>6665</v>
      </c>
      <c r="BP8" s="25">
        <v>6011</v>
      </c>
      <c r="BQ8" s="25">
        <v>38</v>
      </c>
      <c r="BR8" s="25">
        <v>0</v>
      </c>
      <c r="BS8" s="25">
        <v>126</v>
      </c>
      <c r="BT8" s="25">
        <v>105</v>
      </c>
      <c r="BU8" s="25">
        <v>0</v>
      </c>
      <c r="BV8" s="25">
        <v>0</v>
      </c>
      <c r="BW8" s="25">
        <v>0</v>
      </c>
      <c r="BX8" s="25">
        <v>0</v>
      </c>
      <c r="BY8" s="25">
        <v>385</v>
      </c>
      <c r="BZ8" s="26" t="s">
        <v>36</v>
      </c>
      <c r="CA8" s="26" t="s">
        <v>36</v>
      </c>
      <c r="CB8" s="26" t="s">
        <v>36</v>
      </c>
      <c r="CC8" s="26" t="s">
        <v>36</v>
      </c>
      <c r="CD8" s="26" t="s">
        <v>36</v>
      </c>
      <c r="CE8" s="26" t="s">
        <v>36</v>
      </c>
      <c r="CF8" s="26" t="s">
        <v>36</v>
      </c>
      <c r="CG8" s="26" t="s">
        <v>36</v>
      </c>
      <c r="CH8" s="25">
        <v>0</v>
      </c>
      <c r="CI8" s="25">
        <v>0</v>
      </c>
      <c r="CJ8" s="27" t="s">
        <v>37</v>
      </c>
    </row>
    <row r="9" spans="1:88" s="3" customFormat="1" ht="13.5" customHeight="1" x14ac:dyDescent="0.15">
      <c r="A9" s="23" t="s">
        <v>33</v>
      </c>
      <c r="B9" s="24" t="s">
        <v>38</v>
      </c>
      <c r="C9" s="23" t="s">
        <v>39</v>
      </c>
      <c r="D9" s="25">
        <f t="shared" si="0"/>
        <v>10924</v>
      </c>
      <c r="E9" s="25">
        <f t="shared" si="0"/>
        <v>3085</v>
      </c>
      <c r="F9" s="25">
        <f t="shared" si="0"/>
        <v>38</v>
      </c>
      <c r="G9" s="25">
        <f t="shared" si="0"/>
        <v>0</v>
      </c>
      <c r="H9" s="25">
        <f t="shared" si="0"/>
        <v>1100</v>
      </c>
      <c r="I9" s="25">
        <f t="shared" si="0"/>
        <v>911</v>
      </c>
      <c r="J9" s="25">
        <f t="shared" si="0"/>
        <v>342</v>
      </c>
      <c r="K9" s="25">
        <f t="shared" si="0"/>
        <v>0</v>
      </c>
      <c r="L9" s="25">
        <f t="shared" si="0"/>
        <v>457</v>
      </c>
      <c r="M9" s="25">
        <f t="shared" si="0"/>
        <v>4</v>
      </c>
      <c r="N9" s="25">
        <f t="shared" si="0"/>
        <v>178</v>
      </c>
      <c r="O9" s="25">
        <f t="shared" si="0"/>
        <v>3</v>
      </c>
      <c r="P9" s="25">
        <f t="shared" si="0"/>
        <v>0</v>
      </c>
      <c r="Q9" s="25">
        <f t="shared" si="0"/>
        <v>318</v>
      </c>
      <c r="R9" s="25">
        <f t="shared" si="0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13</v>
      </c>
      <c r="X9" s="25">
        <f t="shared" si="0"/>
        <v>4475</v>
      </c>
      <c r="Y9" s="25">
        <f t="shared" si="1"/>
        <v>1624</v>
      </c>
      <c r="Z9" s="25">
        <v>23</v>
      </c>
      <c r="AA9" s="25">
        <v>0</v>
      </c>
      <c r="AB9" s="25">
        <v>0</v>
      </c>
      <c r="AC9" s="25">
        <v>272</v>
      </c>
      <c r="AD9" s="25">
        <v>911</v>
      </c>
      <c r="AE9" s="25">
        <v>342</v>
      </c>
      <c r="AF9" s="25">
        <v>0</v>
      </c>
      <c r="AG9" s="25">
        <v>0</v>
      </c>
      <c r="AH9" s="25">
        <v>0</v>
      </c>
      <c r="AI9" s="26">
        <v>0</v>
      </c>
      <c r="AJ9" s="26" t="s">
        <v>36</v>
      </c>
      <c r="AK9" s="26" t="s">
        <v>36</v>
      </c>
      <c r="AL9" s="26" t="s">
        <v>36</v>
      </c>
      <c r="AM9" s="26" t="s">
        <v>36</v>
      </c>
      <c r="AN9" s="26" t="s">
        <v>36</v>
      </c>
      <c r="AO9" s="26" t="s">
        <v>36</v>
      </c>
      <c r="AP9" s="26" t="s">
        <v>36</v>
      </c>
      <c r="AQ9" s="26" t="s">
        <v>36</v>
      </c>
      <c r="AR9" s="25">
        <v>0</v>
      </c>
      <c r="AS9" s="25">
        <v>76</v>
      </c>
      <c r="AT9" s="25">
        <f>[5]施設資源化量内訳!D9</f>
        <v>5957</v>
      </c>
      <c r="AU9" s="25">
        <f>[5]施設資源化量内訳!E9</f>
        <v>0</v>
      </c>
      <c r="AV9" s="25">
        <f>[5]施設資源化量内訳!F9</f>
        <v>0</v>
      </c>
      <c r="AW9" s="25">
        <f>[5]施設資源化量内訳!G9</f>
        <v>0</v>
      </c>
      <c r="AX9" s="25">
        <f>[5]施設資源化量内訳!H9</f>
        <v>770</v>
      </c>
      <c r="AY9" s="25">
        <f>[5]施設資源化量内訳!I9</f>
        <v>0</v>
      </c>
      <c r="AZ9" s="25">
        <f>[5]施設資源化量内訳!J9</f>
        <v>0</v>
      </c>
      <c r="BA9" s="25">
        <f>[5]施設資源化量内訳!K9</f>
        <v>0</v>
      </c>
      <c r="BB9" s="25">
        <f>[5]施設資源化量内訳!L9</f>
        <v>457</v>
      </c>
      <c r="BC9" s="25">
        <f>[5]施設資源化量内訳!M9</f>
        <v>4</v>
      </c>
      <c r="BD9" s="25">
        <f>[5]施設資源化量内訳!N9</f>
        <v>0</v>
      </c>
      <c r="BE9" s="25">
        <f>[5]施設資源化量内訳!O9</f>
        <v>3</v>
      </c>
      <c r="BF9" s="25">
        <f>[5]施設資源化量内訳!P9</f>
        <v>0</v>
      </c>
      <c r="BG9" s="25">
        <f>[5]施設資源化量内訳!Q9</f>
        <v>318</v>
      </c>
      <c r="BH9" s="25">
        <f>[5]施設資源化量内訳!R9</f>
        <v>0</v>
      </c>
      <c r="BI9" s="25">
        <f>[5]施設資源化量内訳!S9</f>
        <v>0</v>
      </c>
      <c r="BJ9" s="25">
        <f>[5]施設資源化量内訳!T9</f>
        <v>0</v>
      </c>
      <c r="BK9" s="25">
        <f>[5]施設資源化量内訳!U9</f>
        <v>0</v>
      </c>
      <c r="BL9" s="25">
        <f>[5]施設資源化量内訳!V9</f>
        <v>0</v>
      </c>
      <c r="BM9" s="25">
        <f>[5]施設資源化量内訳!W9</f>
        <v>13</v>
      </c>
      <c r="BN9" s="25">
        <f>[5]施設資源化量内訳!X9</f>
        <v>4392</v>
      </c>
      <c r="BO9" s="25">
        <f t="shared" si="2"/>
        <v>3343</v>
      </c>
      <c r="BP9" s="25">
        <v>3062</v>
      </c>
      <c r="BQ9" s="25">
        <v>38</v>
      </c>
      <c r="BR9" s="25">
        <v>0</v>
      </c>
      <c r="BS9" s="25">
        <v>58</v>
      </c>
      <c r="BT9" s="25">
        <v>0</v>
      </c>
      <c r="BU9" s="25">
        <v>0</v>
      </c>
      <c r="BV9" s="25">
        <v>0</v>
      </c>
      <c r="BW9" s="25">
        <v>0</v>
      </c>
      <c r="BX9" s="25">
        <v>0</v>
      </c>
      <c r="BY9" s="25">
        <v>178</v>
      </c>
      <c r="BZ9" s="26" t="s">
        <v>36</v>
      </c>
      <c r="CA9" s="26" t="s">
        <v>36</v>
      </c>
      <c r="CB9" s="26" t="s">
        <v>36</v>
      </c>
      <c r="CC9" s="26" t="s">
        <v>36</v>
      </c>
      <c r="CD9" s="26" t="s">
        <v>36</v>
      </c>
      <c r="CE9" s="26" t="s">
        <v>36</v>
      </c>
      <c r="CF9" s="26" t="s">
        <v>36</v>
      </c>
      <c r="CG9" s="26" t="s">
        <v>36</v>
      </c>
      <c r="CH9" s="25">
        <v>0</v>
      </c>
      <c r="CI9" s="25">
        <v>7</v>
      </c>
      <c r="CJ9" s="27" t="s">
        <v>37</v>
      </c>
    </row>
    <row r="10" spans="1:88" s="3" customFormat="1" ht="13.5" customHeight="1" x14ac:dyDescent="0.15">
      <c r="A10" s="23" t="s">
        <v>33</v>
      </c>
      <c r="B10" s="24" t="s">
        <v>40</v>
      </c>
      <c r="C10" s="23" t="s">
        <v>41</v>
      </c>
      <c r="D10" s="25">
        <f t="shared" si="0"/>
        <v>5247</v>
      </c>
      <c r="E10" s="25">
        <f t="shared" si="0"/>
        <v>2068</v>
      </c>
      <c r="F10" s="25">
        <f t="shared" si="0"/>
        <v>24</v>
      </c>
      <c r="G10" s="25">
        <f t="shared" si="0"/>
        <v>438</v>
      </c>
      <c r="H10" s="25">
        <f t="shared" si="0"/>
        <v>526</v>
      </c>
      <c r="I10" s="25">
        <f t="shared" si="0"/>
        <v>910</v>
      </c>
      <c r="J10" s="25">
        <f t="shared" si="0"/>
        <v>372</v>
      </c>
      <c r="K10" s="25">
        <f t="shared" si="0"/>
        <v>12</v>
      </c>
      <c r="L10" s="25">
        <f t="shared" si="0"/>
        <v>594</v>
      </c>
      <c r="M10" s="25">
        <f t="shared" si="0"/>
        <v>0</v>
      </c>
      <c r="N10" s="25">
        <f t="shared" si="0"/>
        <v>31</v>
      </c>
      <c r="O10" s="25">
        <f t="shared" si="0"/>
        <v>0</v>
      </c>
      <c r="P10" s="25">
        <f t="shared" si="0"/>
        <v>0</v>
      </c>
      <c r="Q10" s="25">
        <f t="shared" si="0"/>
        <v>0</v>
      </c>
      <c r="R10" s="25">
        <f t="shared" si="0"/>
        <v>0</v>
      </c>
      <c r="S10" s="25">
        <f t="shared" si="0"/>
        <v>0</v>
      </c>
      <c r="T10" s="25">
        <f t="shared" si="0"/>
        <v>0</v>
      </c>
      <c r="U10" s="25">
        <f t="shared" si="0"/>
        <v>0</v>
      </c>
      <c r="V10" s="25">
        <f t="shared" si="0"/>
        <v>0</v>
      </c>
      <c r="W10" s="25">
        <f t="shared" si="0"/>
        <v>0</v>
      </c>
      <c r="X10" s="25">
        <f t="shared" si="0"/>
        <v>272</v>
      </c>
      <c r="Y10" s="25">
        <f t="shared" si="1"/>
        <v>855</v>
      </c>
      <c r="Z10" s="25">
        <v>824</v>
      </c>
      <c r="AA10" s="25">
        <v>7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6">
        <v>24</v>
      </c>
      <c r="AJ10" s="26" t="s">
        <v>36</v>
      </c>
      <c r="AK10" s="26" t="s">
        <v>36</v>
      </c>
      <c r="AL10" s="26" t="s">
        <v>36</v>
      </c>
      <c r="AM10" s="26" t="s">
        <v>36</v>
      </c>
      <c r="AN10" s="26" t="s">
        <v>36</v>
      </c>
      <c r="AO10" s="26" t="s">
        <v>36</v>
      </c>
      <c r="AP10" s="26" t="s">
        <v>36</v>
      </c>
      <c r="AQ10" s="26" t="s">
        <v>36</v>
      </c>
      <c r="AR10" s="25">
        <v>0</v>
      </c>
      <c r="AS10" s="25">
        <v>0</v>
      </c>
      <c r="AT10" s="25">
        <f>[5]施設資源化量内訳!D10</f>
        <v>3082</v>
      </c>
      <c r="AU10" s="25">
        <f>[5]施設資源化量内訳!E10</f>
        <v>0</v>
      </c>
      <c r="AV10" s="25">
        <f>[5]施設資源化量内訳!F10</f>
        <v>0</v>
      </c>
      <c r="AW10" s="25">
        <f>[5]施設資源化量内訳!G10</f>
        <v>438</v>
      </c>
      <c r="AX10" s="25">
        <f>[5]施設資源化量内訳!H10</f>
        <v>501</v>
      </c>
      <c r="AY10" s="25">
        <f>[5]施設資源化量内訳!I10</f>
        <v>893</v>
      </c>
      <c r="AZ10" s="25">
        <f>[5]施設資源化量内訳!J10</f>
        <v>372</v>
      </c>
      <c r="BA10" s="25">
        <f>[5]施設資源化量内訳!K10</f>
        <v>12</v>
      </c>
      <c r="BB10" s="25">
        <f>[5]施設資源化量内訳!L10</f>
        <v>594</v>
      </c>
      <c r="BC10" s="25">
        <f>[5]施設資源化量内訳!M10</f>
        <v>0</v>
      </c>
      <c r="BD10" s="25">
        <f>[5]施設資源化量内訳!N10</f>
        <v>0</v>
      </c>
      <c r="BE10" s="25">
        <f>[5]施設資源化量内訳!O10</f>
        <v>0</v>
      </c>
      <c r="BF10" s="25">
        <f>[5]施設資源化量内訳!P10</f>
        <v>0</v>
      </c>
      <c r="BG10" s="25">
        <f>[5]施設資源化量内訳!Q10</f>
        <v>0</v>
      </c>
      <c r="BH10" s="25">
        <f>[5]施設資源化量内訳!R10</f>
        <v>0</v>
      </c>
      <c r="BI10" s="25">
        <f>[5]施設資源化量内訳!S10</f>
        <v>0</v>
      </c>
      <c r="BJ10" s="25">
        <f>[5]施設資源化量内訳!T10</f>
        <v>0</v>
      </c>
      <c r="BK10" s="25">
        <f>[5]施設資源化量内訳!U10</f>
        <v>0</v>
      </c>
      <c r="BL10" s="25">
        <f>[5]施設資源化量内訳!V10</f>
        <v>0</v>
      </c>
      <c r="BM10" s="25">
        <f>[5]施設資源化量内訳!W10</f>
        <v>0</v>
      </c>
      <c r="BN10" s="25">
        <f>[5]施設資源化量内訳!X10</f>
        <v>272</v>
      </c>
      <c r="BO10" s="25">
        <f t="shared" si="2"/>
        <v>1310</v>
      </c>
      <c r="BP10" s="25">
        <v>1244</v>
      </c>
      <c r="BQ10" s="25">
        <v>17</v>
      </c>
      <c r="BR10" s="25">
        <v>0</v>
      </c>
      <c r="BS10" s="25">
        <v>25</v>
      </c>
      <c r="BT10" s="25">
        <v>17</v>
      </c>
      <c r="BU10" s="25">
        <v>0</v>
      </c>
      <c r="BV10" s="25">
        <v>0</v>
      </c>
      <c r="BW10" s="25">
        <v>0</v>
      </c>
      <c r="BX10" s="25">
        <v>0</v>
      </c>
      <c r="BY10" s="25">
        <v>7</v>
      </c>
      <c r="BZ10" s="26" t="s">
        <v>36</v>
      </c>
      <c r="CA10" s="26" t="s">
        <v>36</v>
      </c>
      <c r="CB10" s="26" t="s">
        <v>36</v>
      </c>
      <c r="CC10" s="26" t="s">
        <v>36</v>
      </c>
      <c r="CD10" s="26" t="s">
        <v>36</v>
      </c>
      <c r="CE10" s="26" t="s">
        <v>36</v>
      </c>
      <c r="CF10" s="26" t="s">
        <v>36</v>
      </c>
      <c r="CG10" s="26" t="s">
        <v>36</v>
      </c>
      <c r="CH10" s="25">
        <v>0</v>
      </c>
      <c r="CI10" s="25">
        <v>0</v>
      </c>
      <c r="CJ10" s="27" t="s">
        <v>37</v>
      </c>
    </row>
    <row r="11" spans="1:88" s="3" customFormat="1" ht="13.5" customHeight="1" x14ac:dyDescent="0.15">
      <c r="A11" s="23" t="s">
        <v>33</v>
      </c>
      <c r="B11" s="24" t="s">
        <v>42</v>
      </c>
      <c r="C11" s="23" t="s">
        <v>43</v>
      </c>
      <c r="D11" s="25">
        <f t="shared" si="0"/>
        <v>8148</v>
      </c>
      <c r="E11" s="25">
        <f t="shared" si="0"/>
        <v>3126</v>
      </c>
      <c r="F11" s="25">
        <f t="shared" si="0"/>
        <v>27</v>
      </c>
      <c r="G11" s="25">
        <f t="shared" si="0"/>
        <v>0</v>
      </c>
      <c r="H11" s="25">
        <f t="shared" si="0"/>
        <v>591</v>
      </c>
      <c r="I11" s="25">
        <f t="shared" si="0"/>
        <v>526</v>
      </c>
      <c r="J11" s="25">
        <f t="shared" si="0"/>
        <v>95</v>
      </c>
      <c r="K11" s="25">
        <f t="shared" si="0"/>
        <v>9</v>
      </c>
      <c r="L11" s="25">
        <f t="shared" si="0"/>
        <v>15</v>
      </c>
      <c r="M11" s="25">
        <f t="shared" si="0"/>
        <v>0</v>
      </c>
      <c r="N11" s="25">
        <f t="shared" si="0"/>
        <v>218</v>
      </c>
      <c r="O11" s="25">
        <f t="shared" si="0"/>
        <v>18</v>
      </c>
      <c r="P11" s="25">
        <f t="shared" si="0"/>
        <v>0</v>
      </c>
      <c r="Q11" s="25">
        <f t="shared" si="0"/>
        <v>3502</v>
      </c>
      <c r="R11" s="25">
        <f t="shared" si="0"/>
        <v>0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5">
        <f t="shared" si="0"/>
        <v>0</v>
      </c>
      <c r="W11" s="25">
        <f t="shared" si="0"/>
        <v>21</v>
      </c>
      <c r="X11" s="25">
        <f t="shared" si="0"/>
        <v>0</v>
      </c>
      <c r="Y11" s="25">
        <f t="shared" si="1"/>
        <v>1292</v>
      </c>
      <c r="Z11" s="25">
        <v>1151</v>
      </c>
      <c r="AA11" s="25">
        <v>8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6">
        <v>133</v>
      </c>
      <c r="AJ11" s="26" t="s">
        <v>36</v>
      </c>
      <c r="AK11" s="26" t="s">
        <v>36</v>
      </c>
      <c r="AL11" s="26" t="s">
        <v>36</v>
      </c>
      <c r="AM11" s="26" t="s">
        <v>36</v>
      </c>
      <c r="AN11" s="26" t="s">
        <v>36</v>
      </c>
      <c r="AO11" s="26" t="s">
        <v>36</v>
      </c>
      <c r="AP11" s="26" t="s">
        <v>36</v>
      </c>
      <c r="AQ11" s="26" t="s">
        <v>36</v>
      </c>
      <c r="AR11" s="25">
        <v>0</v>
      </c>
      <c r="AS11" s="25">
        <v>0</v>
      </c>
      <c r="AT11" s="25">
        <f>[5]施設資源化量内訳!D11</f>
        <v>4752</v>
      </c>
      <c r="AU11" s="25">
        <f>[5]施設資源化量内訳!E11</f>
        <v>0</v>
      </c>
      <c r="AV11" s="25">
        <f>[5]施設資源化量内訳!F11</f>
        <v>0</v>
      </c>
      <c r="AW11" s="25">
        <f>[5]施設資源化量内訳!G11</f>
        <v>0</v>
      </c>
      <c r="AX11" s="25">
        <f>[5]施設資源化量内訳!H11</f>
        <v>566</v>
      </c>
      <c r="AY11" s="25">
        <f>[5]施設資源化量内訳!I11</f>
        <v>526</v>
      </c>
      <c r="AZ11" s="25">
        <f>[5]施設資源化量内訳!J11</f>
        <v>95</v>
      </c>
      <c r="BA11" s="25">
        <f>[5]施設資源化量内訳!K11</f>
        <v>9</v>
      </c>
      <c r="BB11" s="25">
        <f>[5]施設資源化量内訳!L11</f>
        <v>15</v>
      </c>
      <c r="BC11" s="25">
        <f>[5]施設資源化量内訳!M11</f>
        <v>0</v>
      </c>
      <c r="BD11" s="25">
        <f>[5]施設資源化量内訳!N11</f>
        <v>0</v>
      </c>
      <c r="BE11" s="25">
        <f>[5]施設資源化量内訳!O11</f>
        <v>18</v>
      </c>
      <c r="BF11" s="25">
        <f>[5]施設資源化量内訳!P11</f>
        <v>0</v>
      </c>
      <c r="BG11" s="25">
        <f>[5]施設資源化量内訳!Q11</f>
        <v>3502</v>
      </c>
      <c r="BH11" s="25">
        <f>[5]施設資源化量内訳!R11</f>
        <v>0</v>
      </c>
      <c r="BI11" s="25">
        <f>[5]施設資源化量内訳!S11</f>
        <v>0</v>
      </c>
      <c r="BJ11" s="25">
        <f>[5]施設資源化量内訳!T11</f>
        <v>0</v>
      </c>
      <c r="BK11" s="25">
        <f>[5]施設資源化量内訳!U11</f>
        <v>0</v>
      </c>
      <c r="BL11" s="25">
        <f>[5]施設資源化量内訳!V11</f>
        <v>0</v>
      </c>
      <c r="BM11" s="25">
        <f>[5]施設資源化量内訳!W11</f>
        <v>21</v>
      </c>
      <c r="BN11" s="25">
        <f>[5]施設資源化量内訳!X11</f>
        <v>0</v>
      </c>
      <c r="BO11" s="25">
        <f t="shared" si="2"/>
        <v>2104</v>
      </c>
      <c r="BP11" s="25">
        <v>1975</v>
      </c>
      <c r="BQ11" s="25">
        <v>19</v>
      </c>
      <c r="BR11" s="25">
        <v>0</v>
      </c>
      <c r="BS11" s="25">
        <v>25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85</v>
      </c>
      <c r="BZ11" s="26" t="s">
        <v>36</v>
      </c>
      <c r="CA11" s="26" t="s">
        <v>36</v>
      </c>
      <c r="CB11" s="26" t="s">
        <v>36</v>
      </c>
      <c r="CC11" s="26" t="s">
        <v>36</v>
      </c>
      <c r="CD11" s="26" t="s">
        <v>36</v>
      </c>
      <c r="CE11" s="26" t="s">
        <v>36</v>
      </c>
      <c r="CF11" s="26" t="s">
        <v>36</v>
      </c>
      <c r="CG11" s="26" t="s">
        <v>36</v>
      </c>
      <c r="CH11" s="25">
        <v>0</v>
      </c>
      <c r="CI11" s="25">
        <v>0</v>
      </c>
      <c r="CJ11" s="27" t="s">
        <v>37</v>
      </c>
    </row>
    <row r="12" spans="1:88" s="3" customFormat="1" ht="13.5" customHeight="1" x14ac:dyDescent="0.15">
      <c r="A12" s="23" t="s">
        <v>33</v>
      </c>
      <c r="B12" s="24" t="s">
        <v>44</v>
      </c>
      <c r="C12" s="23" t="s">
        <v>45</v>
      </c>
      <c r="D12" s="25">
        <f t="shared" si="0"/>
        <v>5036</v>
      </c>
      <c r="E12" s="25">
        <f t="shared" si="0"/>
        <v>1534</v>
      </c>
      <c r="F12" s="25">
        <f t="shared" si="0"/>
        <v>0</v>
      </c>
      <c r="G12" s="25">
        <f t="shared" si="0"/>
        <v>0</v>
      </c>
      <c r="H12" s="25">
        <f t="shared" si="0"/>
        <v>1049</v>
      </c>
      <c r="I12" s="25">
        <f t="shared" si="0"/>
        <v>434</v>
      </c>
      <c r="J12" s="25">
        <f t="shared" si="0"/>
        <v>131</v>
      </c>
      <c r="K12" s="25">
        <f t="shared" si="0"/>
        <v>8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937</v>
      </c>
      <c r="R12" s="25">
        <f t="shared" si="0"/>
        <v>0</v>
      </c>
      <c r="S12" s="25">
        <f t="shared" si="0"/>
        <v>0</v>
      </c>
      <c r="T12" s="25">
        <f t="shared" si="0"/>
        <v>0</v>
      </c>
      <c r="U12" s="25">
        <f t="shared" si="0"/>
        <v>0</v>
      </c>
      <c r="V12" s="25">
        <f t="shared" si="0"/>
        <v>943</v>
      </c>
      <c r="W12" s="25">
        <f t="shared" si="0"/>
        <v>0</v>
      </c>
      <c r="X12" s="25">
        <f t="shared" si="0"/>
        <v>0</v>
      </c>
      <c r="Y12" s="25">
        <f t="shared" si="1"/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6">
        <v>0</v>
      </c>
      <c r="AJ12" s="26" t="s">
        <v>36</v>
      </c>
      <c r="AK12" s="26" t="s">
        <v>36</v>
      </c>
      <c r="AL12" s="26" t="s">
        <v>36</v>
      </c>
      <c r="AM12" s="26" t="s">
        <v>36</v>
      </c>
      <c r="AN12" s="26" t="s">
        <v>36</v>
      </c>
      <c r="AO12" s="26" t="s">
        <v>36</v>
      </c>
      <c r="AP12" s="26" t="s">
        <v>36</v>
      </c>
      <c r="AQ12" s="26" t="s">
        <v>36</v>
      </c>
      <c r="AR12" s="25">
        <v>0</v>
      </c>
      <c r="AS12" s="25">
        <v>0</v>
      </c>
      <c r="AT12" s="25">
        <f>[5]施設資源化量内訳!D12</f>
        <v>3549</v>
      </c>
      <c r="AU12" s="25">
        <f>[5]施設資源化量内訳!E12</f>
        <v>47</v>
      </c>
      <c r="AV12" s="25">
        <f>[5]施設資源化量内訳!F12</f>
        <v>0</v>
      </c>
      <c r="AW12" s="25">
        <f>[5]施設資源化量内訳!G12</f>
        <v>0</v>
      </c>
      <c r="AX12" s="25">
        <f>[5]施設資源化量内訳!H12</f>
        <v>1049</v>
      </c>
      <c r="AY12" s="25">
        <f>[5]施設資源化量内訳!I12</f>
        <v>434</v>
      </c>
      <c r="AZ12" s="25">
        <f>[5]施設資源化量内訳!J12</f>
        <v>131</v>
      </c>
      <c r="BA12" s="25">
        <f>[5]施設資源化量内訳!K12</f>
        <v>8</v>
      </c>
      <c r="BB12" s="25">
        <f>[5]施設資源化量内訳!L12</f>
        <v>0</v>
      </c>
      <c r="BC12" s="25">
        <f>[5]施設資源化量内訳!M12</f>
        <v>0</v>
      </c>
      <c r="BD12" s="25">
        <f>[5]施設資源化量内訳!N12</f>
        <v>0</v>
      </c>
      <c r="BE12" s="25">
        <f>[5]施設資源化量内訳!O12</f>
        <v>0</v>
      </c>
      <c r="BF12" s="25">
        <f>[5]施設資源化量内訳!P12</f>
        <v>0</v>
      </c>
      <c r="BG12" s="25">
        <f>[5]施設資源化量内訳!Q12</f>
        <v>937</v>
      </c>
      <c r="BH12" s="25">
        <f>[5]施設資源化量内訳!R12</f>
        <v>0</v>
      </c>
      <c r="BI12" s="25">
        <f>[5]施設資源化量内訳!S12</f>
        <v>0</v>
      </c>
      <c r="BJ12" s="25">
        <f>[5]施設資源化量内訳!T12</f>
        <v>0</v>
      </c>
      <c r="BK12" s="25">
        <f>[5]施設資源化量内訳!U12</f>
        <v>0</v>
      </c>
      <c r="BL12" s="25">
        <f>[5]施設資源化量内訳!V12</f>
        <v>943</v>
      </c>
      <c r="BM12" s="25">
        <f>[5]施設資源化量内訳!W12</f>
        <v>0</v>
      </c>
      <c r="BN12" s="25">
        <f>[5]施設資源化量内訳!X12</f>
        <v>0</v>
      </c>
      <c r="BO12" s="25">
        <f t="shared" si="2"/>
        <v>1487</v>
      </c>
      <c r="BP12" s="25">
        <v>1487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6" t="s">
        <v>36</v>
      </c>
      <c r="CA12" s="26" t="s">
        <v>36</v>
      </c>
      <c r="CB12" s="26" t="s">
        <v>36</v>
      </c>
      <c r="CC12" s="26" t="s">
        <v>36</v>
      </c>
      <c r="CD12" s="26" t="s">
        <v>36</v>
      </c>
      <c r="CE12" s="26" t="s">
        <v>36</v>
      </c>
      <c r="CF12" s="26" t="s">
        <v>36</v>
      </c>
      <c r="CG12" s="26" t="s">
        <v>36</v>
      </c>
      <c r="CH12" s="25">
        <v>0</v>
      </c>
      <c r="CI12" s="25">
        <v>0</v>
      </c>
      <c r="CJ12" s="27" t="s">
        <v>37</v>
      </c>
    </row>
    <row r="13" spans="1:88" s="3" customFormat="1" ht="13.5" customHeight="1" x14ac:dyDescent="0.15">
      <c r="A13" s="23" t="s">
        <v>33</v>
      </c>
      <c r="B13" s="24" t="s">
        <v>46</v>
      </c>
      <c r="C13" s="23" t="s">
        <v>47</v>
      </c>
      <c r="D13" s="25">
        <f t="shared" si="0"/>
        <v>4800</v>
      </c>
      <c r="E13" s="25">
        <f t="shared" si="0"/>
        <v>2954</v>
      </c>
      <c r="F13" s="25">
        <f t="shared" si="0"/>
        <v>3</v>
      </c>
      <c r="G13" s="25">
        <f t="shared" si="0"/>
        <v>0</v>
      </c>
      <c r="H13" s="25">
        <f t="shared" si="0"/>
        <v>726</v>
      </c>
      <c r="I13" s="25">
        <f t="shared" si="0"/>
        <v>550</v>
      </c>
      <c r="J13" s="25">
        <f t="shared" si="0"/>
        <v>142</v>
      </c>
      <c r="K13" s="25">
        <f t="shared" si="0"/>
        <v>2</v>
      </c>
      <c r="L13" s="25">
        <f t="shared" si="0"/>
        <v>4</v>
      </c>
      <c r="M13" s="25">
        <f t="shared" si="0"/>
        <v>0</v>
      </c>
      <c r="N13" s="25">
        <f t="shared" si="0"/>
        <v>115</v>
      </c>
      <c r="O13" s="25">
        <f t="shared" si="0"/>
        <v>53</v>
      </c>
      <c r="P13" s="25">
        <f t="shared" si="0"/>
        <v>0</v>
      </c>
      <c r="Q13" s="25">
        <f t="shared" si="0"/>
        <v>205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2</v>
      </c>
      <c r="X13" s="25">
        <f t="shared" si="0"/>
        <v>44</v>
      </c>
      <c r="Y13" s="25">
        <f t="shared" si="1"/>
        <v>83</v>
      </c>
      <c r="Z13" s="25">
        <v>3</v>
      </c>
      <c r="AA13" s="25">
        <v>3</v>
      </c>
      <c r="AB13" s="25">
        <v>0</v>
      </c>
      <c r="AC13" s="25">
        <v>0</v>
      </c>
      <c r="AD13" s="25">
        <v>0</v>
      </c>
      <c r="AE13" s="25">
        <v>0</v>
      </c>
      <c r="AF13" s="25">
        <v>2</v>
      </c>
      <c r="AG13" s="25">
        <v>4</v>
      </c>
      <c r="AH13" s="25">
        <v>0</v>
      </c>
      <c r="AI13" s="26">
        <v>43</v>
      </c>
      <c r="AJ13" s="26" t="s">
        <v>36</v>
      </c>
      <c r="AK13" s="26" t="s">
        <v>36</v>
      </c>
      <c r="AL13" s="26" t="s">
        <v>36</v>
      </c>
      <c r="AM13" s="26" t="s">
        <v>36</v>
      </c>
      <c r="AN13" s="26" t="s">
        <v>36</v>
      </c>
      <c r="AO13" s="26" t="s">
        <v>36</v>
      </c>
      <c r="AP13" s="26" t="s">
        <v>36</v>
      </c>
      <c r="AQ13" s="26" t="s">
        <v>36</v>
      </c>
      <c r="AR13" s="25">
        <v>2</v>
      </c>
      <c r="AS13" s="25">
        <v>26</v>
      </c>
      <c r="AT13" s="25">
        <f>[5]施設資源化量内訳!D13</f>
        <v>1656</v>
      </c>
      <c r="AU13" s="25">
        <f>[5]施設資源化量内訳!E13</f>
        <v>0</v>
      </c>
      <c r="AV13" s="25">
        <f>[5]施設資源化量内訳!F13</f>
        <v>0</v>
      </c>
      <c r="AW13" s="25">
        <f>[5]施設資源化量内訳!G13</f>
        <v>0</v>
      </c>
      <c r="AX13" s="25">
        <f>[5]施設資源化量内訳!H13</f>
        <v>706</v>
      </c>
      <c r="AY13" s="25">
        <f>[5]施設資源化量内訳!I13</f>
        <v>537</v>
      </c>
      <c r="AZ13" s="25">
        <f>[5]施設資源化量内訳!J13</f>
        <v>142</v>
      </c>
      <c r="BA13" s="25">
        <f>[5]施設資源化量内訳!K13</f>
        <v>0</v>
      </c>
      <c r="BB13" s="25">
        <f>[5]施設資源化量内訳!L13</f>
        <v>0</v>
      </c>
      <c r="BC13" s="25">
        <f>[5]施設資源化量内訳!M13</f>
        <v>0</v>
      </c>
      <c r="BD13" s="25">
        <f>[5]施設資源化量内訳!N13</f>
        <v>0</v>
      </c>
      <c r="BE13" s="25">
        <f>[5]施設資源化量内訳!O13</f>
        <v>53</v>
      </c>
      <c r="BF13" s="25">
        <f>[5]施設資源化量内訳!P13</f>
        <v>0</v>
      </c>
      <c r="BG13" s="25">
        <f>[5]施設資源化量内訳!Q13</f>
        <v>205</v>
      </c>
      <c r="BH13" s="25">
        <f>[5]施設資源化量内訳!R13</f>
        <v>0</v>
      </c>
      <c r="BI13" s="25">
        <f>[5]施設資源化量内訳!S13</f>
        <v>0</v>
      </c>
      <c r="BJ13" s="25">
        <f>[5]施設資源化量内訳!T13</f>
        <v>0</v>
      </c>
      <c r="BK13" s="25">
        <f>[5]施設資源化量内訳!U13</f>
        <v>0</v>
      </c>
      <c r="BL13" s="25">
        <f>[5]施設資源化量内訳!V13</f>
        <v>0</v>
      </c>
      <c r="BM13" s="25">
        <f>[5]施設資源化量内訳!W13</f>
        <v>0</v>
      </c>
      <c r="BN13" s="25">
        <f>[5]施設資源化量内訳!X13</f>
        <v>13</v>
      </c>
      <c r="BO13" s="25">
        <f t="shared" si="2"/>
        <v>3061</v>
      </c>
      <c r="BP13" s="25">
        <v>2951</v>
      </c>
      <c r="BQ13" s="25">
        <v>0</v>
      </c>
      <c r="BR13" s="25">
        <v>0</v>
      </c>
      <c r="BS13" s="25">
        <v>20</v>
      </c>
      <c r="BT13" s="25">
        <v>13</v>
      </c>
      <c r="BU13" s="25">
        <v>0</v>
      </c>
      <c r="BV13" s="25">
        <v>0</v>
      </c>
      <c r="BW13" s="25">
        <v>0</v>
      </c>
      <c r="BX13" s="25">
        <v>0</v>
      </c>
      <c r="BY13" s="25">
        <v>72</v>
      </c>
      <c r="BZ13" s="26" t="s">
        <v>36</v>
      </c>
      <c r="CA13" s="26" t="s">
        <v>36</v>
      </c>
      <c r="CB13" s="26" t="s">
        <v>36</v>
      </c>
      <c r="CC13" s="26" t="s">
        <v>36</v>
      </c>
      <c r="CD13" s="26" t="s">
        <v>36</v>
      </c>
      <c r="CE13" s="26" t="s">
        <v>36</v>
      </c>
      <c r="CF13" s="26" t="s">
        <v>36</v>
      </c>
      <c r="CG13" s="26" t="s">
        <v>36</v>
      </c>
      <c r="CH13" s="25">
        <v>0</v>
      </c>
      <c r="CI13" s="25">
        <v>5</v>
      </c>
      <c r="CJ13" s="27" t="s">
        <v>37</v>
      </c>
    </row>
    <row r="14" spans="1:88" s="3" customFormat="1" ht="13.5" customHeight="1" x14ac:dyDescent="0.15">
      <c r="A14" s="23" t="s">
        <v>33</v>
      </c>
      <c r="B14" s="24" t="s">
        <v>48</v>
      </c>
      <c r="C14" s="23" t="s">
        <v>49</v>
      </c>
      <c r="D14" s="25">
        <f t="shared" si="0"/>
        <v>1129</v>
      </c>
      <c r="E14" s="25">
        <f t="shared" si="0"/>
        <v>243</v>
      </c>
      <c r="F14" s="25">
        <f t="shared" si="0"/>
        <v>10</v>
      </c>
      <c r="G14" s="25">
        <f t="shared" si="0"/>
        <v>67</v>
      </c>
      <c r="H14" s="25">
        <f t="shared" si="0"/>
        <v>218</v>
      </c>
      <c r="I14" s="25">
        <f t="shared" si="0"/>
        <v>111</v>
      </c>
      <c r="J14" s="25">
        <f t="shared" si="0"/>
        <v>32</v>
      </c>
      <c r="K14" s="25">
        <f t="shared" si="0"/>
        <v>1</v>
      </c>
      <c r="L14" s="25">
        <f t="shared" si="0"/>
        <v>0</v>
      </c>
      <c r="M14" s="25">
        <f t="shared" si="0"/>
        <v>0</v>
      </c>
      <c r="N14" s="25">
        <f t="shared" si="0"/>
        <v>12</v>
      </c>
      <c r="O14" s="25">
        <f t="shared" si="0"/>
        <v>0</v>
      </c>
      <c r="P14" s="25">
        <f t="shared" si="0"/>
        <v>0</v>
      </c>
      <c r="Q14" s="25">
        <f t="shared" si="0"/>
        <v>217</v>
      </c>
      <c r="R14" s="25">
        <f t="shared" si="0"/>
        <v>0</v>
      </c>
      <c r="S14" s="25">
        <f t="shared" si="0"/>
        <v>0</v>
      </c>
      <c r="T14" s="25">
        <f t="shared" si="0"/>
        <v>0</v>
      </c>
      <c r="U14" s="25">
        <f t="shared" si="0"/>
        <v>0</v>
      </c>
      <c r="V14" s="25">
        <f t="shared" si="0"/>
        <v>218</v>
      </c>
      <c r="W14" s="25">
        <f t="shared" si="0"/>
        <v>0</v>
      </c>
      <c r="X14" s="25">
        <f t="shared" si="0"/>
        <v>0</v>
      </c>
      <c r="Y14" s="25">
        <f t="shared" si="1"/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6">
        <v>0</v>
      </c>
      <c r="AJ14" s="26" t="s">
        <v>36</v>
      </c>
      <c r="AK14" s="26" t="s">
        <v>36</v>
      </c>
      <c r="AL14" s="26" t="s">
        <v>36</v>
      </c>
      <c r="AM14" s="26" t="s">
        <v>36</v>
      </c>
      <c r="AN14" s="26" t="s">
        <v>36</v>
      </c>
      <c r="AO14" s="26" t="s">
        <v>36</v>
      </c>
      <c r="AP14" s="26" t="s">
        <v>36</v>
      </c>
      <c r="AQ14" s="26" t="s">
        <v>36</v>
      </c>
      <c r="AR14" s="25">
        <v>0</v>
      </c>
      <c r="AS14" s="25">
        <v>0</v>
      </c>
      <c r="AT14" s="25">
        <f>[5]施設資源化量内訳!D14</f>
        <v>803</v>
      </c>
      <c r="AU14" s="25">
        <f>[5]施設資源化量内訳!E14</f>
        <v>11</v>
      </c>
      <c r="AV14" s="25">
        <f>[5]施設資源化量内訳!F14</f>
        <v>0</v>
      </c>
      <c r="AW14" s="25">
        <f>[5]施設資源化量内訳!G14</f>
        <v>0</v>
      </c>
      <c r="AX14" s="25">
        <f>[5]施設資源化量内訳!H14</f>
        <v>214</v>
      </c>
      <c r="AY14" s="25">
        <f>[5]施設資源化量内訳!I14</f>
        <v>110</v>
      </c>
      <c r="AZ14" s="25">
        <f>[5]施設資源化量内訳!J14</f>
        <v>32</v>
      </c>
      <c r="BA14" s="25">
        <f>[5]施設資源化量内訳!K14</f>
        <v>1</v>
      </c>
      <c r="BB14" s="25">
        <f>[5]施設資源化量内訳!L14</f>
        <v>0</v>
      </c>
      <c r="BC14" s="25">
        <f>[5]施設資源化量内訳!M14</f>
        <v>0</v>
      </c>
      <c r="BD14" s="25">
        <f>[5]施設資源化量内訳!N14</f>
        <v>0</v>
      </c>
      <c r="BE14" s="25">
        <f>[5]施設資源化量内訳!O14</f>
        <v>0</v>
      </c>
      <c r="BF14" s="25">
        <f>[5]施設資源化量内訳!P14</f>
        <v>0</v>
      </c>
      <c r="BG14" s="25">
        <f>[5]施設資源化量内訳!Q14</f>
        <v>217</v>
      </c>
      <c r="BH14" s="25">
        <f>[5]施設資源化量内訳!R14</f>
        <v>0</v>
      </c>
      <c r="BI14" s="25">
        <f>[5]施設資源化量内訳!S14</f>
        <v>0</v>
      </c>
      <c r="BJ14" s="25">
        <f>[5]施設資源化量内訳!T14</f>
        <v>0</v>
      </c>
      <c r="BK14" s="25">
        <f>[5]施設資源化量内訳!U14</f>
        <v>0</v>
      </c>
      <c r="BL14" s="25">
        <f>[5]施設資源化量内訳!V14</f>
        <v>218</v>
      </c>
      <c r="BM14" s="25">
        <f>[5]施設資源化量内訳!W14</f>
        <v>0</v>
      </c>
      <c r="BN14" s="25">
        <f>[5]施設資源化量内訳!X14</f>
        <v>0</v>
      </c>
      <c r="BO14" s="25">
        <f t="shared" si="2"/>
        <v>326</v>
      </c>
      <c r="BP14" s="25">
        <v>232</v>
      </c>
      <c r="BQ14" s="25">
        <v>10</v>
      </c>
      <c r="BR14" s="25">
        <v>67</v>
      </c>
      <c r="BS14" s="25">
        <v>4</v>
      </c>
      <c r="BT14" s="25">
        <v>1</v>
      </c>
      <c r="BU14" s="25">
        <v>0</v>
      </c>
      <c r="BV14" s="25">
        <v>0</v>
      </c>
      <c r="BW14" s="25">
        <v>0</v>
      </c>
      <c r="BX14" s="25">
        <v>0</v>
      </c>
      <c r="BY14" s="25">
        <v>12</v>
      </c>
      <c r="BZ14" s="26" t="s">
        <v>36</v>
      </c>
      <c r="CA14" s="26" t="s">
        <v>36</v>
      </c>
      <c r="CB14" s="26" t="s">
        <v>36</v>
      </c>
      <c r="CC14" s="26" t="s">
        <v>36</v>
      </c>
      <c r="CD14" s="26" t="s">
        <v>36</v>
      </c>
      <c r="CE14" s="26" t="s">
        <v>36</v>
      </c>
      <c r="CF14" s="26" t="s">
        <v>36</v>
      </c>
      <c r="CG14" s="26" t="s">
        <v>36</v>
      </c>
      <c r="CH14" s="25">
        <v>0</v>
      </c>
      <c r="CI14" s="25">
        <v>0</v>
      </c>
      <c r="CJ14" s="27" t="s">
        <v>37</v>
      </c>
    </row>
    <row r="15" spans="1:88" s="3" customFormat="1" ht="13.5" customHeight="1" x14ac:dyDescent="0.15">
      <c r="A15" s="23" t="s">
        <v>33</v>
      </c>
      <c r="B15" s="24" t="s">
        <v>50</v>
      </c>
      <c r="C15" s="23" t="s">
        <v>51</v>
      </c>
      <c r="D15" s="25">
        <f t="shared" si="0"/>
        <v>1956</v>
      </c>
      <c r="E15" s="25">
        <f t="shared" si="0"/>
        <v>1159</v>
      </c>
      <c r="F15" s="25">
        <f t="shared" si="0"/>
        <v>9</v>
      </c>
      <c r="G15" s="25">
        <f t="shared" si="0"/>
        <v>0</v>
      </c>
      <c r="H15" s="25">
        <f t="shared" si="0"/>
        <v>326</v>
      </c>
      <c r="I15" s="25">
        <f t="shared" si="0"/>
        <v>250</v>
      </c>
      <c r="J15" s="25">
        <f t="shared" si="0"/>
        <v>82</v>
      </c>
      <c r="K15" s="25">
        <f t="shared" si="0"/>
        <v>5</v>
      </c>
      <c r="L15" s="25">
        <f t="shared" si="0"/>
        <v>0</v>
      </c>
      <c r="M15" s="25">
        <f t="shared" si="0"/>
        <v>0</v>
      </c>
      <c r="N15" s="25">
        <f t="shared" si="0"/>
        <v>117</v>
      </c>
      <c r="O15" s="25">
        <f t="shared" si="0"/>
        <v>0</v>
      </c>
      <c r="P15" s="25">
        <f t="shared" si="0"/>
        <v>0</v>
      </c>
      <c r="Q15" s="25">
        <f t="shared" si="0"/>
        <v>0</v>
      </c>
      <c r="R15" s="25">
        <f t="shared" si="0"/>
        <v>0</v>
      </c>
      <c r="S15" s="25">
        <f t="shared" si="0"/>
        <v>0</v>
      </c>
      <c r="T15" s="25">
        <f t="shared" si="0"/>
        <v>0</v>
      </c>
      <c r="U15" s="25">
        <f t="shared" si="0"/>
        <v>0</v>
      </c>
      <c r="V15" s="25">
        <f t="shared" si="0"/>
        <v>0</v>
      </c>
      <c r="W15" s="25">
        <f t="shared" si="0"/>
        <v>8</v>
      </c>
      <c r="X15" s="25">
        <f t="shared" si="0"/>
        <v>0</v>
      </c>
      <c r="Y15" s="25">
        <f t="shared" si="1"/>
        <v>868</v>
      </c>
      <c r="Z15" s="25">
        <v>533</v>
      </c>
      <c r="AA15" s="25">
        <v>4</v>
      </c>
      <c r="AB15" s="25">
        <v>0</v>
      </c>
      <c r="AC15" s="25">
        <v>323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6">
        <v>0</v>
      </c>
      <c r="AJ15" s="26" t="s">
        <v>36</v>
      </c>
      <c r="AK15" s="26" t="s">
        <v>36</v>
      </c>
      <c r="AL15" s="26" t="s">
        <v>36</v>
      </c>
      <c r="AM15" s="26" t="s">
        <v>36</v>
      </c>
      <c r="AN15" s="26" t="s">
        <v>36</v>
      </c>
      <c r="AO15" s="26" t="s">
        <v>36</v>
      </c>
      <c r="AP15" s="26" t="s">
        <v>36</v>
      </c>
      <c r="AQ15" s="26" t="s">
        <v>36</v>
      </c>
      <c r="AR15" s="25">
        <v>8</v>
      </c>
      <c r="AS15" s="25">
        <v>0</v>
      </c>
      <c r="AT15" s="25">
        <f>[5]施設資源化量内訳!D15</f>
        <v>398</v>
      </c>
      <c r="AU15" s="25">
        <f>[5]施設資源化量内訳!E15</f>
        <v>0</v>
      </c>
      <c r="AV15" s="25">
        <f>[5]施設資源化量内訳!F15</f>
        <v>0</v>
      </c>
      <c r="AW15" s="25">
        <f>[5]施設資源化量内訳!G15</f>
        <v>0</v>
      </c>
      <c r="AX15" s="25">
        <f>[5]施設資源化量内訳!H15</f>
        <v>0</v>
      </c>
      <c r="AY15" s="25">
        <f>[5]施設資源化量内訳!I15</f>
        <v>250</v>
      </c>
      <c r="AZ15" s="25">
        <f>[5]施設資源化量内訳!J15</f>
        <v>82</v>
      </c>
      <c r="BA15" s="25">
        <f>[5]施設資源化量内訳!K15</f>
        <v>5</v>
      </c>
      <c r="BB15" s="25">
        <f>[5]施設資源化量内訳!L15</f>
        <v>0</v>
      </c>
      <c r="BC15" s="25">
        <f>[5]施設資源化量内訳!M15</f>
        <v>0</v>
      </c>
      <c r="BD15" s="25">
        <f>[5]施設資源化量内訳!N15</f>
        <v>61</v>
      </c>
      <c r="BE15" s="25">
        <f>[5]施設資源化量内訳!O15</f>
        <v>0</v>
      </c>
      <c r="BF15" s="25">
        <f>[5]施設資源化量内訳!P15</f>
        <v>0</v>
      </c>
      <c r="BG15" s="25">
        <f>[5]施設資源化量内訳!Q15</f>
        <v>0</v>
      </c>
      <c r="BH15" s="25">
        <f>[5]施設資源化量内訳!R15</f>
        <v>0</v>
      </c>
      <c r="BI15" s="25">
        <f>[5]施設資源化量内訳!S15</f>
        <v>0</v>
      </c>
      <c r="BJ15" s="25">
        <f>[5]施設資源化量内訳!T15</f>
        <v>0</v>
      </c>
      <c r="BK15" s="25">
        <f>[5]施設資源化量内訳!U15</f>
        <v>0</v>
      </c>
      <c r="BL15" s="25">
        <f>[5]施設資源化量内訳!V15</f>
        <v>0</v>
      </c>
      <c r="BM15" s="25">
        <f>[5]施設資源化量内訳!W15</f>
        <v>0</v>
      </c>
      <c r="BN15" s="25">
        <f>[5]施設資源化量内訳!X15</f>
        <v>0</v>
      </c>
      <c r="BO15" s="25">
        <f t="shared" si="2"/>
        <v>690</v>
      </c>
      <c r="BP15" s="25">
        <v>626</v>
      </c>
      <c r="BQ15" s="25">
        <v>5</v>
      </c>
      <c r="BR15" s="25">
        <v>0</v>
      </c>
      <c r="BS15" s="25">
        <v>3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56</v>
      </c>
      <c r="BZ15" s="26" t="s">
        <v>36</v>
      </c>
      <c r="CA15" s="26" t="s">
        <v>36</v>
      </c>
      <c r="CB15" s="26" t="s">
        <v>36</v>
      </c>
      <c r="CC15" s="26" t="s">
        <v>36</v>
      </c>
      <c r="CD15" s="26" t="s">
        <v>36</v>
      </c>
      <c r="CE15" s="26" t="s">
        <v>36</v>
      </c>
      <c r="CF15" s="26" t="s">
        <v>36</v>
      </c>
      <c r="CG15" s="26" t="s">
        <v>36</v>
      </c>
      <c r="CH15" s="25">
        <v>0</v>
      </c>
      <c r="CI15" s="25">
        <v>0</v>
      </c>
      <c r="CJ15" s="27" t="s">
        <v>37</v>
      </c>
    </row>
    <row r="16" spans="1:88" s="3" customFormat="1" ht="13.5" customHeight="1" x14ac:dyDescent="0.15">
      <c r="A16" s="23" t="s">
        <v>33</v>
      </c>
      <c r="B16" s="24" t="s">
        <v>52</v>
      </c>
      <c r="C16" s="23" t="s">
        <v>53</v>
      </c>
      <c r="D16" s="25">
        <f t="shared" si="0"/>
        <v>3892</v>
      </c>
      <c r="E16" s="25">
        <f t="shared" si="0"/>
        <v>1346</v>
      </c>
      <c r="F16" s="25">
        <f t="shared" si="0"/>
        <v>8</v>
      </c>
      <c r="G16" s="25">
        <f t="shared" si="0"/>
        <v>0</v>
      </c>
      <c r="H16" s="25">
        <f t="shared" si="0"/>
        <v>98</v>
      </c>
      <c r="I16" s="25">
        <f t="shared" si="0"/>
        <v>270</v>
      </c>
      <c r="J16" s="25">
        <f t="shared" si="0"/>
        <v>95</v>
      </c>
      <c r="K16" s="25">
        <f t="shared" si="0"/>
        <v>0</v>
      </c>
      <c r="L16" s="25">
        <f t="shared" si="0"/>
        <v>443</v>
      </c>
      <c r="M16" s="25">
        <f t="shared" si="0"/>
        <v>181</v>
      </c>
      <c r="N16" s="25">
        <f t="shared" si="0"/>
        <v>22</v>
      </c>
      <c r="O16" s="25">
        <f t="shared" si="0"/>
        <v>0</v>
      </c>
      <c r="P16" s="25">
        <f t="shared" si="0"/>
        <v>0</v>
      </c>
      <c r="Q16" s="25">
        <f t="shared" si="0"/>
        <v>0</v>
      </c>
      <c r="R16" s="25">
        <f t="shared" si="0"/>
        <v>533</v>
      </c>
      <c r="S16" s="25">
        <f t="shared" si="0"/>
        <v>0</v>
      </c>
      <c r="T16" s="25">
        <f t="shared" si="0"/>
        <v>0</v>
      </c>
      <c r="U16" s="25">
        <f t="shared" si="0"/>
        <v>0</v>
      </c>
      <c r="V16" s="25">
        <f t="shared" si="0"/>
        <v>0</v>
      </c>
      <c r="W16" s="25">
        <f t="shared" si="0"/>
        <v>2</v>
      </c>
      <c r="X16" s="25">
        <f t="shared" si="0"/>
        <v>894</v>
      </c>
      <c r="Y16" s="25">
        <f t="shared" si="1"/>
        <v>713</v>
      </c>
      <c r="Z16" s="25">
        <v>691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6">
        <v>22</v>
      </c>
      <c r="AJ16" s="26" t="s">
        <v>36</v>
      </c>
      <c r="AK16" s="26" t="s">
        <v>36</v>
      </c>
      <c r="AL16" s="26" t="s">
        <v>36</v>
      </c>
      <c r="AM16" s="26" t="s">
        <v>36</v>
      </c>
      <c r="AN16" s="26" t="s">
        <v>36</v>
      </c>
      <c r="AO16" s="26" t="s">
        <v>36</v>
      </c>
      <c r="AP16" s="26" t="s">
        <v>36</v>
      </c>
      <c r="AQ16" s="26" t="s">
        <v>36</v>
      </c>
      <c r="AR16" s="25">
        <v>0</v>
      </c>
      <c r="AS16" s="25">
        <v>0</v>
      </c>
      <c r="AT16" s="25">
        <f>[5]施設資源化量内訳!D16</f>
        <v>2508</v>
      </c>
      <c r="AU16" s="25">
        <f>[5]施設資源化量内訳!E16</f>
        <v>0</v>
      </c>
      <c r="AV16" s="25">
        <f>[5]施設資源化量内訳!F16</f>
        <v>0</v>
      </c>
      <c r="AW16" s="25">
        <f>[5]施設資源化量内訳!G16</f>
        <v>0</v>
      </c>
      <c r="AX16" s="25">
        <f>[5]施設資源化量内訳!H16</f>
        <v>90</v>
      </c>
      <c r="AY16" s="25">
        <f>[5]施設資源化量内訳!I16</f>
        <v>270</v>
      </c>
      <c r="AZ16" s="25">
        <f>[5]施設資源化量内訳!J16</f>
        <v>95</v>
      </c>
      <c r="BA16" s="25">
        <f>[5]施設資源化量内訳!K16</f>
        <v>0</v>
      </c>
      <c r="BB16" s="25">
        <f>[5]施設資源化量内訳!L16</f>
        <v>443</v>
      </c>
      <c r="BC16" s="25">
        <f>[5]施設資源化量内訳!M16</f>
        <v>181</v>
      </c>
      <c r="BD16" s="25">
        <f>[5]施設資源化量内訳!N16</f>
        <v>0</v>
      </c>
      <c r="BE16" s="25">
        <f>[5]施設資源化量内訳!O16</f>
        <v>0</v>
      </c>
      <c r="BF16" s="25">
        <f>[5]施設資源化量内訳!P16</f>
        <v>0</v>
      </c>
      <c r="BG16" s="25">
        <f>[5]施設資源化量内訳!Q16</f>
        <v>0</v>
      </c>
      <c r="BH16" s="25">
        <f>[5]施設資源化量内訳!R16</f>
        <v>533</v>
      </c>
      <c r="BI16" s="25">
        <f>[5]施設資源化量内訳!S16</f>
        <v>0</v>
      </c>
      <c r="BJ16" s="25">
        <f>[5]施設資源化量内訳!T16</f>
        <v>0</v>
      </c>
      <c r="BK16" s="25">
        <f>[5]施設資源化量内訳!U16</f>
        <v>0</v>
      </c>
      <c r="BL16" s="25">
        <f>[5]施設資源化量内訳!V16</f>
        <v>0</v>
      </c>
      <c r="BM16" s="25">
        <f>[5]施設資源化量内訳!W16</f>
        <v>2</v>
      </c>
      <c r="BN16" s="25">
        <f>[5]施設資源化量内訳!X16</f>
        <v>894</v>
      </c>
      <c r="BO16" s="25">
        <f t="shared" si="2"/>
        <v>671</v>
      </c>
      <c r="BP16" s="25">
        <v>655</v>
      </c>
      <c r="BQ16" s="25">
        <v>8</v>
      </c>
      <c r="BR16" s="25">
        <v>0</v>
      </c>
      <c r="BS16" s="25">
        <v>8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6" t="s">
        <v>36</v>
      </c>
      <c r="CA16" s="26" t="s">
        <v>36</v>
      </c>
      <c r="CB16" s="26" t="s">
        <v>36</v>
      </c>
      <c r="CC16" s="26" t="s">
        <v>36</v>
      </c>
      <c r="CD16" s="26" t="s">
        <v>36</v>
      </c>
      <c r="CE16" s="26" t="s">
        <v>36</v>
      </c>
      <c r="CF16" s="26" t="s">
        <v>36</v>
      </c>
      <c r="CG16" s="26" t="s">
        <v>36</v>
      </c>
      <c r="CH16" s="25">
        <v>0</v>
      </c>
      <c r="CI16" s="25">
        <v>0</v>
      </c>
      <c r="CJ16" s="27" t="s">
        <v>37</v>
      </c>
    </row>
    <row r="17" spans="1:88" s="3" customFormat="1" ht="13.5" customHeight="1" x14ac:dyDescent="0.15">
      <c r="A17" s="23" t="s">
        <v>33</v>
      </c>
      <c r="B17" s="24" t="s">
        <v>54</v>
      </c>
      <c r="C17" s="23" t="s">
        <v>55</v>
      </c>
      <c r="D17" s="25">
        <f t="shared" si="0"/>
        <v>9054</v>
      </c>
      <c r="E17" s="25">
        <f t="shared" si="0"/>
        <v>1142</v>
      </c>
      <c r="F17" s="25">
        <f t="shared" si="0"/>
        <v>2</v>
      </c>
      <c r="G17" s="25">
        <f t="shared" si="0"/>
        <v>0</v>
      </c>
      <c r="H17" s="25">
        <f t="shared" si="0"/>
        <v>363</v>
      </c>
      <c r="I17" s="25">
        <f t="shared" si="0"/>
        <v>350</v>
      </c>
      <c r="J17" s="25">
        <f t="shared" si="0"/>
        <v>84</v>
      </c>
      <c r="K17" s="25">
        <f t="shared" si="0"/>
        <v>0</v>
      </c>
      <c r="L17" s="25">
        <f t="shared" si="0"/>
        <v>0</v>
      </c>
      <c r="M17" s="25">
        <f t="shared" si="0"/>
        <v>0</v>
      </c>
      <c r="N17" s="25">
        <f t="shared" si="0"/>
        <v>100</v>
      </c>
      <c r="O17" s="25">
        <f t="shared" si="0"/>
        <v>0</v>
      </c>
      <c r="P17" s="25">
        <f t="shared" si="0"/>
        <v>0</v>
      </c>
      <c r="Q17" s="25">
        <f t="shared" si="0"/>
        <v>0</v>
      </c>
      <c r="R17" s="25">
        <f t="shared" si="0"/>
        <v>6953</v>
      </c>
      <c r="S17" s="25">
        <f t="shared" si="0"/>
        <v>0</v>
      </c>
      <c r="T17" s="25">
        <f t="shared" si="0"/>
        <v>0</v>
      </c>
      <c r="U17" s="25">
        <f t="shared" si="0"/>
        <v>0</v>
      </c>
      <c r="V17" s="25">
        <f t="shared" si="0"/>
        <v>0</v>
      </c>
      <c r="W17" s="25">
        <f t="shared" si="0"/>
        <v>0</v>
      </c>
      <c r="X17" s="25">
        <f t="shared" si="0"/>
        <v>60</v>
      </c>
      <c r="Y17" s="25">
        <f t="shared" si="1"/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6">
        <v>0</v>
      </c>
      <c r="AJ17" s="26" t="s">
        <v>36</v>
      </c>
      <c r="AK17" s="26" t="s">
        <v>36</v>
      </c>
      <c r="AL17" s="26" t="s">
        <v>36</v>
      </c>
      <c r="AM17" s="26" t="s">
        <v>36</v>
      </c>
      <c r="AN17" s="26" t="s">
        <v>36</v>
      </c>
      <c r="AO17" s="26" t="s">
        <v>36</v>
      </c>
      <c r="AP17" s="26" t="s">
        <v>36</v>
      </c>
      <c r="AQ17" s="26" t="s">
        <v>36</v>
      </c>
      <c r="AR17" s="25">
        <v>0</v>
      </c>
      <c r="AS17" s="25">
        <v>0</v>
      </c>
      <c r="AT17" s="25">
        <f>[5]施設資源化量内訳!D17</f>
        <v>7868</v>
      </c>
      <c r="AU17" s="25">
        <f>[5]施設資源化量内訳!E17</f>
        <v>44</v>
      </c>
      <c r="AV17" s="25">
        <f>[5]施設資源化量内訳!F17</f>
        <v>0</v>
      </c>
      <c r="AW17" s="25">
        <f>[5]施設資源化量内訳!G17</f>
        <v>0</v>
      </c>
      <c r="AX17" s="25">
        <f>[5]施設資源化量内訳!H17</f>
        <v>356</v>
      </c>
      <c r="AY17" s="25">
        <f>[5]施設資源化量内訳!I17</f>
        <v>348</v>
      </c>
      <c r="AZ17" s="25">
        <f>[5]施設資源化量内訳!J17</f>
        <v>84</v>
      </c>
      <c r="BA17" s="25">
        <f>[5]施設資源化量内訳!K17</f>
        <v>0</v>
      </c>
      <c r="BB17" s="25">
        <f>[5]施設資源化量内訳!L17</f>
        <v>0</v>
      </c>
      <c r="BC17" s="25">
        <f>[5]施設資源化量内訳!M17</f>
        <v>0</v>
      </c>
      <c r="BD17" s="25">
        <f>[5]施設資源化量内訳!N17</f>
        <v>23</v>
      </c>
      <c r="BE17" s="25">
        <f>[5]施設資源化量内訳!O17</f>
        <v>0</v>
      </c>
      <c r="BF17" s="25">
        <f>[5]施設資源化量内訳!P17</f>
        <v>0</v>
      </c>
      <c r="BG17" s="25">
        <f>[5]施設資源化量内訳!Q17</f>
        <v>0</v>
      </c>
      <c r="BH17" s="25">
        <f>[5]施設資源化量内訳!R17</f>
        <v>6953</v>
      </c>
      <c r="BI17" s="25">
        <f>[5]施設資源化量内訳!S17</f>
        <v>0</v>
      </c>
      <c r="BJ17" s="25">
        <f>[5]施設資源化量内訳!T17</f>
        <v>0</v>
      </c>
      <c r="BK17" s="25">
        <f>[5]施設資源化量内訳!U17</f>
        <v>0</v>
      </c>
      <c r="BL17" s="25">
        <f>[5]施設資源化量内訳!V17</f>
        <v>0</v>
      </c>
      <c r="BM17" s="25">
        <f>[5]施設資源化量内訳!W17</f>
        <v>0</v>
      </c>
      <c r="BN17" s="25">
        <f>[5]施設資源化量内訳!X17</f>
        <v>60</v>
      </c>
      <c r="BO17" s="25">
        <f t="shared" si="2"/>
        <v>1186</v>
      </c>
      <c r="BP17" s="25">
        <v>1098</v>
      </c>
      <c r="BQ17" s="25">
        <v>2</v>
      </c>
      <c r="BR17" s="25">
        <v>0</v>
      </c>
      <c r="BS17" s="25">
        <v>7</v>
      </c>
      <c r="BT17" s="25">
        <v>2</v>
      </c>
      <c r="BU17" s="25">
        <v>0</v>
      </c>
      <c r="BV17" s="25">
        <v>0</v>
      </c>
      <c r="BW17" s="25">
        <v>0</v>
      </c>
      <c r="BX17" s="25">
        <v>0</v>
      </c>
      <c r="BY17" s="25">
        <v>77</v>
      </c>
      <c r="BZ17" s="26" t="s">
        <v>36</v>
      </c>
      <c r="CA17" s="26" t="s">
        <v>36</v>
      </c>
      <c r="CB17" s="26" t="s">
        <v>36</v>
      </c>
      <c r="CC17" s="26" t="s">
        <v>36</v>
      </c>
      <c r="CD17" s="26" t="s">
        <v>36</v>
      </c>
      <c r="CE17" s="26" t="s">
        <v>36</v>
      </c>
      <c r="CF17" s="26" t="s">
        <v>36</v>
      </c>
      <c r="CG17" s="26" t="s">
        <v>36</v>
      </c>
      <c r="CH17" s="25">
        <v>0</v>
      </c>
      <c r="CI17" s="25">
        <v>0</v>
      </c>
      <c r="CJ17" s="27" t="s">
        <v>37</v>
      </c>
    </row>
    <row r="18" spans="1:88" s="3" customFormat="1" ht="13.5" customHeight="1" x14ac:dyDescent="0.15">
      <c r="A18" s="23" t="s">
        <v>33</v>
      </c>
      <c r="B18" s="24" t="s">
        <v>56</v>
      </c>
      <c r="C18" s="23" t="s">
        <v>57</v>
      </c>
      <c r="D18" s="25">
        <f t="shared" si="0"/>
        <v>3120</v>
      </c>
      <c r="E18" s="25">
        <f t="shared" si="0"/>
        <v>1995</v>
      </c>
      <c r="F18" s="25">
        <f t="shared" si="0"/>
        <v>0</v>
      </c>
      <c r="G18" s="25">
        <f t="shared" si="0"/>
        <v>0</v>
      </c>
      <c r="H18" s="25">
        <f t="shared" si="0"/>
        <v>302</v>
      </c>
      <c r="I18" s="25">
        <f t="shared" si="0"/>
        <v>222</v>
      </c>
      <c r="J18" s="25">
        <f t="shared" si="0"/>
        <v>13</v>
      </c>
      <c r="K18" s="25">
        <f t="shared" si="0"/>
        <v>6</v>
      </c>
      <c r="L18" s="25">
        <f t="shared" si="0"/>
        <v>0</v>
      </c>
      <c r="M18" s="25">
        <f t="shared" si="0"/>
        <v>0</v>
      </c>
      <c r="N18" s="25">
        <f t="shared" si="0"/>
        <v>249</v>
      </c>
      <c r="O18" s="25">
        <f t="shared" si="0"/>
        <v>0</v>
      </c>
      <c r="P18" s="25">
        <f t="shared" si="0"/>
        <v>0</v>
      </c>
      <c r="Q18" s="25">
        <f t="shared" si="0"/>
        <v>119</v>
      </c>
      <c r="R18" s="25">
        <f t="shared" si="0"/>
        <v>0</v>
      </c>
      <c r="S18" s="25">
        <f t="shared" si="0"/>
        <v>0</v>
      </c>
      <c r="T18" s="25">
        <f t="shared" si="0"/>
        <v>0</v>
      </c>
      <c r="U18" s="25">
        <f t="shared" si="0"/>
        <v>0</v>
      </c>
      <c r="V18" s="25">
        <f t="shared" si="0"/>
        <v>198</v>
      </c>
      <c r="W18" s="25">
        <f t="shared" si="0"/>
        <v>12</v>
      </c>
      <c r="X18" s="25">
        <f t="shared" si="0"/>
        <v>4</v>
      </c>
      <c r="Y18" s="25">
        <f t="shared" si="1"/>
        <v>31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13</v>
      </c>
      <c r="AF18" s="25">
        <v>6</v>
      </c>
      <c r="AG18" s="25">
        <v>0</v>
      </c>
      <c r="AH18" s="25">
        <v>0</v>
      </c>
      <c r="AI18" s="26">
        <v>0</v>
      </c>
      <c r="AJ18" s="26" t="s">
        <v>36</v>
      </c>
      <c r="AK18" s="26" t="s">
        <v>36</v>
      </c>
      <c r="AL18" s="26" t="s">
        <v>36</v>
      </c>
      <c r="AM18" s="26" t="s">
        <v>36</v>
      </c>
      <c r="AN18" s="26" t="s">
        <v>36</v>
      </c>
      <c r="AO18" s="26" t="s">
        <v>36</v>
      </c>
      <c r="AP18" s="26" t="s">
        <v>36</v>
      </c>
      <c r="AQ18" s="26" t="s">
        <v>36</v>
      </c>
      <c r="AR18" s="25">
        <v>12</v>
      </c>
      <c r="AS18" s="25">
        <v>0</v>
      </c>
      <c r="AT18" s="25">
        <f>[5]施設資源化量内訳!D18</f>
        <v>758</v>
      </c>
      <c r="AU18" s="25">
        <f>[5]施設資源化量内訳!E18</f>
        <v>0</v>
      </c>
      <c r="AV18" s="25">
        <f>[5]施設資源化量内訳!F18</f>
        <v>0</v>
      </c>
      <c r="AW18" s="25">
        <f>[5]施設資源化量内訳!G18</f>
        <v>0</v>
      </c>
      <c r="AX18" s="25">
        <f>[5]施設資源化量内訳!H18</f>
        <v>264</v>
      </c>
      <c r="AY18" s="25">
        <f>[5]施設資源化量内訳!I18</f>
        <v>173</v>
      </c>
      <c r="AZ18" s="25">
        <f>[5]施設資源化量内訳!J18</f>
        <v>0</v>
      </c>
      <c r="BA18" s="25">
        <f>[5]施設資源化量内訳!K18</f>
        <v>0</v>
      </c>
      <c r="BB18" s="25">
        <f>[5]施設資源化量内訳!L18</f>
        <v>0</v>
      </c>
      <c r="BC18" s="25">
        <f>[5]施設資源化量内訳!M18</f>
        <v>0</v>
      </c>
      <c r="BD18" s="25">
        <f>[5]施設資源化量内訳!N18</f>
        <v>0</v>
      </c>
      <c r="BE18" s="25">
        <f>[5]施設資源化量内訳!O18</f>
        <v>0</v>
      </c>
      <c r="BF18" s="25">
        <f>[5]施設資源化量内訳!P18</f>
        <v>0</v>
      </c>
      <c r="BG18" s="25">
        <f>[5]施設資源化量内訳!Q18</f>
        <v>119</v>
      </c>
      <c r="BH18" s="25">
        <f>[5]施設資源化量内訳!R18</f>
        <v>0</v>
      </c>
      <c r="BI18" s="25">
        <f>[5]施設資源化量内訳!S18</f>
        <v>0</v>
      </c>
      <c r="BJ18" s="25">
        <f>[5]施設資源化量内訳!T18</f>
        <v>0</v>
      </c>
      <c r="BK18" s="25">
        <f>[5]施設資源化量内訳!U18</f>
        <v>0</v>
      </c>
      <c r="BL18" s="25">
        <f>[5]施設資源化量内訳!V18</f>
        <v>198</v>
      </c>
      <c r="BM18" s="25">
        <f>[5]施設資源化量内訳!W18</f>
        <v>0</v>
      </c>
      <c r="BN18" s="25">
        <f>[5]施設資源化量内訳!X18</f>
        <v>4</v>
      </c>
      <c r="BO18" s="25">
        <f t="shared" si="2"/>
        <v>2331</v>
      </c>
      <c r="BP18" s="25">
        <v>1995</v>
      </c>
      <c r="BQ18" s="25">
        <v>0</v>
      </c>
      <c r="BR18" s="25">
        <v>0</v>
      </c>
      <c r="BS18" s="25">
        <v>38</v>
      </c>
      <c r="BT18" s="25">
        <v>49</v>
      </c>
      <c r="BU18" s="25">
        <v>0</v>
      </c>
      <c r="BV18" s="25">
        <v>0</v>
      </c>
      <c r="BW18" s="25">
        <v>0</v>
      </c>
      <c r="BX18" s="25">
        <v>0</v>
      </c>
      <c r="BY18" s="25">
        <v>249</v>
      </c>
      <c r="BZ18" s="26" t="s">
        <v>36</v>
      </c>
      <c r="CA18" s="26" t="s">
        <v>36</v>
      </c>
      <c r="CB18" s="26" t="s">
        <v>36</v>
      </c>
      <c r="CC18" s="26" t="s">
        <v>36</v>
      </c>
      <c r="CD18" s="26" t="s">
        <v>36</v>
      </c>
      <c r="CE18" s="26" t="s">
        <v>36</v>
      </c>
      <c r="CF18" s="26" t="s">
        <v>36</v>
      </c>
      <c r="CG18" s="26" t="s">
        <v>36</v>
      </c>
      <c r="CH18" s="25">
        <v>0</v>
      </c>
      <c r="CI18" s="25">
        <v>0</v>
      </c>
      <c r="CJ18" s="27" t="s">
        <v>37</v>
      </c>
    </row>
    <row r="19" spans="1:88" s="3" customFormat="1" ht="13.5" customHeight="1" x14ac:dyDescent="0.15">
      <c r="A19" s="23" t="s">
        <v>33</v>
      </c>
      <c r="B19" s="24" t="s">
        <v>58</v>
      </c>
      <c r="C19" s="23" t="s">
        <v>59</v>
      </c>
      <c r="D19" s="25">
        <f t="shared" si="0"/>
        <v>2399</v>
      </c>
      <c r="E19" s="25">
        <f t="shared" si="0"/>
        <v>1634</v>
      </c>
      <c r="F19" s="25">
        <f t="shared" si="0"/>
        <v>4</v>
      </c>
      <c r="G19" s="25">
        <f t="shared" ref="G19:V34" si="3">SUM(AB19,AW19,BR19)</f>
        <v>0</v>
      </c>
      <c r="H19" s="25">
        <f t="shared" si="3"/>
        <v>129</v>
      </c>
      <c r="I19" s="25">
        <f t="shared" si="3"/>
        <v>316</v>
      </c>
      <c r="J19" s="25">
        <f t="shared" si="3"/>
        <v>141</v>
      </c>
      <c r="K19" s="25">
        <f t="shared" si="3"/>
        <v>0</v>
      </c>
      <c r="L19" s="25">
        <f t="shared" si="3"/>
        <v>0</v>
      </c>
      <c r="M19" s="25">
        <f t="shared" si="3"/>
        <v>0</v>
      </c>
      <c r="N19" s="25">
        <f t="shared" si="3"/>
        <v>175</v>
      </c>
      <c r="O19" s="25">
        <f t="shared" si="3"/>
        <v>0</v>
      </c>
      <c r="P19" s="25">
        <f t="shared" si="3"/>
        <v>0</v>
      </c>
      <c r="Q19" s="25">
        <f t="shared" si="3"/>
        <v>0</v>
      </c>
      <c r="R19" s="25">
        <f t="shared" si="3"/>
        <v>0</v>
      </c>
      <c r="S19" s="25">
        <f t="shared" si="3"/>
        <v>0</v>
      </c>
      <c r="T19" s="25">
        <f t="shared" si="3"/>
        <v>0</v>
      </c>
      <c r="U19" s="25">
        <f t="shared" si="3"/>
        <v>0</v>
      </c>
      <c r="V19" s="25">
        <f t="shared" si="3"/>
        <v>0</v>
      </c>
      <c r="W19" s="25">
        <f t="shared" ref="W19:X49" si="4">SUM(AR19,BM19,CH19)</f>
        <v>0</v>
      </c>
      <c r="X19" s="25">
        <f t="shared" si="4"/>
        <v>0</v>
      </c>
      <c r="Y19" s="25">
        <f t="shared" si="1"/>
        <v>1483</v>
      </c>
      <c r="Z19" s="25">
        <v>807</v>
      </c>
      <c r="AA19" s="25">
        <v>0</v>
      </c>
      <c r="AB19" s="25">
        <v>0</v>
      </c>
      <c r="AC19" s="25">
        <v>124</v>
      </c>
      <c r="AD19" s="25">
        <v>314</v>
      </c>
      <c r="AE19" s="25">
        <v>141</v>
      </c>
      <c r="AF19" s="25">
        <v>0</v>
      </c>
      <c r="AG19" s="25">
        <v>0</v>
      </c>
      <c r="AH19" s="25">
        <v>0</v>
      </c>
      <c r="AI19" s="26">
        <v>97</v>
      </c>
      <c r="AJ19" s="26" t="s">
        <v>36</v>
      </c>
      <c r="AK19" s="26" t="s">
        <v>36</v>
      </c>
      <c r="AL19" s="26" t="s">
        <v>36</v>
      </c>
      <c r="AM19" s="26" t="s">
        <v>36</v>
      </c>
      <c r="AN19" s="26" t="s">
        <v>36</v>
      </c>
      <c r="AO19" s="26" t="s">
        <v>36</v>
      </c>
      <c r="AP19" s="26" t="s">
        <v>36</v>
      </c>
      <c r="AQ19" s="26" t="s">
        <v>36</v>
      </c>
      <c r="AR19" s="25">
        <v>0</v>
      </c>
      <c r="AS19" s="25">
        <v>0</v>
      </c>
      <c r="AT19" s="25">
        <f>[5]施設資源化量内訳!D19</f>
        <v>0</v>
      </c>
      <c r="AU19" s="25">
        <f>[5]施設資源化量内訳!E19</f>
        <v>0</v>
      </c>
      <c r="AV19" s="25">
        <f>[5]施設資源化量内訳!F19</f>
        <v>0</v>
      </c>
      <c r="AW19" s="25">
        <f>[5]施設資源化量内訳!G19</f>
        <v>0</v>
      </c>
      <c r="AX19" s="25">
        <f>[5]施設資源化量内訳!H19</f>
        <v>0</v>
      </c>
      <c r="AY19" s="25">
        <f>[5]施設資源化量内訳!I19</f>
        <v>0</v>
      </c>
      <c r="AZ19" s="25">
        <f>[5]施設資源化量内訳!J19</f>
        <v>0</v>
      </c>
      <c r="BA19" s="25">
        <f>[5]施設資源化量内訳!K19</f>
        <v>0</v>
      </c>
      <c r="BB19" s="25">
        <f>[5]施設資源化量内訳!L19</f>
        <v>0</v>
      </c>
      <c r="BC19" s="25">
        <f>[5]施設資源化量内訳!M19</f>
        <v>0</v>
      </c>
      <c r="BD19" s="25">
        <f>[5]施設資源化量内訳!N19</f>
        <v>0</v>
      </c>
      <c r="BE19" s="25">
        <f>[5]施設資源化量内訳!O19</f>
        <v>0</v>
      </c>
      <c r="BF19" s="25">
        <f>[5]施設資源化量内訳!P19</f>
        <v>0</v>
      </c>
      <c r="BG19" s="25">
        <f>[5]施設資源化量内訳!Q19</f>
        <v>0</v>
      </c>
      <c r="BH19" s="25">
        <f>[5]施設資源化量内訳!R19</f>
        <v>0</v>
      </c>
      <c r="BI19" s="25">
        <f>[5]施設資源化量内訳!S19</f>
        <v>0</v>
      </c>
      <c r="BJ19" s="25">
        <f>[5]施設資源化量内訳!T19</f>
        <v>0</v>
      </c>
      <c r="BK19" s="25">
        <f>[5]施設資源化量内訳!U19</f>
        <v>0</v>
      </c>
      <c r="BL19" s="25">
        <f>[5]施設資源化量内訳!V19</f>
        <v>0</v>
      </c>
      <c r="BM19" s="25">
        <f>[5]施設資源化量内訳!W19</f>
        <v>0</v>
      </c>
      <c r="BN19" s="25">
        <f>[5]施設資源化量内訳!X19</f>
        <v>0</v>
      </c>
      <c r="BO19" s="25">
        <f t="shared" si="2"/>
        <v>916</v>
      </c>
      <c r="BP19" s="25">
        <v>827</v>
      </c>
      <c r="BQ19" s="25">
        <v>4</v>
      </c>
      <c r="BR19" s="25">
        <v>0</v>
      </c>
      <c r="BS19" s="25">
        <v>5</v>
      </c>
      <c r="BT19" s="25">
        <v>2</v>
      </c>
      <c r="BU19" s="25">
        <v>0</v>
      </c>
      <c r="BV19" s="25">
        <v>0</v>
      </c>
      <c r="BW19" s="25">
        <v>0</v>
      </c>
      <c r="BX19" s="25">
        <v>0</v>
      </c>
      <c r="BY19" s="25">
        <v>78</v>
      </c>
      <c r="BZ19" s="26" t="s">
        <v>36</v>
      </c>
      <c r="CA19" s="26" t="s">
        <v>36</v>
      </c>
      <c r="CB19" s="26" t="s">
        <v>36</v>
      </c>
      <c r="CC19" s="26" t="s">
        <v>36</v>
      </c>
      <c r="CD19" s="26" t="s">
        <v>36</v>
      </c>
      <c r="CE19" s="26" t="s">
        <v>36</v>
      </c>
      <c r="CF19" s="26" t="s">
        <v>36</v>
      </c>
      <c r="CG19" s="26" t="s">
        <v>36</v>
      </c>
      <c r="CH19" s="25">
        <v>0</v>
      </c>
      <c r="CI19" s="25">
        <v>0</v>
      </c>
      <c r="CJ19" s="27" t="s">
        <v>37</v>
      </c>
    </row>
    <row r="20" spans="1:88" s="3" customFormat="1" ht="13.5" customHeight="1" x14ac:dyDescent="0.15">
      <c r="A20" s="23" t="s">
        <v>33</v>
      </c>
      <c r="B20" s="24" t="s">
        <v>60</v>
      </c>
      <c r="C20" s="23" t="s">
        <v>61</v>
      </c>
      <c r="D20" s="25">
        <f t="shared" ref="D20:S48" si="5">SUM(Y20,AT20,BO20)</f>
        <v>12165</v>
      </c>
      <c r="E20" s="25">
        <f t="shared" si="5"/>
        <v>3270</v>
      </c>
      <c r="F20" s="25">
        <f t="shared" si="5"/>
        <v>25</v>
      </c>
      <c r="G20" s="25">
        <f t="shared" si="3"/>
        <v>0</v>
      </c>
      <c r="H20" s="25">
        <f t="shared" si="3"/>
        <v>254</v>
      </c>
      <c r="I20" s="25">
        <f t="shared" si="3"/>
        <v>800</v>
      </c>
      <c r="J20" s="25">
        <f t="shared" si="3"/>
        <v>191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168</v>
      </c>
      <c r="O20" s="25">
        <f t="shared" si="3"/>
        <v>0</v>
      </c>
      <c r="P20" s="25">
        <f t="shared" si="3"/>
        <v>0</v>
      </c>
      <c r="Q20" s="25">
        <f t="shared" si="3"/>
        <v>3337</v>
      </c>
      <c r="R20" s="25">
        <f t="shared" si="3"/>
        <v>0</v>
      </c>
      <c r="S20" s="25">
        <f t="shared" si="3"/>
        <v>2139</v>
      </c>
      <c r="T20" s="25">
        <f t="shared" si="3"/>
        <v>0</v>
      </c>
      <c r="U20" s="25">
        <f t="shared" si="3"/>
        <v>0</v>
      </c>
      <c r="V20" s="25">
        <f t="shared" si="3"/>
        <v>904</v>
      </c>
      <c r="W20" s="25">
        <f t="shared" si="4"/>
        <v>0</v>
      </c>
      <c r="X20" s="25">
        <f t="shared" si="4"/>
        <v>1077</v>
      </c>
      <c r="Y20" s="25">
        <f t="shared" si="1"/>
        <v>1315</v>
      </c>
      <c r="Z20" s="25">
        <v>1139</v>
      </c>
      <c r="AA20" s="25">
        <v>4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6">
        <v>106</v>
      </c>
      <c r="AJ20" s="26" t="s">
        <v>36</v>
      </c>
      <c r="AK20" s="26" t="s">
        <v>36</v>
      </c>
      <c r="AL20" s="26" t="s">
        <v>36</v>
      </c>
      <c r="AM20" s="26" t="s">
        <v>36</v>
      </c>
      <c r="AN20" s="26" t="s">
        <v>36</v>
      </c>
      <c r="AO20" s="26" t="s">
        <v>36</v>
      </c>
      <c r="AP20" s="26" t="s">
        <v>36</v>
      </c>
      <c r="AQ20" s="26" t="s">
        <v>36</v>
      </c>
      <c r="AR20" s="25">
        <v>0</v>
      </c>
      <c r="AS20" s="25">
        <v>66</v>
      </c>
      <c r="AT20" s="25">
        <f>[5]施設資源化量内訳!D20</f>
        <v>8636</v>
      </c>
      <c r="AU20" s="25">
        <f>[5]施設資源化量内訳!E20</f>
        <v>0</v>
      </c>
      <c r="AV20" s="25">
        <f>[5]施設資源化量内訳!F20</f>
        <v>0</v>
      </c>
      <c r="AW20" s="25">
        <f>[5]施設資源化量内訳!G20</f>
        <v>0</v>
      </c>
      <c r="AX20" s="25">
        <f>[5]施設資源化量内訳!H20</f>
        <v>254</v>
      </c>
      <c r="AY20" s="25">
        <f>[5]施設資源化量内訳!I20</f>
        <v>800</v>
      </c>
      <c r="AZ20" s="25">
        <f>[5]施設資源化量内訳!J20</f>
        <v>191</v>
      </c>
      <c r="BA20" s="25">
        <f>[5]施設資源化量内訳!K20</f>
        <v>0</v>
      </c>
      <c r="BB20" s="25">
        <f>[5]施設資源化量内訳!L20</f>
        <v>0</v>
      </c>
      <c r="BC20" s="25">
        <f>[5]施設資源化量内訳!M20</f>
        <v>0</v>
      </c>
      <c r="BD20" s="25">
        <f>[5]施設資源化量内訳!N20</f>
        <v>0</v>
      </c>
      <c r="BE20" s="25">
        <f>[5]施設資源化量内訳!O20</f>
        <v>0</v>
      </c>
      <c r="BF20" s="25">
        <f>[5]施設資源化量内訳!P20</f>
        <v>0</v>
      </c>
      <c r="BG20" s="25">
        <f>[5]施設資源化量内訳!Q20</f>
        <v>3337</v>
      </c>
      <c r="BH20" s="25">
        <f>[5]施設資源化量内訳!R20</f>
        <v>0</v>
      </c>
      <c r="BI20" s="25">
        <f>[5]施設資源化量内訳!S20</f>
        <v>2139</v>
      </c>
      <c r="BJ20" s="25">
        <f>[5]施設資源化量内訳!T20</f>
        <v>0</v>
      </c>
      <c r="BK20" s="25">
        <f>[5]施設資源化量内訳!U20</f>
        <v>0</v>
      </c>
      <c r="BL20" s="25">
        <f>[5]施設資源化量内訳!V20</f>
        <v>904</v>
      </c>
      <c r="BM20" s="25">
        <f>[5]施設資源化量内訳!W20</f>
        <v>0</v>
      </c>
      <c r="BN20" s="25">
        <f>[5]施設資源化量内訳!X20</f>
        <v>1011</v>
      </c>
      <c r="BO20" s="25">
        <f t="shared" si="2"/>
        <v>2214</v>
      </c>
      <c r="BP20" s="25">
        <v>2131</v>
      </c>
      <c r="BQ20" s="25">
        <v>21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62</v>
      </c>
      <c r="BZ20" s="26" t="s">
        <v>36</v>
      </c>
      <c r="CA20" s="26" t="s">
        <v>36</v>
      </c>
      <c r="CB20" s="26" t="s">
        <v>36</v>
      </c>
      <c r="CC20" s="26" t="s">
        <v>36</v>
      </c>
      <c r="CD20" s="26" t="s">
        <v>36</v>
      </c>
      <c r="CE20" s="26" t="s">
        <v>36</v>
      </c>
      <c r="CF20" s="26" t="s">
        <v>36</v>
      </c>
      <c r="CG20" s="26" t="s">
        <v>36</v>
      </c>
      <c r="CH20" s="25">
        <v>0</v>
      </c>
      <c r="CI20" s="25">
        <v>0</v>
      </c>
      <c r="CJ20" s="27" t="s">
        <v>37</v>
      </c>
    </row>
    <row r="21" spans="1:88" s="3" customFormat="1" ht="13.5" customHeight="1" x14ac:dyDescent="0.15">
      <c r="A21" s="23" t="s">
        <v>33</v>
      </c>
      <c r="B21" s="24" t="s">
        <v>62</v>
      </c>
      <c r="C21" s="23" t="s">
        <v>63</v>
      </c>
      <c r="D21" s="25">
        <f t="shared" si="5"/>
        <v>4051</v>
      </c>
      <c r="E21" s="25">
        <f t="shared" si="5"/>
        <v>2041</v>
      </c>
      <c r="F21" s="25">
        <f t="shared" si="5"/>
        <v>15</v>
      </c>
      <c r="G21" s="25">
        <f t="shared" si="3"/>
        <v>59</v>
      </c>
      <c r="H21" s="25">
        <f t="shared" si="3"/>
        <v>593</v>
      </c>
      <c r="I21" s="25">
        <f t="shared" si="3"/>
        <v>313</v>
      </c>
      <c r="J21" s="25">
        <f t="shared" si="3"/>
        <v>61</v>
      </c>
      <c r="K21" s="25">
        <f t="shared" si="3"/>
        <v>16</v>
      </c>
      <c r="L21" s="25">
        <f t="shared" si="3"/>
        <v>0</v>
      </c>
      <c r="M21" s="25">
        <f t="shared" si="3"/>
        <v>1</v>
      </c>
      <c r="N21" s="25">
        <f t="shared" si="3"/>
        <v>58</v>
      </c>
      <c r="O21" s="25">
        <f t="shared" si="3"/>
        <v>36</v>
      </c>
      <c r="P21" s="25">
        <f t="shared" si="3"/>
        <v>0</v>
      </c>
      <c r="Q21" s="25">
        <f t="shared" si="3"/>
        <v>487</v>
      </c>
      <c r="R21" s="25">
        <f t="shared" si="3"/>
        <v>0</v>
      </c>
      <c r="S21" s="25">
        <f t="shared" si="3"/>
        <v>0</v>
      </c>
      <c r="T21" s="25">
        <f t="shared" si="3"/>
        <v>0</v>
      </c>
      <c r="U21" s="25">
        <f t="shared" si="3"/>
        <v>0</v>
      </c>
      <c r="V21" s="25">
        <f t="shared" si="3"/>
        <v>355</v>
      </c>
      <c r="W21" s="25">
        <f t="shared" si="4"/>
        <v>5</v>
      </c>
      <c r="X21" s="25">
        <f t="shared" si="4"/>
        <v>11</v>
      </c>
      <c r="Y21" s="25">
        <f t="shared" si="1"/>
        <v>385</v>
      </c>
      <c r="Z21" s="25">
        <v>237</v>
      </c>
      <c r="AA21" s="25">
        <v>2</v>
      </c>
      <c r="AB21" s="25">
        <v>15</v>
      </c>
      <c r="AC21" s="25">
        <v>12</v>
      </c>
      <c r="AD21" s="25">
        <v>76</v>
      </c>
      <c r="AE21" s="25">
        <v>15</v>
      </c>
      <c r="AF21" s="25">
        <v>3</v>
      </c>
      <c r="AG21" s="25">
        <v>0</v>
      </c>
      <c r="AH21" s="25">
        <v>1</v>
      </c>
      <c r="AI21" s="26">
        <v>24</v>
      </c>
      <c r="AJ21" s="26" t="s">
        <v>36</v>
      </c>
      <c r="AK21" s="26" t="s">
        <v>36</v>
      </c>
      <c r="AL21" s="26" t="s">
        <v>36</v>
      </c>
      <c r="AM21" s="26" t="s">
        <v>36</v>
      </c>
      <c r="AN21" s="26" t="s">
        <v>36</v>
      </c>
      <c r="AO21" s="26" t="s">
        <v>36</v>
      </c>
      <c r="AP21" s="26" t="s">
        <v>36</v>
      </c>
      <c r="AQ21" s="26" t="s">
        <v>36</v>
      </c>
      <c r="AR21" s="25">
        <v>0</v>
      </c>
      <c r="AS21" s="25">
        <v>0</v>
      </c>
      <c r="AT21" s="25">
        <f>[5]施設資源化量内訳!D21</f>
        <v>1778</v>
      </c>
      <c r="AU21" s="25">
        <f>[5]施設資源化量内訳!E21</f>
        <v>0</v>
      </c>
      <c r="AV21" s="25">
        <f>[5]施設資源化量内訳!F21</f>
        <v>0</v>
      </c>
      <c r="AW21" s="25">
        <f>[5]施設資源化量内訳!G21</f>
        <v>33</v>
      </c>
      <c r="AX21" s="25">
        <f>[5]施設資源化量内訳!H21</f>
        <v>555</v>
      </c>
      <c r="AY21" s="25">
        <f>[5]施設資源化量内訳!I21</f>
        <v>237</v>
      </c>
      <c r="AZ21" s="25">
        <f>[5]施設資源化量内訳!J21</f>
        <v>46</v>
      </c>
      <c r="BA21" s="25">
        <f>[5]施設資源化量内訳!K21</f>
        <v>13</v>
      </c>
      <c r="BB21" s="25">
        <f>[5]施設資源化量内訳!L21</f>
        <v>0</v>
      </c>
      <c r="BC21" s="25">
        <f>[5]施設資源化量内訳!M21</f>
        <v>0</v>
      </c>
      <c r="BD21" s="25">
        <f>[5]施設資源化量内訳!N21</f>
        <v>0</v>
      </c>
      <c r="BE21" s="25">
        <f>[5]施設資源化量内訳!O21</f>
        <v>36</v>
      </c>
      <c r="BF21" s="25">
        <f>[5]施設資源化量内訳!P21</f>
        <v>0</v>
      </c>
      <c r="BG21" s="25">
        <f>[5]施設資源化量内訳!Q21</f>
        <v>487</v>
      </c>
      <c r="BH21" s="25">
        <f>[5]施設資源化量内訳!R21</f>
        <v>0</v>
      </c>
      <c r="BI21" s="25">
        <f>[5]施設資源化量内訳!S21</f>
        <v>0</v>
      </c>
      <c r="BJ21" s="25">
        <f>[5]施設資源化量内訳!T21</f>
        <v>0</v>
      </c>
      <c r="BK21" s="25">
        <f>[5]施設資源化量内訳!U21</f>
        <v>0</v>
      </c>
      <c r="BL21" s="25">
        <f>[5]施設資源化量内訳!V21</f>
        <v>355</v>
      </c>
      <c r="BM21" s="25">
        <f>[5]施設資源化量内訳!W21</f>
        <v>5</v>
      </c>
      <c r="BN21" s="25">
        <f>[5]施設資源化量内訳!X21</f>
        <v>11</v>
      </c>
      <c r="BO21" s="25">
        <f t="shared" si="2"/>
        <v>1888</v>
      </c>
      <c r="BP21" s="25">
        <v>1804</v>
      </c>
      <c r="BQ21" s="25">
        <v>13</v>
      </c>
      <c r="BR21" s="25">
        <v>11</v>
      </c>
      <c r="BS21" s="25">
        <v>26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34</v>
      </c>
      <c r="BZ21" s="26" t="s">
        <v>36</v>
      </c>
      <c r="CA21" s="26" t="s">
        <v>36</v>
      </c>
      <c r="CB21" s="26" t="s">
        <v>36</v>
      </c>
      <c r="CC21" s="26" t="s">
        <v>36</v>
      </c>
      <c r="CD21" s="26" t="s">
        <v>36</v>
      </c>
      <c r="CE21" s="26" t="s">
        <v>36</v>
      </c>
      <c r="CF21" s="26" t="s">
        <v>36</v>
      </c>
      <c r="CG21" s="26" t="s">
        <v>36</v>
      </c>
      <c r="CH21" s="25">
        <v>0</v>
      </c>
      <c r="CI21" s="25">
        <v>0</v>
      </c>
      <c r="CJ21" s="27" t="s">
        <v>37</v>
      </c>
    </row>
    <row r="22" spans="1:88" s="3" customFormat="1" ht="13.5" customHeight="1" x14ac:dyDescent="0.15">
      <c r="A22" s="23" t="s">
        <v>33</v>
      </c>
      <c r="B22" s="24" t="s">
        <v>64</v>
      </c>
      <c r="C22" s="23" t="s">
        <v>65</v>
      </c>
      <c r="D22" s="25">
        <f t="shared" si="5"/>
        <v>868</v>
      </c>
      <c r="E22" s="25">
        <f t="shared" si="5"/>
        <v>408</v>
      </c>
      <c r="F22" s="25">
        <f t="shared" si="5"/>
        <v>3</v>
      </c>
      <c r="G22" s="25">
        <f t="shared" si="3"/>
        <v>0</v>
      </c>
      <c r="H22" s="25">
        <f t="shared" si="3"/>
        <v>166</v>
      </c>
      <c r="I22" s="25">
        <f t="shared" si="3"/>
        <v>159</v>
      </c>
      <c r="J22" s="25">
        <f t="shared" si="3"/>
        <v>68</v>
      </c>
      <c r="K22" s="25">
        <f t="shared" si="3"/>
        <v>2</v>
      </c>
      <c r="L22" s="25">
        <f t="shared" si="3"/>
        <v>0</v>
      </c>
      <c r="M22" s="25">
        <f t="shared" si="3"/>
        <v>15</v>
      </c>
      <c r="N22" s="25">
        <f t="shared" si="3"/>
        <v>23</v>
      </c>
      <c r="O22" s="25">
        <f t="shared" si="3"/>
        <v>0</v>
      </c>
      <c r="P22" s="25">
        <f t="shared" si="3"/>
        <v>0</v>
      </c>
      <c r="Q22" s="25">
        <f t="shared" si="3"/>
        <v>0</v>
      </c>
      <c r="R22" s="25">
        <f t="shared" si="3"/>
        <v>0</v>
      </c>
      <c r="S22" s="25">
        <f t="shared" si="3"/>
        <v>0</v>
      </c>
      <c r="T22" s="25">
        <f t="shared" si="3"/>
        <v>0</v>
      </c>
      <c r="U22" s="25">
        <f t="shared" si="3"/>
        <v>0</v>
      </c>
      <c r="V22" s="25">
        <f t="shared" si="3"/>
        <v>0</v>
      </c>
      <c r="W22" s="25">
        <f t="shared" si="4"/>
        <v>0</v>
      </c>
      <c r="X22" s="25">
        <f t="shared" si="4"/>
        <v>24</v>
      </c>
      <c r="Y22" s="25">
        <f t="shared" si="1"/>
        <v>380</v>
      </c>
      <c r="Z22" s="25">
        <v>44</v>
      </c>
      <c r="AA22" s="25">
        <v>0</v>
      </c>
      <c r="AB22" s="25">
        <v>0</v>
      </c>
      <c r="AC22" s="25">
        <v>68</v>
      </c>
      <c r="AD22" s="25">
        <v>157</v>
      </c>
      <c r="AE22" s="25">
        <v>68</v>
      </c>
      <c r="AF22" s="25">
        <v>2</v>
      </c>
      <c r="AG22" s="25">
        <v>0</v>
      </c>
      <c r="AH22" s="25">
        <v>15</v>
      </c>
      <c r="AI22" s="26">
        <v>2</v>
      </c>
      <c r="AJ22" s="26" t="s">
        <v>36</v>
      </c>
      <c r="AK22" s="26" t="s">
        <v>36</v>
      </c>
      <c r="AL22" s="26" t="s">
        <v>36</v>
      </c>
      <c r="AM22" s="26" t="s">
        <v>36</v>
      </c>
      <c r="AN22" s="26" t="s">
        <v>36</v>
      </c>
      <c r="AO22" s="26" t="s">
        <v>36</v>
      </c>
      <c r="AP22" s="26" t="s">
        <v>36</v>
      </c>
      <c r="AQ22" s="26" t="s">
        <v>36</v>
      </c>
      <c r="AR22" s="25">
        <v>0</v>
      </c>
      <c r="AS22" s="25">
        <v>24</v>
      </c>
      <c r="AT22" s="25">
        <f>[5]施設資源化量内訳!D22</f>
        <v>94</v>
      </c>
      <c r="AU22" s="25">
        <f>[5]施設資源化量内訳!E22</f>
        <v>0</v>
      </c>
      <c r="AV22" s="25">
        <f>[5]施設資源化量内訳!F22</f>
        <v>0</v>
      </c>
      <c r="AW22" s="25">
        <f>[5]施設資源化量内訳!G22</f>
        <v>0</v>
      </c>
      <c r="AX22" s="25">
        <f>[5]施設資源化量内訳!H22</f>
        <v>94</v>
      </c>
      <c r="AY22" s="25">
        <f>[5]施設資源化量内訳!I22</f>
        <v>0</v>
      </c>
      <c r="AZ22" s="25">
        <f>[5]施設資源化量内訳!J22</f>
        <v>0</v>
      </c>
      <c r="BA22" s="25">
        <f>[5]施設資源化量内訳!K22</f>
        <v>0</v>
      </c>
      <c r="BB22" s="25">
        <f>[5]施設資源化量内訳!L22</f>
        <v>0</v>
      </c>
      <c r="BC22" s="25">
        <f>[5]施設資源化量内訳!M22</f>
        <v>0</v>
      </c>
      <c r="BD22" s="25">
        <f>[5]施設資源化量内訳!N22</f>
        <v>0</v>
      </c>
      <c r="BE22" s="25">
        <f>[5]施設資源化量内訳!O22</f>
        <v>0</v>
      </c>
      <c r="BF22" s="25">
        <f>[5]施設資源化量内訳!P22</f>
        <v>0</v>
      </c>
      <c r="BG22" s="25">
        <f>[5]施設資源化量内訳!Q22</f>
        <v>0</v>
      </c>
      <c r="BH22" s="25">
        <f>[5]施設資源化量内訳!R22</f>
        <v>0</v>
      </c>
      <c r="BI22" s="25">
        <f>[5]施設資源化量内訳!S22</f>
        <v>0</v>
      </c>
      <c r="BJ22" s="25">
        <f>[5]施設資源化量内訳!T22</f>
        <v>0</v>
      </c>
      <c r="BK22" s="25">
        <f>[5]施設資源化量内訳!U22</f>
        <v>0</v>
      </c>
      <c r="BL22" s="25">
        <f>[5]施設資源化量内訳!V22</f>
        <v>0</v>
      </c>
      <c r="BM22" s="25">
        <f>[5]施設資源化量内訳!W22</f>
        <v>0</v>
      </c>
      <c r="BN22" s="25">
        <f>[5]施設資源化量内訳!X22</f>
        <v>0</v>
      </c>
      <c r="BO22" s="25">
        <f t="shared" si="2"/>
        <v>394</v>
      </c>
      <c r="BP22" s="25">
        <v>364</v>
      </c>
      <c r="BQ22" s="25">
        <v>3</v>
      </c>
      <c r="BR22" s="25">
        <v>0</v>
      </c>
      <c r="BS22" s="25">
        <v>4</v>
      </c>
      <c r="BT22" s="25">
        <v>2</v>
      </c>
      <c r="BU22" s="25">
        <v>0</v>
      </c>
      <c r="BV22" s="25">
        <v>0</v>
      </c>
      <c r="BW22" s="25">
        <v>0</v>
      </c>
      <c r="BX22" s="25">
        <v>0</v>
      </c>
      <c r="BY22" s="25">
        <v>21</v>
      </c>
      <c r="BZ22" s="26" t="s">
        <v>36</v>
      </c>
      <c r="CA22" s="26" t="s">
        <v>36</v>
      </c>
      <c r="CB22" s="26" t="s">
        <v>36</v>
      </c>
      <c r="CC22" s="26" t="s">
        <v>36</v>
      </c>
      <c r="CD22" s="26" t="s">
        <v>36</v>
      </c>
      <c r="CE22" s="26" t="s">
        <v>36</v>
      </c>
      <c r="CF22" s="26" t="s">
        <v>36</v>
      </c>
      <c r="CG22" s="26" t="s">
        <v>36</v>
      </c>
      <c r="CH22" s="25">
        <v>0</v>
      </c>
      <c r="CI22" s="25">
        <v>0</v>
      </c>
      <c r="CJ22" s="27" t="s">
        <v>37</v>
      </c>
    </row>
    <row r="23" spans="1:88" s="3" customFormat="1" ht="13.5" customHeight="1" x14ac:dyDescent="0.15">
      <c r="A23" s="23" t="s">
        <v>33</v>
      </c>
      <c r="B23" s="24" t="s">
        <v>66</v>
      </c>
      <c r="C23" s="23" t="s">
        <v>67</v>
      </c>
      <c r="D23" s="25">
        <f t="shared" si="5"/>
        <v>2291</v>
      </c>
      <c r="E23" s="25">
        <f t="shared" si="5"/>
        <v>355</v>
      </c>
      <c r="F23" s="25">
        <f t="shared" si="5"/>
        <v>2</v>
      </c>
      <c r="G23" s="25">
        <f t="shared" si="3"/>
        <v>0</v>
      </c>
      <c r="H23" s="25">
        <f t="shared" si="3"/>
        <v>141</v>
      </c>
      <c r="I23" s="25">
        <f t="shared" si="3"/>
        <v>177</v>
      </c>
      <c r="J23" s="25">
        <f t="shared" si="3"/>
        <v>175</v>
      </c>
      <c r="K23" s="25">
        <f t="shared" si="3"/>
        <v>0</v>
      </c>
      <c r="L23" s="25">
        <f t="shared" si="3"/>
        <v>103</v>
      </c>
      <c r="M23" s="25">
        <f t="shared" si="3"/>
        <v>0</v>
      </c>
      <c r="N23" s="25">
        <f t="shared" si="3"/>
        <v>9</v>
      </c>
      <c r="O23" s="25">
        <f t="shared" si="3"/>
        <v>0</v>
      </c>
      <c r="P23" s="25">
        <f t="shared" si="3"/>
        <v>0</v>
      </c>
      <c r="Q23" s="25">
        <f t="shared" si="3"/>
        <v>906</v>
      </c>
      <c r="R23" s="25">
        <f t="shared" si="3"/>
        <v>0</v>
      </c>
      <c r="S23" s="25">
        <f t="shared" si="3"/>
        <v>0</v>
      </c>
      <c r="T23" s="25">
        <f t="shared" si="3"/>
        <v>0</v>
      </c>
      <c r="U23" s="25">
        <f t="shared" si="3"/>
        <v>0</v>
      </c>
      <c r="V23" s="25">
        <f t="shared" si="3"/>
        <v>0</v>
      </c>
      <c r="W23" s="25">
        <f t="shared" si="4"/>
        <v>0</v>
      </c>
      <c r="X23" s="25">
        <f t="shared" si="4"/>
        <v>423</v>
      </c>
      <c r="Y23" s="25">
        <f t="shared" si="1"/>
        <v>585</v>
      </c>
      <c r="Z23" s="25">
        <v>97</v>
      </c>
      <c r="AA23" s="25">
        <v>0</v>
      </c>
      <c r="AB23" s="25">
        <v>0</v>
      </c>
      <c r="AC23" s="25">
        <v>141</v>
      </c>
      <c r="AD23" s="25">
        <v>177</v>
      </c>
      <c r="AE23" s="25">
        <v>170</v>
      </c>
      <c r="AF23" s="25">
        <v>0</v>
      </c>
      <c r="AG23" s="25">
        <v>0</v>
      </c>
      <c r="AH23" s="25">
        <v>0</v>
      </c>
      <c r="AI23" s="26">
        <v>0</v>
      </c>
      <c r="AJ23" s="26" t="s">
        <v>36</v>
      </c>
      <c r="AK23" s="26" t="s">
        <v>36</v>
      </c>
      <c r="AL23" s="26" t="s">
        <v>36</v>
      </c>
      <c r="AM23" s="26" t="s">
        <v>36</v>
      </c>
      <c r="AN23" s="26" t="s">
        <v>36</v>
      </c>
      <c r="AO23" s="26" t="s">
        <v>36</v>
      </c>
      <c r="AP23" s="26" t="s">
        <v>36</v>
      </c>
      <c r="AQ23" s="26" t="s">
        <v>36</v>
      </c>
      <c r="AR23" s="25">
        <v>0</v>
      </c>
      <c r="AS23" s="25">
        <v>0</v>
      </c>
      <c r="AT23" s="25">
        <f>[5]施設資源化量内訳!D23</f>
        <v>1437</v>
      </c>
      <c r="AU23" s="25">
        <f>[5]施設資源化量内訳!E23</f>
        <v>0</v>
      </c>
      <c r="AV23" s="25">
        <f>[5]施設資源化量内訳!F23</f>
        <v>0</v>
      </c>
      <c r="AW23" s="25">
        <f>[5]施設資源化量内訳!G23</f>
        <v>0</v>
      </c>
      <c r="AX23" s="25">
        <f>[5]施設資源化量内訳!H23</f>
        <v>0</v>
      </c>
      <c r="AY23" s="25">
        <f>[5]施設資源化量内訳!I23</f>
        <v>0</v>
      </c>
      <c r="AZ23" s="25">
        <f>[5]施設資源化量内訳!J23</f>
        <v>5</v>
      </c>
      <c r="BA23" s="25">
        <f>[5]施設資源化量内訳!K23</f>
        <v>0</v>
      </c>
      <c r="BB23" s="25">
        <f>[5]施設資源化量内訳!L23</f>
        <v>103</v>
      </c>
      <c r="BC23" s="25">
        <f>[5]施設資源化量内訳!M23</f>
        <v>0</v>
      </c>
      <c r="BD23" s="25">
        <f>[5]施設資源化量内訳!N23</f>
        <v>0</v>
      </c>
      <c r="BE23" s="25">
        <f>[5]施設資源化量内訳!O23</f>
        <v>0</v>
      </c>
      <c r="BF23" s="25">
        <f>[5]施設資源化量内訳!P23</f>
        <v>0</v>
      </c>
      <c r="BG23" s="25">
        <f>[5]施設資源化量内訳!Q23</f>
        <v>906</v>
      </c>
      <c r="BH23" s="25">
        <f>[5]施設資源化量内訳!R23</f>
        <v>0</v>
      </c>
      <c r="BI23" s="25">
        <f>[5]施設資源化量内訳!S23</f>
        <v>0</v>
      </c>
      <c r="BJ23" s="25">
        <f>[5]施設資源化量内訳!T23</f>
        <v>0</v>
      </c>
      <c r="BK23" s="25">
        <f>[5]施設資源化量内訳!U23</f>
        <v>0</v>
      </c>
      <c r="BL23" s="25">
        <f>[5]施設資源化量内訳!V23</f>
        <v>0</v>
      </c>
      <c r="BM23" s="25">
        <f>[5]施設資源化量内訳!W23</f>
        <v>0</v>
      </c>
      <c r="BN23" s="25">
        <f>[5]施設資源化量内訳!X23</f>
        <v>423</v>
      </c>
      <c r="BO23" s="25">
        <f t="shared" si="2"/>
        <v>269</v>
      </c>
      <c r="BP23" s="25">
        <v>258</v>
      </c>
      <c r="BQ23" s="25">
        <v>2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9</v>
      </c>
      <c r="BZ23" s="26" t="s">
        <v>36</v>
      </c>
      <c r="CA23" s="26" t="s">
        <v>36</v>
      </c>
      <c r="CB23" s="26" t="s">
        <v>36</v>
      </c>
      <c r="CC23" s="26" t="s">
        <v>36</v>
      </c>
      <c r="CD23" s="26" t="s">
        <v>36</v>
      </c>
      <c r="CE23" s="26" t="s">
        <v>36</v>
      </c>
      <c r="CF23" s="26" t="s">
        <v>36</v>
      </c>
      <c r="CG23" s="26" t="s">
        <v>36</v>
      </c>
      <c r="CH23" s="25">
        <v>0</v>
      </c>
      <c r="CI23" s="25">
        <v>0</v>
      </c>
      <c r="CJ23" s="27" t="s">
        <v>37</v>
      </c>
    </row>
    <row r="24" spans="1:88" s="3" customFormat="1" ht="13.5" customHeight="1" x14ac:dyDescent="0.15">
      <c r="A24" s="23" t="s">
        <v>33</v>
      </c>
      <c r="B24" s="24" t="s">
        <v>68</v>
      </c>
      <c r="C24" s="23" t="s">
        <v>69</v>
      </c>
      <c r="D24" s="25">
        <f t="shared" si="5"/>
        <v>1508</v>
      </c>
      <c r="E24" s="25">
        <f t="shared" si="5"/>
        <v>659</v>
      </c>
      <c r="F24" s="25">
        <f t="shared" si="5"/>
        <v>2</v>
      </c>
      <c r="G24" s="25">
        <f t="shared" si="3"/>
        <v>144</v>
      </c>
      <c r="H24" s="25">
        <f t="shared" si="3"/>
        <v>248</v>
      </c>
      <c r="I24" s="25">
        <f t="shared" si="3"/>
        <v>201</v>
      </c>
      <c r="J24" s="25">
        <f t="shared" si="3"/>
        <v>48</v>
      </c>
      <c r="K24" s="25">
        <f t="shared" si="3"/>
        <v>0</v>
      </c>
      <c r="L24" s="25">
        <f t="shared" si="3"/>
        <v>132</v>
      </c>
      <c r="M24" s="25">
        <f t="shared" si="3"/>
        <v>40</v>
      </c>
      <c r="N24" s="25">
        <f t="shared" si="3"/>
        <v>15</v>
      </c>
      <c r="O24" s="25">
        <f t="shared" si="3"/>
        <v>0</v>
      </c>
      <c r="P24" s="25">
        <f t="shared" si="3"/>
        <v>0</v>
      </c>
      <c r="Q24" s="25">
        <f t="shared" si="3"/>
        <v>0</v>
      </c>
      <c r="R24" s="25">
        <f t="shared" si="3"/>
        <v>0</v>
      </c>
      <c r="S24" s="25">
        <f t="shared" si="3"/>
        <v>0</v>
      </c>
      <c r="T24" s="25">
        <f t="shared" si="3"/>
        <v>0</v>
      </c>
      <c r="U24" s="25">
        <f t="shared" si="3"/>
        <v>0</v>
      </c>
      <c r="V24" s="25">
        <f t="shared" si="3"/>
        <v>0</v>
      </c>
      <c r="W24" s="25">
        <f t="shared" si="4"/>
        <v>1</v>
      </c>
      <c r="X24" s="25">
        <f t="shared" si="4"/>
        <v>18</v>
      </c>
      <c r="Y24" s="25">
        <f t="shared" si="1"/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6">
        <v>0</v>
      </c>
      <c r="AJ24" s="26" t="s">
        <v>36</v>
      </c>
      <c r="AK24" s="26" t="s">
        <v>36</v>
      </c>
      <c r="AL24" s="26" t="s">
        <v>36</v>
      </c>
      <c r="AM24" s="26" t="s">
        <v>36</v>
      </c>
      <c r="AN24" s="26" t="s">
        <v>36</v>
      </c>
      <c r="AO24" s="26" t="s">
        <v>36</v>
      </c>
      <c r="AP24" s="26" t="s">
        <v>36</v>
      </c>
      <c r="AQ24" s="26" t="s">
        <v>36</v>
      </c>
      <c r="AR24" s="25">
        <v>0</v>
      </c>
      <c r="AS24" s="25">
        <v>0</v>
      </c>
      <c r="AT24" s="25">
        <f>[5]施設資源化量内訳!D24</f>
        <v>957</v>
      </c>
      <c r="AU24" s="25">
        <f>[5]施設資源化量内訳!E24</f>
        <v>121</v>
      </c>
      <c r="AV24" s="25">
        <f>[5]施設資源化量内訳!F24</f>
        <v>0</v>
      </c>
      <c r="AW24" s="25">
        <f>[5]施設資源化量内訳!G24</f>
        <v>144</v>
      </c>
      <c r="AX24" s="25">
        <f>[5]施設資源化量内訳!H24</f>
        <v>240</v>
      </c>
      <c r="AY24" s="25">
        <f>[5]施設資源化量内訳!I24</f>
        <v>201</v>
      </c>
      <c r="AZ24" s="25">
        <f>[5]施設資源化量内訳!J24</f>
        <v>48</v>
      </c>
      <c r="BA24" s="25">
        <f>[5]施設資源化量内訳!K24</f>
        <v>0</v>
      </c>
      <c r="BB24" s="25">
        <f>[5]施設資源化量内訳!L24</f>
        <v>132</v>
      </c>
      <c r="BC24" s="25">
        <f>[5]施設資源化量内訳!M24</f>
        <v>40</v>
      </c>
      <c r="BD24" s="25">
        <f>[5]施設資源化量内訳!N24</f>
        <v>12</v>
      </c>
      <c r="BE24" s="25">
        <f>[5]施設資源化量内訳!O24</f>
        <v>0</v>
      </c>
      <c r="BF24" s="25">
        <f>[5]施設資源化量内訳!P24</f>
        <v>0</v>
      </c>
      <c r="BG24" s="25">
        <f>[5]施設資源化量内訳!Q24</f>
        <v>0</v>
      </c>
      <c r="BH24" s="25">
        <f>[5]施設資源化量内訳!R24</f>
        <v>0</v>
      </c>
      <c r="BI24" s="25">
        <f>[5]施設資源化量内訳!S24</f>
        <v>0</v>
      </c>
      <c r="BJ24" s="25">
        <f>[5]施設資源化量内訳!T24</f>
        <v>0</v>
      </c>
      <c r="BK24" s="25">
        <f>[5]施設資源化量内訳!U24</f>
        <v>0</v>
      </c>
      <c r="BL24" s="25">
        <f>[5]施設資源化量内訳!V24</f>
        <v>0</v>
      </c>
      <c r="BM24" s="25">
        <f>[5]施設資源化量内訳!W24</f>
        <v>1</v>
      </c>
      <c r="BN24" s="25">
        <f>[5]施設資源化量内訳!X24</f>
        <v>18</v>
      </c>
      <c r="BO24" s="25">
        <f t="shared" si="2"/>
        <v>551</v>
      </c>
      <c r="BP24" s="25">
        <v>538</v>
      </c>
      <c r="BQ24" s="25">
        <v>2</v>
      </c>
      <c r="BR24" s="25">
        <v>0</v>
      </c>
      <c r="BS24" s="25">
        <v>8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3</v>
      </c>
      <c r="BZ24" s="26" t="s">
        <v>36</v>
      </c>
      <c r="CA24" s="26" t="s">
        <v>36</v>
      </c>
      <c r="CB24" s="26" t="s">
        <v>36</v>
      </c>
      <c r="CC24" s="26" t="s">
        <v>36</v>
      </c>
      <c r="CD24" s="26" t="s">
        <v>36</v>
      </c>
      <c r="CE24" s="26" t="s">
        <v>36</v>
      </c>
      <c r="CF24" s="26" t="s">
        <v>36</v>
      </c>
      <c r="CG24" s="26" t="s">
        <v>36</v>
      </c>
      <c r="CH24" s="25">
        <v>0</v>
      </c>
      <c r="CI24" s="25">
        <v>0</v>
      </c>
      <c r="CJ24" s="27" t="s">
        <v>37</v>
      </c>
    </row>
    <row r="25" spans="1:88" s="3" customFormat="1" ht="13.5" customHeight="1" x14ac:dyDescent="0.15">
      <c r="A25" s="23" t="s">
        <v>33</v>
      </c>
      <c r="B25" s="24" t="s">
        <v>70</v>
      </c>
      <c r="C25" s="23" t="s">
        <v>71</v>
      </c>
      <c r="D25" s="25">
        <f t="shared" si="5"/>
        <v>1788</v>
      </c>
      <c r="E25" s="25">
        <f t="shared" si="5"/>
        <v>777</v>
      </c>
      <c r="F25" s="25">
        <f t="shared" si="5"/>
        <v>6</v>
      </c>
      <c r="G25" s="25">
        <f t="shared" si="3"/>
        <v>86</v>
      </c>
      <c r="H25" s="25">
        <f t="shared" si="3"/>
        <v>201</v>
      </c>
      <c r="I25" s="25">
        <f t="shared" si="3"/>
        <v>299</v>
      </c>
      <c r="J25" s="25">
        <f t="shared" si="3"/>
        <v>108</v>
      </c>
      <c r="K25" s="25">
        <f t="shared" si="3"/>
        <v>5</v>
      </c>
      <c r="L25" s="25">
        <f t="shared" si="3"/>
        <v>148</v>
      </c>
      <c r="M25" s="25">
        <f t="shared" si="3"/>
        <v>70</v>
      </c>
      <c r="N25" s="25">
        <f t="shared" si="3"/>
        <v>75</v>
      </c>
      <c r="O25" s="25">
        <f t="shared" si="3"/>
        <v>0</v>
      </c>
      <c r="P25" s="25">
        <f t="shared" si="3"/>
        <v>0</v>
      </c>
      <c r="Q25" s="25">
        <f t="shared" si="3"/>
        <v>0</v>
      </c>
      <c r="R25" s="25">
        <f t="shared" si="3"/>
        <v>0</v>
      </c>
      <c r="S25" s="25">
        <f t="shared" si="3"/>
        <v>0</v>
      </c>
      <c r="T25" s="25">
        <f t="shared" si="3"/>
        <v>0</v>
      </c>
      <c r="U25" s="25">
        <f t="shared" si="3"/>
        <v>0</v>
      </c>
      <c r="V25" s="25">
        <f t="shared" si="3"/>
        <v>0</v>
      </c>
      <c r="W25" s="25">
        <f t="shared" si="4"/>
        <v>0</v>
      </c>
      <c r="X25" s="25">
        <f t="shared" si="4"/>
        <v>13</v>
      </c>
      <c r="Y25" s="25">
        <f t="shared" si="1"/>
        <v>653</v>
      </c>
      <c r="Z25" s="25">
        <v>465</v>
      </c>
      <c r="AA25" s="25">
        <v>3</v>
      </c>
      <c r="AB25" s="25">
        <v>0</v>
      </c>
      <c r="AC25" s="25">
        <v>0</v>
      </c>
      <c r="AD25" s="25">
        <v>185</v>
      </c>
      <c r="AE25" s="25">
        <v>0</v>
      </c>
      <c r="AF25" s="25">
        <v>0</v>
      </c>
      <c r="AG25" s="25">
        <v>0</v>
      </c>
      <c r="AH25" s="25">
        <v>0</v>
      </c>
      <c r="AI25" s="26">
        <v>0</v>
      </c>
      <c r="AJ25" s="26" t="s">
        <v>36</v>
      </c>
      <c r="AK25" s="26" t="s">
        <v>36</v>
      </c>
      <c r="AL25" s="26" t="s">
        <v>36</v>
      </c>
      <c r="AM25" s="26" t="s">
        <v>36</v>
      </c>
      <c r="AN25" s="26" t="s">
        <v>36</v>
      </c>
      <c r="AO25" s="26" t="s">
        <v>36</v>
      </c>
      <c r="AP25" s="26" t="s">
        <v>36</v>
      </c>
      <c r="AQ25" s="26" t="s">
        <v>36</v>
      </c>
      <c r="AR25" s="25">
        <v>0</v>
      </c>
      <c r="AS25" s="25">
        <v>0</v>
      </c>
      <c r="AT25" s="25">
        <f>[5]施設資源化量内訳!D25</f>
        <v>791</v>
      </c>
      <c r="AU25" s="25">
        <f>[5]施設資源化量内訳!E25</f>
        <v>0</v>
      </c>
      <c r="AV25" s="25">
        <f>[5]施設資源化量内訳!F25</f>
        <v>0</v>
      </c>
      <c r="AW25" s="25">
        <f>[5]施設資源化量内訳!G25</f>
        <v>86</v>
      </c>
      <c r="AX25" s="25">
        <f>[5]施設資源化量内訳!H25</f>
        <v>196</v>
      </c>
      <c r="AY25" s="25">
        <f>[5]施設資源化量内訳!I25</f>
        <v>114</v>
      </c>
      <c r="AZ25" s="25">
        <f>[5]施設資源化量内訳!J25</f>
        <v>108</v>
      </c>
      <c r="BA25" s="25">
        <f>[5]施設資源化量内訳!K25</f>
        <v>5</v>
      </c>
      <c r="BB25" s="25">
        <f>[5]施設資源化量内訳!L25</f>
        <v>148</v>
      </c>
      <c r="BC25" s="25">
        <f>[5]施設資源化量内訳!M25</f>
        <v>70</v>
      </c>
      <c r="BD25" s="25">
        <f>[5]施設資源化量内訳!N25</f>
        <v>51</v>
      </c>
      <c r="BE25" s="25">
        <f>[5]施設資源化量内訳!O25</f>
        <v>0</v>
      </c>
      <c r="BF25" s="25">
        <f>[5]施設資源化量内訳!P25</f>
        <v>0</v>
      </c>
      <c r="BG25" s="25">
        <f>[5]施設資源化量内訳!Q25</f>
        <v>0</v>
      </c>
      <c r="BH25" s="25">
        <f>[5]施設資源化量内訳!R25</f>
        <v>0</v>
      </c>
      <c r="BI25" s="25">
        <f>[5]施設資源化量内訳!S25</f>
        <v>0</v>
      </c>
      <c r="BJ25" s="25">
        <f>[5]施設資源化量内訳!T25</f>
        <v>0</v>
      </c>
      <c r="BK25" s="25">
        <f>[5]施設資源化量内訳!U25</f>
        <v>0</v>
      </c>
      <c r="BL25" s="25">
        <f>[5]施設資源化量内訳!V25</f>
        <v>0</v>
      </c>
      <c r="BM25" s="25">
        <f>[5]施設資源化量内訳!W25</f>
        <v>0</v>
      </c>
      <c r="BN25" s="25">
        <f>[5]施設資源化量内訳!X25</f>
        <v>13</v>
      </c>
      <c r="BO25" s="25">
        <f t="shared" si="2"/>
        <v>344</v>
      </c>
      <c r="BP25" s="25">
        <v>312</v>
      </c>
      <c r="BQ25" s="25">
        <v>3</v>
      </c>
      <c r="BR25" s="25">
        <v>0</v>
      </c>
      <c r="BS25" s="25">
        <v>5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24</v>
      </c>
      <c r="BZ25" s="26" t="s">
        <v>36</v>
      </c>
      <c r="CA25" s="26" t="s">
        <v>36</v>
      </c>
      <c r="CB25" s="26" t="s">
        <v>36</v>
      </c>
      <c r="CC25" s="26" t="s">
        <v>36</v>
      </c>
      <c r="CD25" s="26" t="s">
        <v>36</v>
      </c>
      <c r="CE25" s="26" t="s">
        <v>36</v>
      </c>
      <c r="CF25" s="26" t="s">
        <v>36</v>
      </c>
      <c r="CG25" s="26" t="s">
        <v>36</v>
      </c>
      <c r="CH25" s="25">
        <v>0</v>
      </c>
      <c r="CI25" s="25">
        <v>0</v>
      </c>
      <c r="CJ25" s="27" t="s">
        <v>37</v>
      </c>
    </row>
    <row r="26" spans="1:88" s="3" customFormat="1" ht="13.5" customHeight="1" x14ac:dyDescent="0.15">
      <c r="A26" s="23" t="s">
        <v>33</v>
      </c>
      <c r="B26" s="24" t="s">
        <v>72</v>
      </c>
      <c r="C26" s="23" t="s">
        <v>73</v>
      </c>
      <c r="D26" s="25">
        <f t="shared" si="5"/>
        <v>2260</v>
      </c>
      <c r="E26" s="25">
        <f t="shared" si="5"/>
        <v>583</v>
      </c>
      <c r="F26" s="25">
        <f t="shared" si="5"/>
        <v>4</v>
      </c>
      <c r="G26" s="25">
        <f t="shared" si="3"/>
        <v>20</v>
      </c>
      <c r="H26" s="25">
        <f t="shared" si="3"/>
        <v>628</v>
      </c>
      <c r="I26" s="25">
        <f t="shared" si="3"/>
        <v>347</v>
      </c>
      <c r="J26" s="25">
        <f t="shared" si="3"/>
        <v>93</v>
      </c>
      <c r="K26" s="25">
        <f t="shared" si="3"/>
        <v>12</v>
      </c>
      <c r="L26" s="25">
        <f t="shared" si="3"/>
        <v>83</v>
      </c>
      <c r="M26" s="25">
        <f t="shared" si="3"/>
        <v>0</v>
      </c>
      <c r="N26" s="25">
        <f t="shared" si="3"/>
        <v>107</v>
      </c>
      <c r="O26" s="25">
        <f t="shared" si="3"/>
        <v>52</v>
      </c>
      <c r="P26" s="25">
        <f t="shared" si="3"/>
        <v>0</v>
      </c>
      <c r="Q26" s="25">
        <f t="shared" si="3"/>
        <v>258</v>
      </c>
      <c r="R26" s="25">
        <f t="shared" si="3"/>
        <v>0</v>
      </c>
      <c r="S26" s="25">
        <f t="shared" si="3"/>
        <v>0</v>
      </c>
      <c r="T26" s="25">
        <f t="shared" si="3"/>
        <v>0</v>
      </c>
      <c r="U26" s="25">
        <f t="shared" si="3"/>
        <v>0</v>
      </c>
      <c r="V26" s="25">
        <f t="shared" si="3"/>
        <v>0</v>
      </c>
      <c r="W26" s="25">
        <f t="shared" si="4"/>
        <v>13</v>
      </c>
      <c r="X26" s="25">
        <f t="shared" si="4"/>
        <v>60</v>
      </c>
      <c r="Y26" s="25">
        <f t="shared" si="1"/>
        <v>143</v>
      </c>
      <c r="Z26" s="25">
        <v>67</v>
      </c>
      <c r="AA26" s="25">
        <v>0</v>
      </c>
      <c r="AB26" s="25">
        <v>0</v>
      </c>
      <c r="AC26" s="25">
        <v>7</v>
      </c>
      <c r="AD26" s="25">
        <v>8</v>
      </c>
      <c r="AE26" s="25">
        <v>27</v>
      </c>
      <c r="AF26" s="25">
        <v>0</v>
      </c>
      <c r="AG26" s="25">
        <v>0</v>
      </c>
      <c r="AH26" s="25">
        <v>0</v>
      </c>
      <c r="AI26" s="26">
        <v>0</v>
      </c>
      <c r="AJ26" s="26" t="s">
        <v>36</v>
      </c>
      <c r="AK26" s="26" t="s">
        <v>36</v>
      </c>
      <c r="AL26" s="26" t="s">
        <v>36</v>
      </c>
      <c r="AM26" s="26" t="s">
        <v>36</v>
      </c>
      <c r="AN26" s="26" t="s">
        <v>36</v>
      </c>
      <c r="AO26" s="26" t="s">
        <v>36</v>
      </c>
      <c r="AP26" s="26" t="s">
        <v>36</v>
      </c>
      <c r="AQ26" s="26" t="s">
        <v>36</v>
      </c>
      <c r="AR26" s="25">
        <v>0</v>
      </c>
      <c r="AS26" s="25">
        <v>34</v>
      </c>
      <c r="AT26" s="25">
        <f>[5]施設資源化量内訳!D26</f>
        <v>2117</v>
      </c>
      <c r="AU26" s="25">
        <f>[5]施設資源化量内訳!E26</f>
        <v>516</v>
      </c>
      <c r="AV26" s="25">
        <f>[5]施設資源化量内訳!F26</f>
        <v>4</v>
      </c>
      <c r="AW26" s="25">
        <f>[5]施設資源化量内訳!G26</f>
        <v>20</v>
      </c>
      <c r="AX26" s="25">
        <f>[5]施設資源化量内訳!H26</f>
        <v>621</v>
      </c>
      <c r="AY26" s="25">
        <f>[5]施設資源化量内訳!I26</f>
        <v>339</v>
      </c>
      <c r="AZ26" s="25">
        <f>[5]施設資源化量内訳!J26</f>
        <v>66</v>
      </c>
      <c r="BA26" s="25">
        <f>[5]施設資源化量内訳!K26</f>
        <v>12</v>
      </c>
      <c r="BB26" s="25">
        <f>[5]施設資源化量内訳!L26</f>
        <v>83</v>
      </c>
      <c r="BC26" s="25">
        <f>[5]施設資源化量内訳!M26</f>
        <v>0</v>
      </c>
      <c r="BD26" s="25">
        <f>[5]施設資源化量内訳!N26</f>
        <v>107</v>
      </c>
      <c r="BE26" s="25">
        <f>[5]施設資源化量内訳!O26</f>
        <v>52</v>
      </c>
      <c r="BF26" s="25">
        <f>[5]施設資源化量内訳!P26</f>
        <v>0</v>
      </c>
      <c r="BG26" s="25">
        <f>[5]施設資源化量内訳!Q26</f>
        <v>258</v>
      </c>
      <c r="BH26" s="25">
        <f>[5]施設資源化量内訳!R26</f>
        <v>0</v>
      </c>
      <c r="BI26" s="25">
        <f>[5]施設資源化量内訳!S26</f>
        <v>0</v>
      </c>
      <c r="BJ26" s="25">
        <f>[5]施設資源化量内訳!T26</f>
        <v>0</v>
      </c>
      <c r="BK26" s="25">
        <f>[5]施設資源化量内訳!U26</f>
        <v>0</v>
      </c>
      <c r="BL26" s="25">
        <f>[5]施設資源化量内訳!V26</f>
        <v>0</v>
      </c>
      <c r="BM26" s="25">
        <f>[5]施設資源化量内訳!W26</f>
        <v>13</v>
      </c>
      <c r="BN26" s="25">
        <f>[5]施設資源化量内訳!X26</f>
        <v>26</v>
      </c>
      <c r="BO26" s="25">
        <f t="shared" si="2"/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6" t="s">
        <v>36</v>
      </c>
      <c r="CA26" s="26" t="s">
        <v>36</v>
      </c>
      <c r="CB26" s="26" t="s">
        <v>36</v>
      </c>
      <c r="CC26" s="26" t="s">
        <v>36</v>
      </c>
      <c r="CD26" s="26" t="s">
        <v>36</v>
      </c>
      <c r="CE26" s="26" t="s">
        <v>36</v>
      </c>
      <c r="CF26" s="26" t="s">
        <v>36</v>
      </c>
      <c r="CG26" s="26" t="s">
        <v>36</v>
      </c>
      <c r="CH26" s="25">
        <v>0</v>
      </c>
      <c r="CI26" s="25">
        <v>0</v>
      </c>
      <c r="CJ26" s="27" t="s">
        <v>37</v>
      </c>
    </row>
    <row r="27" spans="1:88" s="3" customFormat="1" ht="13.5" customHeight="1" x14ac:dyDescent="0.15">
      <c r="A27" s="23" t="s">
        <v>33</v>
      </c>
      <c r="B27" s="24" t="s">
        <v>74</v>
      </c>
      <c r="C27" s="23" t="s">
        <v>75</v>
      </c>
      <c r="D27" s="25">
        <f t="shared" si="5"/>
        <v>1417</v>
      </c>
      <c r="E27" s="25">
        <f t="shared" si="5"/>
        <v>832</v>
      </c>
      <c r="F27" s="25">
        <f t="shared" si="5"/>
        <v>4</v>
      </c>
      <c r="G27" s="25">
        <f t="shared" si="3"/>
        <v>0</v>
      </c>
      <c r="H27" s="25">
        <f t="shared" si="3"/>
        <v>181</v>
      </c>
      <c r="I27" s="25">
        <f t="shared" si="3"/>
        <v>268</v>
      </c>
      <c r="J27" s="25">
        <f t="shared" si="3"/>
        <v>109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23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4"/>
        <v>0</v>
      </c>
      <c r="X27" s="25">
        <f t="shared" si="4"/>
        <v>0</v>
      </c>
      <c r="Y27" s="25">
        <f t="shared" si="1"/>
        <v>114</v>
      </c>
      <c r="Z27" s="25">
        <v>103</v>
      </c>
      <c r="AA27" s="25">
        <v>0</v>
      </c>
      <c r="AB27" s="25">
        <v>0</v>
      </c>
      <c r="AC27" s="25">
        <v>11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6">
        <v>0</v>
      </c>
      <c r="AJ27" s="26" t="s">
        <v>36</v>
      </c>
      <c r="AK27" s="26" t="s">
        <v>36</v>
      </c>
      <c r="AL27" s="26" t="s">
        <v>36</v>
      </c>
      <c r="AM27" s="26" t="s">
        <v>36</v>
      </c>
      <c r="AN27" s="26" t="s">
        <v>36</v>
      </c>
      <c r="AO27" s="26" t="s">
        <v>36</v>
      </c>
      <c r="AP27" s="26" t="s">
        <v>36</v>
      </c>
      <c r="AQ27" s="26" t="s">
        <v>36</v>
      </c>
      <c r="AR27" s="25">
        <v>0</v>
      </c>
      <c r="AS27" s="25">
        <v>0</v>
      </c>
      <c r="AT27" s="25">
        <f>[5]施設資源化量内訳!D27</f>
        <v>506</v>
      </c>
      <c r="AU27" s="25">
        <f>[5]施設資源化量内訳!E27</f>
        <v>0</v>
      </c>
      <c r="AV27" s="25">
        <f>[5]施設資源化量内訳!F27</f>
        <v>0</v>
      </c>
      <c r="AW27" s="25">
        <f>[5]施設資源化量内訳!G27</f>
        <v>0</v>
      </c>
      <c r="AX27" s="25">
        <f>[5]施設資源化量内訳!H27</f>
        <v>145</v>
      </c>
      <c r="AY27" s="25">
        <f>[5]施設資源化量内訳!I27</f>
        <v>252</v>
      </c>
      <c r="AZ27" s="25">
        <f>[5]施設資源化量内訳!J27</f>
        <v>109</v>
      </c>
      <c r="BA27" s="25">
        <f>[5]施設資源化量内訳!K27</f>
        <v>0</v>
      </c>
      <c r="BB27" s="25">
        <f>[5]施設資源化量内訳!L27</f>
        <v>0</v>
      </c>
      <c r="BC27" s="25">
        <f>[5]施設資源化量内訳!M27</f>
        <v>0</v>
      </c>
      <c r="BD27" s="25">
        <f>[5]施設資源化量内訳!N27</f>
        <v>0</v>
      </c>
      <c r="BE27" s="25">
        <f>[5]施設資源化量内訳!O27</f>
        <v>0</v>
      </c>
      <c r="BF27" s="25">
        <f>[5]施設資源化量内訳!P27</f>
        <v>0</v>
      </c>
      <c r="BG27" s="25">
        <f>[5]施設資源化量内訳!Q27</f>
        <v>0</v>
      </c>
      <c r="BH27" s="25">
        <f>[5]施設資源化量内訳!R27</f>
        <v>0</v>
      </c>
      <c r="BI27" s="25">
        <f>[5]施設資源化量内訳!S27</f>
        <v>0</v>
      </c>
      <c r="BJ27" s="25">
        <f>[5]施設資源化量内訳!T27</f>
        <v>0</v>
      </c>
      <c r="BK27" s="25">
        <f>[5]施設資源化量内訳!U27</f>
        <v>0</v>
      </c>
      <c r="BL27" s="25">
        <f>[5]施設資源化量内訳!V27</f>
        <v>0</v>
      </c>
      <c r="BM27" s="25">
        <f>[5]施設資源化量内訳!W27</f>
        <v>0</v>
      </c>
      <c r="BN27" s="25">
        <f>[5]施設資源化量内訳!X27</f>
        <v>0</v>
      </c>
      <c r="BO27" s="25">
        <f t="shared" si="2"/>
        <v>797</v>
      </c>
      <c r="BP27" s="25">
        <v>729</v>
      </c>
      <c r="BQ27" s="25">
        <v>4</v>
      </c>
      <c r="BR27" s="25">
        <v>0</v>
      </c>
      <c r="BS27" s="25">
        <v>25</v>
      </c>
      <c r="BT27" s="25">
        <v>16</v>
      </c>
      <c r="BU27" s="25">
        <v>0</v>
      </c>
      <c r="BV27" s="25">
        <v>0</v>
      </c>
      <c r="BW27" s="25">
        <v>0</v>
      </c>
      <c r="BX27" s="25">
        <v>0</v>
      </c>
      <c r="BY27" s="25">
        <v>23</v>
      </c>
      <c r="BZ27" s="26" t="s">
        <v>36</v>
      </c>
      <c r="CA27" s="26" t="s">
        <v>36</v>
      </c>
      <c r="CB27" s="26" t="s">
        <v>36</v>
      </c>
      <c r="CC27" s="26" t="s">
        <v>36</v>
      </c>
      <c r="CD27" s="26" t="s">
        <v>36</v>
      </c>
      <c r="CE27" s="26" t="s">
        <v>36</v>
      </c>
      <c r="CF27" s="26" t="s">
        <v>36</v>
      </c>
      <c r="CG27" s="26" t="s">
        <v>36</v>
      </c>
      <c r="CH27" s="25">
        <v>0</v>
      </c>
      <c r="CI27" s="25">
        <v>0</v>
      </c>
      <c r="CJ27" s="27" t="s">
        <v>37</v>
      </c>
    </row>
    <row r="28" spans="1:88" s="3" customFormat="1" ht="13.5" customHeight="1" x14ac:dyDescent="0.15">
      <c r="A28" s="23" t="s">
        <v>33</v>
      </c>
      <c r="B28" s="24" t="s">
        <v>76</v>
      </c>
      <c r="C28" s="23" t="s">
        <v>77</v>
      </c>
      <c r="D28" s="25">
        <f t="shared" si="5"/>
        <v>1777</v>
      </c>
      <c r="E28" s="25">
        <f t="shared" si="5"/>
        <v>931</v>
      </c>
      <c r="F28" s="25">
        <f t="shared" si="5"/>
        <v>7</v>
      </c>
      <c r="G28" s="25">
        <f t="shared" si="3"/>
        <v>0</v>
      </c>
      <c r="H28" s="25">
        <f t="shared" si="3"/>
        <v>215</v>
      </c>
      <c r="I28" s="25">
        <f t="shared" si="3"/>
        <v>230</v>
      </c>
      <c r="J28" s="25">
        <f t="shared" si="3"/>
        <v>77</v>
      </c>
      <c r="K28" s="25">
        <f t="shared" si="3"/>
        <v>7</v>
      </c>
      <c r="L28" s="25">
        <f t="shared" si="3"/>
        <v>119</v>
      </c>
      <c r="M28" s="25">
        <f t="shared" si="3"/>
        <v>0</v>
      </c>
      <c r="N28" s="25">
        <f t="shared" si="3"/>
        <v>72</v>
      </c>
      <c r="O28" s="25">
        <f t="shared" si="3"/>
        <v>0</v>
      </c>
      <c r="P28" s="25">
        <f t="shared" si="3"/>
        <v>0</v>
      </c>
      <c r="Q28" s="25">
        <f t="shared" si="3"/>
        <v>69</v>
      </c>
      <c r="R28" s="25">
        <f t="shared" si="3"/>
        <v>0</v>
      </c>
      <c r="S28" s="25">
        <f t="shared" si="3"/>
        <v>0</v>
      </c>
      <c r="T28" s="25">
        <f t="shared" si="3"/>
        <v>0</v>
      </c>
      <c r="U28" s="25">
        <f t="shared" si="3"/>
        <v>0</v>
      </c>
      <c r="V28" s="25">
        <f t="shared" si="3"/>
        <v>0</v>
      </c>
      <c r="W28" s="25">
        <f t="shared" si="4"/>
        <v>0</v>
      </c>
      <c r="X28" s="25">
        <f t="shared" si="4"/>
        <v>50</v>
      </c>
      <c r="Y28" s="25">
        <f t="shared" si="1"/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6">
        <v>0</v>
      </c>
      <c r="AJ28" s="26" t="s">
        <v>36</v>
      </c>
      <c r="AK28" s="26" t="s">
        <v>36</v>
      </c>
      <c r="AL28" s="26" t="s">
        <v>36</v>
      </c>
      <c r="AM28" s="26" t="s">
        <v>36</v>
      </c>
      <c r="AN28" s="26" t="s">
        <v>36</v>
      </c>
      <c r="AO28" s="26" t="s">
        <v>36</v>
      </c>
      <c r="AP28" s="26" t="s">
        <v>36</v>
      </c>
      <c r="AQ28" s="26" t="s">
        <v>36</v>
      </c>
      <c r="AR28" s="25">
        <v>0</v>
      </c>
      <c r="AS28" s="25">
        <v>0</v>
      </c>
      <c r="AT28" s="25">
        <f>[5]施設資源化量内訳!D28</f>
        <v>943</v>
      </c>
      <c r="AU28" s="25">
        <f>[5]施設資源化量内訳!E28</f>
        <v>180</v>
      </c>
      <c r="AV28" s="25">
        <f>[5]施設資源化量内訳!F28</f>
        <v>0</v>
      </c>
      <c r="AW28" s="25">
        <f>[5]施設資源化量内訳!G28</f>
        <v>0</v>
      </c>
      <c r="AX28" s="25">
        <f>[5]施設資源化量内訳!H28</f>
        <v>198</v>
      </c>
      <c r="AY28" s="25">
        <f>[5]施設資源化量内訳!I28</f>
        <v>230</v>
      </c>
      <c r="AZ28" s="25">
        <f>[5]施設資源化量内訳!J28</f>
        <v>75</v>
      </c>
      <c r="BA28" s="25">
        <f>[5]施設資源化量内訳!K28</f>
        <v>7</v>
      </c>
      <c r="BB28" s="25">
        <f>[5]施設資源化量内訳!L28</f>
        <v>119</v>
      </c>
      <c r="BC28" s="25">
        <f>[5]施設資源化量内訳!M28</f>
        <v>0</v>
      </c>
      <c r="BD28" s="25">
        <f>[5]施設資源化量内訳!N28</f>
        <v>21</v>
      </c>
      <c r="BE28" s="25">
        <f>[5]施設資源化量内訳!O28</f>
        <v>0</v>
      </c>
      <c r="BF28" s="25">
        <f>[5]施設資源化量内訳!P28</f>
        <v>0</v>
      </c>
      <c r="BG28" s="25">
        <f>[5]施設資源化量内訳!Q28</f>
        <v>69</v>
      </c>
      <c r="BH28" s="25">
        <f>[5]施設資源化量内訳!R28</f>
        <v>0</v>
      </c>
      <c r="BI28" s="25">
        <f>[5]施設資源化量内訳!S28</f>
        <v>0</v>
      </c>
      <c r="BJ28" s="25">
        <f>[5]施設資源化量内訳!T28</f>
        <v>0</v>
      </c>
      <c r="BK28" s="25">
        <f>[5]施設資源化量内訳!U28</f>
        <v>0</v>
      </c>
      <c r="BL28" s="25">
        <f>[5]施設資源化量内訳!V28</f>
        <v>0</v>
      </c>
      <c r="BM28" s="25">
        <f>[5]施設資源化量内訳!W28</f>
        <v>0</v>
      </c>
      <c r="BN28" s="25">
        <f>[5]施設資源化量内訳!X28</f>
        <v>44</v>
      </c>
      <c r="BO28" s="25">
        <f t="shared" si="2"/>
        <v>834</v>
      </c>
      <c r="BP28" s="25">
        <v>751</v>
      </c>
      <c r="BQ28" s="25">
        <v>7</v>
      </c>
      <c r="BR28" s="25">
        <v>0</v>
      </c>
      <c r="BS28" s="25">
        <v>17</v>
      </c>
      <c r="BT28" s="25">
        <v>0</v>
      </c>
      <c r="BU28" s="25">
        <v>2</v>
      </c>
      <c r="BV28" s="25">
        <v>0</v>
      </c>
      <c r="BW28" s="25">
        <v>0</v>
      </c>
      <c r="BX28" s="25">
        <v>0</v>
      </c>
      <c r="BY28" s="25">
        <v>51</v>
      </c>
      <c r="BZ28" s="26" t="s">
        <v>36</v>
      </c>
      <c r="CA28" s="26" t="s">
        <v>36</v>
      </c>
      <c r="CB28" s="26" t="s">
        <v>36</v>
      </c>
      <c r="CC28" s="26" t="s">
        <v>36</v>
      </c>
      <c r="CD28" s="26" t="s">
        <v>36</v>
      </c>
      <c r="CE28" s="26" t="s">
        <v>36</v>
      </c>
      <c r="CF28" s="26" t="s">
        <v>36</v>
      </c>
      <c r="CG28" s="26" t="s">
        <v>36</v>
      </c>
      <c r="CH28" s="25">
        <v>0</v>
      </c>
      <c r="CI28" s="25">
        <v>6</v>
      </c>
      <c r="CJ28" s="27" t="s">
        <v>37</v>
      </c>
    </row>
    <row r="29" spans="1:88" s="3" customFormat="1" ht="13.5" customHeight="1" x14ac:dyDescent="0.15">
      <c r="A29" s="23" t="s">
        <v>33</v>
      </c>
      <c r="B29" s="24" t="s">
        <v>78</v>
      </c>
      <c r="C29" s="23" t="s">
        <v>79</v>
      </c>
      <c r="D29" s="25">
        <f t="shared" si="5"/>
        <v>2129</v>
      </c>
      <c r="E29" s="25">
        <f t="shared" si="5"/>
        <v>173</v>
      </c>
      <c r="F29" s="25">
        <f t="shared" si="5"/>
        <v>4</v>
      </c>
      <c r="G29" s="25">
        <f t="shared" si="3"/>
        <v>22</v>
      </c>
      <c r="H29" s="25">
        <f t="shared" si="3"/>
        <v>151</v>
      </c>
      <c r="I29" s="25">
        <f t="shared" si="3"/>
        <v>136</v>
      </c>
      <c r="J29" s="25">
        <f t="shared" si="3"/>
        <v>26</v>
      </c>
      <c r="K29" s="25">
        <f t="shared" si="3"/>
        <v>3</v>
      </c>
      <c r="L29" s="25">
        <f t="shared" si="3"/>
        <v>58</v>
      </c>
      <c r="M29" s="25">
        <f t="shared" si="3"/>
        <v>0</v>
      </c>
      <c r="N29" s="25">
        <f t="shared" si="3"/>
        <v>20</v>
      </c>
      <c r="O29" s="25">
        <f t="shared" si="3"/>
        <v>0</v>
      </c>
      <c r="P29" s="25">
        <f t="shared" si="3"/>
        <v>0</v>
      </c>
      <c r="Q29" s="25">
        <f t="shared" si="3"/>
        <v>937</v>
      </c>
      <c r="R29" s="25">
        <f t="shared" si="3"/>
        <v>0</v>
      </c>
      <c r="S29" s="25">
        <f t="shared" si="3"/>
        <v>0</v>
      </c>
      <c r="T29" s="25">
        <f t="shared" si="3"/>
        <v>0</v>
      </c>
      <c r="U29" s="25">
        <f t="shared" si="3"/>
        <v>0</v>
      </c>
      <c r="V29" s="25">
        <f t="shared" si="3"/>
        <v>0</v>
      </c>
      <c r="W29" s="25">
        <f t="shared" si="4"/>
        <v>1</v>
      </c>
      <c r="X29" s="25">
        <f t="shared" si="4"/>
        <v>598</v>
      </c>
      <c r="Y29" s="25">
        <f t="shared" si="1"/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6">
        <v>0</v>
      </c>
      <c r="AJ29" s="26" t="s">
        <v>36</v>
      </c>
      <c r="AK29" s="26" t="s">
        <v>36</v>
      </c>
      <c r="AL29" s="26" t="s">
        <v>36</v>
      </c>
      <c r="AM29" s="26" t="s">
        <v>36</v>
      </c>
      <c r="AN29" s="26" t="s">
        <v>36</v>
      </c>
      <c r="AO29" s="26" t="s">
        <v>36</v>
      </c>
      <c r="AP29" s="26" t="s">
        <v>36</v>
      </c>
      <c r="AQ29" s="26" t="s">
        <v>36</v>
      </c>
      <c r="AR29" s="25">
        <v>0</v>
      </c>
      <c r="AS29" s="25">
        <v>0</v>
      </c>
      <c r="AT29" s="25">
        <f>[5]施設資源化量内訳!D29</f>
        <v>2129</v>
      </c>
      <c r="AU29" s="25">
        <f>[5]施設資源化量内訳!E29</f>
        <v>173</v>
      </c>
      <c r="AV29" s="25">
        <f>[5]施設資源化量内訳!F29</f>
        <v>4</v>
      </c>
      <c r="AW29" s="25">
        <f>[5]施設資源化量内訳!G29</f>
        <v>22</v>
      </c>
      <c r="AX29" s="25">
        <f>[5]施設資源化量内訳!H29</f>
        <v>151</v>
      </c>
      <c r="AY29" s="25">
        <f>[5]施設資源化量内訳!I29</f>
        <v>136</v>
      </c>
      <c r="AZ29" s="25">
        <f>[5]施設資源化量内訳!J29</f>
        <v>26</v>
      </c>
      <c r="BA29" s="25">
        <f>[5]施設資源化量内訳!K29</f>
        <v>3</v>
      </c>
      <c r="BB29" s="25">
        <f>[5]施設資源化量内訳!L29</f>
        <v>58</v>
      </c>
      <c r="BC29" s="25">
        <f>[5]施設資源化量内訳!M29</f>
        <v>0</v>
      </c>
      <c r="BD29" s="25">
        <f>[5]施設資源化量内訳!N29</f>
        <v>20</v>
      </c>
      <c r="BE29" s="25">
        <f>[5]施設資源化量内訳!O29</f>
        <v>0</v>
      </c>
      <c r="BF29" s="25">
        <f>[5]施設資源化量内訳!P29</f>
        <v>0</v>
      </c>
      <c r="BG29" s="25">
        <f>[5]施設資源化量内訳!Q29</f>
        <v>937</v>
      </c>
      <c r="BH29" s="25">
        <f>[5]施設資源化量内訳!R29</f>
        <v>0</v>
      </c>
      <c r="BI29" s="25">
        <f>[5]施設資源化量内訳!S29</f>
        <v>0</v>
      </c>
      <c r="BJ29" s="25">
        <f>[5]施設資源化量内訳!T29</f>
        <v>0</v>
      </c>
      <c r="BK29" s="25">
        <f>[5]施設資源化量内訳!U29</f>
        <v>0</v>
      </c>
      <c r="BL29" s="25">
        <f>[5]施設資源化量内訳!V29</f>
        <v>0</v>
      </c>
      <c r="BM29" s="25">
        <f>[5]施設資源化量内訳!W29</f>
        <v>1</v>
      </c>
      <c r="BN29" s="25">
        <f>[5]施設資源化量内訳!X29</f>
        <v>598</v>
      </c>
      <c r="BO29" s="25">
        <f t="shared" si="2"/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6" t="s">
        <v>36</v>
      </c>
      <c r="CA29" s="26" t="s">
        <v>36</v>
      </c>
      <c r="CB29" s="26" t="s">
        <v>36</v>
      </c>
      <c r="CC29" s="26" t="s">
        <v>36</v>
      </c>
      <c r="CD29" s="26" t="s">
        <v>36</v>
      </c>
      <c r="CE29" s="26" t="s">
        <v>36</v>
      </c>
      <c r="CF29" s="26" t="s">
        <v>36</v>
      </c>
      <c r="CG29" s="26" t="s">
        <v>36</v>
      </c>
      <c r="CH29" s="25">
        <v>0</v>
      </c>
      <c r="CI29" s="25">
        <v>0</v>
      </c>
      <c r="CJ29" s="27" t="s">
        <v>80</v>
      </c>
    </row>
    <row r="30" spans="1:88" s="3" customFormat="1" ht="13.5" customHeight="1" x14ac:dyDescent="0.15">
      <c r="A30" s="23" t="s">
        <v>33</v>
      </c>
      <c r="B30" s="24" t="s">
        <v>81</v>
      </c>
      <c r="C30" s="23" t="s">
        <v>82</v>
      </c>
      <c r="D30" s="25">
        <f t="shared" si="5"/>
        <v>2722</v>
      </c>
      <c r="E30" s="25">
        <f t="shared" si="5"/>
        <v>1256</v>
      </c>
      <c r="F30" s="25">
        <f t="shared" si="5"/>
        <v>9</v>
      </c>
      <c r="G30" s="25">
        <f t="shared" si="3"/>
        <v>30</v>
      </c>
      <c r="H30" s="25">
        <f t="shared" si="3"/>
        <v>124</v>
      </c>
      <c r="I30" s="25">
        <f t="shared" si="3"/>
        <v>90</v>
      </c>
      <c r="J30" s="25">
        <f t="shared" si="3"/>
        <v>36</v>
      </c>
      <c r="K30" s="25">
        <f t="shared" si="3"/>
        <v>0</v>
      </c>
      <c r="L30" s="25">
        <f t="shared" si="3"/>
        <v>44</v>
      </c>
      <c r="M30" s="25">
        <f t="shared" si="3"/>
        <v>0</v>
      </c>
      <c r="N30" s="25">
        <f t="shared" si="3"/>
        <v>69</v>
      </c>
      <c r="O30" s="25">
        <f t="shared" si="3"/>
        <v>0</v>
      </c>
      <c r="P30" s="25">
        <f t="shared" si="3"/>
        <v>0</v>
      </c>
      <c r="Q30" s="25">
        <f t="shared" si="3"/>
        <v>748</v>
      </c>
      <c r="R30" s="25">
        <f t="shared" si="3"/>
        <v>0</v>
      </c>
      <c r="S30" s="25">
        <f t="shared" si="3"/>
        <v>0</v>
      </c>
      <c r="T30" s="25">
        <f t="shared" si="3"/>
        <v>0</v>
      </c>
      <c r="U30" s="25">
        <f t="shared" si="3"/>
        <v>0</v>
      </c>
      <c r="V30" s="25">
        <f t="shared" si="3"/>
        <v>0</v>
      </c>
      <c r="W30" s="25">
        <f t="shared" si="4"/>
        <v>0</v>
      </c>
      <c r="X30" s="25">
        <f t="shared" si="4"/>
        <v>316</v>
      </c>
      <c r="Y30" s="25">
        <f t="shared" si="1"/>
        <v>881</v>
      </c>
      <c r="Z30" s="25">
        <v>820</v>
      </c>
      <c r="AA30" s="25">
        <v>4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6">
        <v>57</v>
      </c>
      <c r="AJ30" s="26" t="s">
        <v>36</v>
      </c>
      <c r="AK30" s="26" t="s">
        <v>36</v>
      </c>
      <c r="AL30" s="26" t="s">
        <v>36</v>
      </c>
      <c r="AM30" s="26" t="s">
        <v>36</v>
      </c>
      <c r="AN30" s="26" t="s">
        <v>36</v>
      </c>
      <c r="AO30" s="26" t="s">
        <v>36</v>
      </c>
      <c r="AP30" s="26" t="s">
        <v>36</v>
      </c>
      <c r="AQ30" s="26" t="s">
        <v>36</v>
      </c>
      <c r="AR30" s="25">
        <v>0</v>
      </c>
      <c r="AS30" s="25">
        <v>0</v>
      </c>
      <c r="AT30" s="25">
        <f>[5]施設資源化量内訳!D30</f>
        <v>1524</v>
      </c>
      <c r="AU30" s="25">
        <f>[5]施設資源化量内訳!E30</f>
        <v>131</v>
      </c>
      <c r="AV30" s="25">
        <f>[5]施設資源化量内訳!F30</f>
        <v>2</v>
      </c>
      <c r="AW30" s="25">
        <f>[5]施設資源化量内訳!G30</f>
        <v>30</v>
      </c>
      <c r="AX30" s="25">
        <f>[5]施設資源化量内訳!H30</f>
        <v>121</v>
      </c>
      <c r="AY30" s="25">
        <f>[5]施設資源化量内訳!I30</f>
        <v>90</v>
      </c>
      <c r="AZ30" s="25">
        <f>[5]施設資源化量内訳!J30</f>
        <v>36</v>
      </c>
      <c r="BA30" s="25">
        <f>[5]施設資源化量内訳!K30</f>
        <v>0</v>
      </c>
      <c r="BB30" s="25">
        <f>[5]施設資源化量内訳!L30</f>
        <v>44</v>
      </c>
      <c r="BC30" s="25">
        <f>[5]施設資源化量内訳!M30</f>
        <v>0</v>
      </c>
      <c r="BD30" s="25">
        <f>[5]施設資源化量内訳!N30</f>
        <v>6</v>
      </c>
      <c r="BE30" s="25">
        <f>[5]施設資源化量内訳!O30</f>
        <v>0</v>
      </c>
      <c r="BF30" s="25">
        <f>[5]施設資源化量内訳!P30</f>
        <v>0</v>
      </c>
      <c r="BG30" s="25">
        <f>[5]施設資源化量内訳!Q30</f>
        <v>748</v>
      </c>
      <c r="BH30" s="25">
        <f>[5]施設資源化量内訳!R30</f>
        <v>0</v>
      </c>
      <c r="BI30" s="25">
        <f>[5]施設資源化量内訳!S30</f>
        <v>0</v>
      </c>
      <c r="BJ30" s="25">
        <f>[5]施設資源化量内訳!T30</f>
        <v>0</v>
      </c>
      <c r="BK30" s="25">
        <f>[5]施設資源化量内訳!U30</f>
        <v>0</v>
      </c>
      <c r="BL30" s="25">
        <f>[5]施設資源化量内訳!V30</f>
        <v>0</v>
      </c>
      <c r="BM30" s="25">
        <f>[5]施設資源化量内訳!W30</f>
        <v>0</v>
      </c>
      <c r="BN30" s="25">
        <f>[5]施設資源化量内訳!X30</f>
        <v>316</v>
      </c>
      <c r="BO30" s="25">
        <f t="shared" si="2"/>
        <v>317</v>
      </c>
      <c r="BP30" s="25">
        <v>305</v>
      </c>
      <c r="BQ30" s="25">
        <v>3</v>
      </c>
      <c r="BR30" s="25">
        <v>0</v>
      </c>
      <c r="BS30" s="25">
        <v>3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6</v>
      </c>
      <c r="BZ30" s="26" t="s">
        <v>36</v>
      </c>
      <c r="CA30" s="26" t="s">
        <v>36</v>
      </c>
      <c r="CB30" s="26" t="s">
        <v>36</v>
      </c>
      <c r="CC30" s="26" t="s">
        <v>36</v>
      </c>
      <c r="CD30" s="26" t="s">
        <v>36</v>
      </c>
      <c r="CE30" s="26" t="s">
        <v>36</v>
      </c>
      <c r="CF30" s="26" t="s">
        <v>36</v>
      </c>
      <c r="CG30" s="26" t="s">
        <v>36</v>
      </c>
      <c r="CH30" s="25">
        <v>0</v>
      </c>
      <c r="CI30" s="25">
        <v>0</v>
      </c>
      <c r="CJ30" s="27" t="s">
        <v>80</v>
      </c>
    </row>
    <row r="31" spans="1:88" s="3" customFormat="1" ht="13.5" customHeight="1" x14ac:dyDescent="0.15">
      <c r="A31" s="23" t="s">
        <v>33</v>
      </c>
      <c r="B31" s="24" t="s">
        <v>83</v>
      </c>
      <c r="C31" s="23" t="s">
        <v>84</v>
      </c>
      <c r="D31" s="25">
        <f t="shared" si="5"/>
        <v>1438</v>
      </c>
      <c r="E31" s="25">
        <f t="shared" si="5"/>
        <v>566</v>
      </c>
      <c r="F31" s="25">
        <f t="shared" si="5"/>
        <v>7</v>
      </c>
      <c r="G31" s="25">
        <f t="shared" si="3"/>
        <v>145</v>
      </c>
      <c r="H31" s="25">
        <f t="shared" si="3"/>
        <v>248</v>
      </c>
      <c r="I31" s="25">
        <f t="shared" si="3"/>
        <v>151</v>
      </c>
      <c r="J31" s="25">
        <f t="shared" si="3"/>
        <v>33</v>
      </c>
      <c r="K31" s="25">
        <f t="shared" si="3"/>
        <v>14</v>
      </c>
      <c r="L31" s="25">
        <f t="shared" si="3"/>
        <v>120</v>
      </c>
      <c r="M31" s="25">
        <f t="shared" si="3"/>
        <v>0</v>
      </c>
      <c r="N31" s="25">
        <f t="shared" si="3"/>
        <v>50</v>
      </c>
      <c r="O31" s="25">
        <f t="shared" si="3"/>
        <v>0</v>
      </c>
      <c r="P31" s="25">
        <f t="shared" si="3"/>
        <v>0</v>
      </c>
      <c r="Q31" s="25">
        <f t="shared" si="3"/>
        <v>72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4"/>
        <v>0</v>
      </c>
      <c r="X31" s="25">
        <f t="shared" si="4"/>
        <v>32</v>
      </c>
      <c r="Y31" s="25">
        <f t="shared" si="1"/>
        <v>337</v>
      </c>
      <c r="Z31" s="25">
        <v>0</v>
      </c>
      <c r="AA31" s="25">
        <v>0</v>
      </c>
      <c r="AB31" s="25">
        <v>0</v>
      </c>
      <c r="AC31" s="25">
        <v>33</v>
      </c>
      <c r="AD31" s="25">
        <v>151</v>
      </c>
      <c r="AE31" s="25">
        <v>33</v>
      </c>
      <c r="AF31" s="25">
        <v>0</v>
      </c>
      <c r="AG31" s="25">
        <v>120</v>
      </c>
      <c r="AH31" s="25">
        <v>0</v>
      </c>
      <c r="AI31" s="26">
        <v>0</v>
      </c>
      <c r="AJ31" s="26" t="s">
        <v>36</v>
      </c>
      <c r="AK31" s="26" t="s">
        <v>36</v>
      </c>
      <c r="AL31" s="26" t="s">
        <v>36</v>
      </c>
      <c r="AM31" s="26" t="s">
        <v>36</v>
      </c>
      <c r="AN31" s="26" t="s">
        <v>36</v>
      </c>
      <c r="AO31" s="26" t="s">
        <v>36</v>
      </c>
      <c r="AP31" s="26" t="s">
        <v>36</v>
      </c>
      <c r="AQ31" s="26" t="s">
        <v>36</v>
      </c>
      <c r="AR31" s="25">
        <v>0</v>
      </c>
      <c r="AS31" s="25">
        <v>0</v>
      </c>
      <c r="AT31" s="25">
        <f>[5]施設資源化量内訳!D31</f>
        <v>310</v>
      </c>
      <c r="AU31" s="25">
        <f>[5]施設資源化量内訳!E31</f>
        <v>0</v>
      </c>
      <c r="AV31" s="25">
        <f>[5]施設資源化量内訳!F31</f>
        <v>0</v>
      </c>
      <c r="AW31" s="25">
        <f>[5]施設資源化量内訳!G31</f>
        <v>0</v>
      </c>
      <c r="AX31" s="25">
        <f>[5]施設資源化量内訳!H31</f>
        <v>192</v>
      </c>
      <c r="AY31" s="25">
        <f>[5]施設資源化量内訳!I31</f>
        <v>0</v>
      </c>
      <c r="AZ31" s="25">
        <f>[5]施設資源化量内訳!J31</f>
        <v>0</v>
      </c>
      <c r="BA31" s="25">
        <f>[5]施設資源化量内訳!K31</f>
        <v>14</v>
      </c>
      <c r="BB31" s="25">
        <f>[5]施設資源化量内訳!L31</f>
        <v>0</v>
      </c>
      <c r="BC31" s="25">
        <f>[5]施設資源化量内訳!M31</f>
        <v>0</v>
      </c>
      <c r="BD31" s="25">
        <f>[5]施設資源化量内訳!N31</f>
        <v>0</v>
      </c>
      <c r="BE31" s="25">
        <f>[5]施設資源化量内訳!O31</f>
        <v>0</v>
      </c>
      <c r="BF31" s="25">
        <f>[5]施設資源化量内訳!P31</f>
        <v>0</v>
      </c>
      <c r="BG31" s="25">
        <f>[5]施設資源化量内訳!Q31</f>
        <v>72</v>
      </c>
      <c r="BH31" s="25">
        <f>[5]施設資源化量内訳!R31</f>
        <v>0</v>
      </c>
      <c r="BI31" s="25">
        <f>[5]施設資源化量内訳!S31</f>
        <v>0</v>
      </c>
      <c r="BJ31" s="25">
        <f>[5]施設資源化量内訳!T31</f>
        <v>0</v>
      </c>
      <c r="BK31" s="25">
        <f>[5]施設資源化量内訳!U31</f>
        <v>0</v>
      </c>
      <c r="BL31" s="25">
        <f>[5]施設資源化量内訳!V31</f>
        <v>0</v>
      </c>
      <c r="BM31" s="25">
        <f>[5]施設資源化量内訳!W31</f>
        <v>0</v>
      </c>
      <c r="BN31" s="25">
        <f>[5]施設資源化量内訳!X31</f>
        <v>32</v>
      </c>
      <c r="BO31" s="25">
        <f t="shared" si="2"/>
        <v>791</v>
      </c>
      <c r="BP31" s="25">
        <v>566</v>
      </c>
      <c r="BQ31" s="25">
        <v>7</v>
      </c>
      <c r="BR31" s="25">
        <v>145</v>
      </c>
      <c r="BS31" s="25">
        <v>23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50</v>
      </c>
      <c r="BZ31" s="26" t="s">
        <v>36</v>
      </c>
      <c r="CA31" s="26" t="s">
        <v>36</v>
      </c>
      <c r="CB31" s="26" t="s">
        <v>36</v>
      </c>
      <c r="CC31" s="26" t="s">
        <v>36</v>
      </c>
      <c r="CD31" s="26" t="s">
        <v>36</v>
      </c>
      <c r="CE31" s="26" t="s">
        <v>36</v>
      </c>
      <c r="CF31" s="26" t="s">
        <v>36</v>
      </c>
      <c r="CG31" s="26" t="s">
        <v>36</v>
      </c>
      <c r="CH31" s="25">
        <v>0</v>
      </c>
      <c r="CI31" s="25">
        <v>0</v>
      </c>
      <c r="CJ31" s="27" t="s">
        <v>37</v>
      </c>
    </row>
    <row r="32" spans="1:88" s="3" customFormat="1" ht="13.5" customHeight="1" x14ac:dyDescent="0.15">
      <c r="A32" s="23" t="s">
        <v>33</v>
      </c>
      <c r="B32" s="24" t="s">
        <v>85</v>
      </c>
      <c r="C32" s="23" t="s">
        <v>86</v>
      </c>
      <c r="D32" s="25">
        <f t="shared" si="5"/>
        <v>1272</v>
      </c>
      <c r="E32" s="25">
        <f t="shared" si="5"/>
        <v>669</v>
      </c>
      <c r="F32" s="25">
        <f t="shared" si="5"/>
        <v>8</v>
      </c>
      <c r="G32" s="25">
        <f t="shared" si="3"/>
        <v>0</v>
      </c>
      <c r="H32" s="25">
        <f t="shared" si="3"/>
        <v>256</v>
      </c>
      <c r="I32" s="25">
        <f t="shared" si="3"/>
        <v>159</v>
      </c>
      <c r="J32" s="25">
        <f t="shared" si="3"/>
        <v>46</v>
      </c>
      <c r="K32" s="25">
        <f t="shared" si="3"/>
        <v>2</v>
      </c>
      <c r="L32" s="25">
        <f t="shared" si="3"/>
        <v>8</v>
      </c>
      <c r="M32" s="25">
        <f t="shared" si="3"/>
        <v>2</v>
      </c>
      <c r="N32" s="25">
        <f t="shared" si="3"/>
        <v>49</v>
      </c>
      <c r="O32" s="25">
        <f t="shared" si="3"/>
        <v>28</v>
      </c>
      <c r="P32" s="25">
        <f t="shared" si="3"/>
        <v>0</v>
      </c>
      <c r="Q32" s="25">
        <f t="shared" si="3"/>
        <v>0</v>
      </c>
      <c r="R32" s="25">
        <f t="shared" si="3"/>
        <v>0</v>
      </c>
      <c r="S32" s="25">
        <f t="shared" si="3"/>
        <v>0</v>
      </c>
      <c r="T32" s="25">
        <f t="shared" si="3"/>
        <v>0</v>
      </c>
      <c r="U32" s="25">
        <f t="shared" si="3"/>
        <v>0</v>
      </c>
      <c r="V32" s="25">
        <f t="shared" si="3"/>
        <v>0</v>
      </c>
      <c r="W32" s="25">
        <f t="shared" si="4"/>
        <v>3</v>
      </c>
      <c r="X32" s="25">
        <f t="shared" si="4"/>
        <v>42</v>
      </c>
      <c r="Y32" s="25">
        <f t="shared" si="1"/>
        <v>194</v>
      </c>
      <c r="Z32" s="25">
        <v>0</v>
      </c>
      <c r="AA32" s="25">
        <v>1</v>
      </c>
      <c r="AB32" s="25">
        <v>0</v>
      </c>
      <c r="AC32" s="25">
        <v>23</v>
      </c>
      <c r="AD32" s="25">
        <v>133</v>
      </c>
      <c r="AE32" s="25">
        <v>36</v>
      </c>
      <c r="AF32" s="25">
        <v>1</v>
      </c>
      <c r="AG32" s="25">
        <v>0</v>
      </c>
      <c r="AH32" s="25">
        <v>0</v>
      </c>
      <c r="AI32" s="26">
        <v>0</v>
      </c>
      <c r="AJ32" s="26" t="s">
        <v>36</v>
      </c>
      <c r="AK32" s="26" t="s">
        <v>36</v>
      </c>
      <c r="AL32" s="26" t="s">
        <v>36</v>
      </c>
      <c r="AM32" s="26" t="s">
        <v>36</v>
      </c>
      <c r="AN32" s="26" t="s">
        <v>36</v>
      </c>
      <c r="AO32" s="26" t="s">
        <v>36</v>
      </c>
      <c r="AP32" s="26" t="s">
        <v>36</v>
      </c>
      <c r="AQ32" s="26" t="s">
        <v>36</v>
      </c>
      <c r="AR32" s="25">
        <v>0</v>
      </c>
      <c r="AS32" s="25">
        <v>0</v>
      </c>
      <c r="AT32" s="25">
        <f>[5]施設資源化量内訳!D32</f>
        <v>556</v>
      </c>
      <c r="AU32" s="25">
        <f>[5]施設資源化量内訳!E32</f>
        <v>182</v>
      </c>
      <c r="AV32" s="25">
        <f>[5]施設資源化量内訳!F32</f>
        <v>2</v>
      </c>
      <c r="AW32" s="25">
        <f>[5]施設資源化量内訳!G32</f>
        <v>0</v>
      </c>
      <c r="AX32" s="25">
        <f>[5]施設資源化量内訳!H32</f>
        <v>228</v>
      </c>
      <c r="AY32" s="25">
        <f>[5]施設資源化量内訳!I32</f>
        <v>26</v>
      </c>
      <c r="AZ32" s="25">
        <f>[5]施設資源化量内訳!J32</f>
        <v>10</v>
      </c>
      <c r="BA32" s="25">
        <f>[5]施設資源化量内訳!K32</f>
        <v>1</v>
      </c>
      <c r="BB32" s="25">
        <f>[5]施設資源化量内訳!L32</f>
        <v>8</v>
      </c>
      <c r="BC32" s="25">
        <f>[5]施設資源化量内訳!M32</f>
        <v>2</v>
      </c>
      <c r="BD32" s="25">
        <f>[5]施設資源化量内訳!N32</f>
        <v>24</v>
      </c>
      <c r="BE32" s="25">
        <f>[5]施設資源化量内訳!O32</f>
        <v>28</v>
      </c>
      <c r="BF32" s="25">
        <f>[5]施設資源化量内訳!P32</f>
        <v>0</v>
      </c>
      <c r="BG32" s="25">
        <f>[5]施設資源化量内訳!Q32</f>
        <v>0</v>
      </c>
      <c r="BH32" s="25">
        <f>[5]施設資源化量内訳!R32</f>
        <v>0</v>
      </c>
      <c r="BI32" s="25">
        <f>[5]施設資源化量内訳!S32</f>
        <v>0</v>
      </c>
      <c r="BJ32" s="25">
        <f>[5]施設資源化量内訳!T32</f>
        <v>0</v>
      </c>
      <c r="BK32" s="25">
        <f>[5]施設資源化量内訳!U32</f>
        <v>0</v>
      </c>
      <c r="BL32" s="25">
        <f>[5]施設資源化量内訳!V32</f>
        <v>0</v>
      </c>
      <c r="BM32" s="25">
        <f>[5]施設資源化量内訳!W32</f>
        <v>3</v>
      </c>
      <c r="BN32" s="25">
        <f>[5]施設資源化量内訳!X32</f>
        <v>42</v>
      </c>
      <c r="BO32" s="25">
        <f t="shared" si="2"/>
        <v>522</v>
      </c>
      <c r="BP32" s="25">
        <v>487</v>
      </c>
      <c r="BQ32" s="25">
        <v>5</v>
      </c>
      <c r="BR32" s="25">
        <v>0</v>
      </c>
      <c r="BS32" s="25">
        <v>5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25</v>
      </c>
      <c r="BZ32" s="26" t="s">
        <v>36</v>
      </c>
      <c r="CA32" s="26" t="s">
        <v>36</v>
      </c>
      <c r="CB32" s="26" t="s">
        <v>36</v>
      </c>
      <c r="CC32" s="26" t="s">
        <v>36</v>
      </c>
      <c r="CD32" s="26" t="s">
        <v>36</v>
      </c>
      <c r="CE32" s="26" t="s">
        <v>36</v>
      </c>
      <c r="CF32" s="26" t="s">
        <v>36</v>
      </c>
      <c r="CG32" s="26" t="s">
        <v>36</v>
      </c>
      <c r="CH32" s="25">
        <v>0</v>
      </c>
      <c r="CI32" s="25">
        <v>0</v>
      </c>
      <c r="CJ32" s="27" t="s">
        <v>37</v>
      </c>
    </row>
    <row r="33" spans="1:88" s="3" customFormat="1" ht="13.5" customHeight="1" x14ac:dyDescent="0.15">
      <c r="A33" s="23" t="s">
        <v>33</v>
      </c>
      <c r="B33" s="24" t="s">
        <v>87</v>
      </c>
      <c r="C33" s="23" t="s">
        <v>88</v>
      </c>
      <c r="D33" s="25">
        <f t="shared" si="5"/>
        <v>438</v>
      </c>
      <c r="E33" s="25">
        <f t="shared" si="5"/>
        <v>236</v>
      </c>
      <c r="F33" s="25">
        <f t="shared" si="5"/>
        <v>0</v>
      </c>
      <c r="G33" s="25">
        <f t="shared" si="3"/>
        <v>0</v>
      </c>
      <c r="H33" s="25">
        <f t="shared" si="3"/>
        <v>65</v>
      </c>
      <c r="I33" s="25">
        <f t="shared" si="3"/>
        <v>48</v>
      </c>
      <c r="J33" s="25">
        <f t="shared" si="3"/>
        <v>14</v>
      </c>
      <c r="K33" s="25">
        <f t="shared" si="3"/>
        <v>0</v>
      </c>
      <c r="L33" s="25">
        <f t="shared" si="3"/>
        <v>43</v>
      </c>
      <c r="M33" s="25">
        <f t="shared" si="3"/>
        <v>1</v>
      </c>
      <c r="N33" s="25">
        <f t="shared" si="3"/>
        <v>16</v>
      </c>
      <c r="O33" s="25">
        <f t="shared" si="3"/>
        <v>0</v>
      </c>
      <c r="P33" s="25">
        <f t="shared" si="3"/>
        <v>0</v>
      </c>
      <c r="Q33" s="25">
        <f t="shared" si="3"/>
        <v>15</v>
      </c>
      <c r="R33" s="25">
        <f t="shared" si="3"/>
        <v>0</v>
      </c>
      <c r="S33" s="25">
        <f t="shared" si="3"/>
        <v>0</v>
      </c>
      <c r="T33" s="25">
        <f t="shared" si="3"/>
        <v>0</v>
      </c>
      <c r="U33" s="25">
        <f t="shared" si="3"/>
        <v>0</v>
      </c>
      <c r="V33" s="25">
        <f t="shared" si="3"/>
        <v>0</v>
      </c>
      <c r="W33" s="25">
        <f t="shared" si="4"/>
        <v>0</v>
      </c>
      <c r="X33" s="25">
        <f t="shared" si="4"/>
        <v>0</v>
      </c>
      <c r="Y33" s="25">
        <f t="shared" si="1"/>
        <v>256</v>
      </c>
      <c r="Z33" s="25">
        <v>125</v>
      </c>
      <c r="AA33" s="25">
        <v>0</v>
      </c>
      <c r="AB33" s="25">
        <v>0</v>
      </c>
      <c r="AC33" s="25">
        <v>12</v>
      </c>
      <c r="AD33" s="25">
        <v>48</v>
      </c>
      <c r="AE33" s="25">
        <v>14</v>
      </c>
      <c r="AF33" s="25">
        <v>0</v>
      </c>
      <c r="AG33" s="25">
        <v>43</v>
      </c>
      <c r="AH33" s="25">
        <v>1</v>
      </c>
      <c r="AI33" s="26">
        <v>13</v>
      </c>
      <c r="AJ33" s="26" t="s">
        <v>36</v>
      </c>
      <c r="AK33" s="26" t="s">
        <v>36</v>
      </c>
      <c r="AL33" s="26" t="s">
        <v>36</v>
      </c>
      <c r="AM33" s="26" t="s">
        <v>36</v>
      </c>
      <c r="AN33" s="26" t="s">
        <v>36</v>
      </c>
      <c r="AO33" s="26" t="s">
        <v>36</v>
      </c>
      <c r="AP33" s="26" t="s">
        <v>36</v>
      </c>
      <c r="AQ33" s="26" t="s">
        <v>36</v>
      </c>
      <c r="AR33" s="25">
        <v>0</v>
      </c>
      <c r="AS33" s="25">
        <v>0</v>
      </c>
      <c r="AT33" s="25">
        <f>[5]施設資源化量内訳!D33</f>
        <v>67</v>
      </c>
      <c r="AU33" s="25">
        <f>[5]施設資源化量内訳!E33</f>
        <v>0</v>
      </c>
      <c r="AV33" s="25">
        <f>[5]施設資源化量内訳!F33</f>
        <v>0</v>
      </c>
      <c r="AW33" s="25">
        <f>[5]施設資源化量内訳!G33</f>
        <v>0</v>
      </c>
      <c r="AX33" s="25">
        <f>[5]施設資源化量内訳!H33</f>
        <v>52</v>
      </c>
      <c r="AY33" s="25">
        <f>[5]施設資源化量内訳!I33</f>
        <v>0</v>
      </c>
      <c r="AZ33" s="25">
        <f>[5]施設資源化量内訳!J33</f>
        <v>0</v>
      </c>
      <c r="BA33" s="25">
        <f>[5]施設資源化量内訳!K33</f>
        <v>0</v>
      </c>
      <c r="BB33" s="25">
        <f>[5]施設資源化量内訳!L33</f>
        <v>0</v>
      </c>
      <c r="BC33" s="25">
        <f>[5]施設資源化量内訳!M33</f>
        <v>0</v>
      </c>
      <c r="BD33" s="25">
        <f>[5]施設資源化量内訳!N33</f>
        <v>0</v>
      </c>
      <c r="BE33" s="25">
        <f>[5]施設資源化量内訳!O33</f>
        <v>0</v>
      </c>
      <c r="BF33" s="25">
        <f>[5]施設資源化量内訳!P33</f>
        <v>0</v>
      </c>
      <c r="BG33" s="25">
        <f>[5]施設資源化量内訳!Q33</f>
        <v>15</v>
      </c>
      <c r="BH33" s="25">
        <f>[5]施設資源化量内訳!R33</f>
        <v>0</v>
      </c>
      <c r="BI33" s="25">
        <f>[5]施設資源化量内訳!S33</f>
        <v>0</v>
      </c>
      <c r="BJ33" s="25">
        <f>[5]施設資源化量内訳!T33</f>
        <v>0</v>
      </c>
      <c r="BK33" s="25">
        <f>[5]施設資源化量内訳!U33</f>
        <v>0</v>
      </c>
      <c r="BL33" s="25">
        <f>[5]施設資源化量内訳!V33</f>
        <v>0</v>
      </c>
      <c r="BM33" s="25">
        <f>[5]施設資源化量内訳!W33</f>
        <v>0</v>
      </c>
      <c r="BN33" s="25">
        <f>[5]施設資源化量内訳!X33</f>
        <v>0</v>
      </c>
      <c r="BO33" s="25">
        <f t="shared" si="2"/>
        <v>115</v>
      </c>
      <c r="BP33" s="25">
        <v>111</v>
      </c>
      <c r="BQ33" s="25">
        <v>0</v>
      </c>
      <c r="BR33" s="25">
        <v>0</v>
      </c>
      <c r="BS33" s="25">
        <v>1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3</v>
      </c>
      <c r="BZ33" s="26" t="s">
        <v>36</v>
      </c>
      <c r="CA33" s="26" t="s">
        <v>36</v>
      </c>
      <c r="CB33" s="26" t="s">
        <v>36</v>
      </c>
      <c r="CC33" s="26" t="s">
        <v>36</v>
      </c>
      <c r="CD33" s="26" t="s">
        <v>36</v>
      </c>
      <c r="CE33" s="26" t="s">
        <v>36</v>
      </c>
      <c r="CF33" s="26" t="s">
        <v>36</v>
      </c>
      <c r="CG33" s="26" t="s">
        <v>36</v>
      </c>
      <c r="CH33" s="25">
        <v>0</v>
      </c>
      <c r="CI33" s="25">
        <v>0</v>
      </c>
      <c r="CJ33" s="27" t="s">
        <v>37</v>
      </c>
    </row>
    <row r="34" spans="1:88" s="3" customFormat="1" ht="13.5" customHeight="1" x14ac:dyDescent="0.15">
      <c r="A34" s="23" t="s">
        <v>33</v>
      </c>
      <c r="B34" s="24" t="s">
        <v>89</v>
      </c>
      <c r="C34" s="23" t="s">
        <v>90</v>
      </c>
      <c r="D34" s="25">
        <f t="shared" si="5"/>
        <v>858</v>
      </c>
      <c r="E34" s="25">
        <f t="shared" si="5"/>
        <v>133</v>
      </c>
      <c r="F34" s="25">
        <f t="shared" si="5"/>
        <v>0</v>
      </c>
      <c r="G34" s="25">
        <f t="shared" si="3"/>
        <v>0</v>
      </c>
      <c r="H34" s="25">
        <f t="shared" si="3"/>
        <v>126</v>
      </c>
      <c r="I34" s="25">
        <f t="shared" si="3"/>
        <v>112</v>
      </c>
      <c r="J34" s="25">
        <f t="shared" si="3"/>
        <v>34</v>
      </c>
      <c r="K34" s="25">
        <f t="shared" si="3"/>
        <v>0</v>
      </c>
      <c r="L34" s="25">
        <f t="shared" si="3"/>
        <v>6</v>
      </c>
      <c r="M34" s="25">
        <f t="shared" si="3"/>
        <v>0</v>
      </c>
      <c r="N34" s="25">
        <f t="shared" si="3"/>
        <v>21</v>
      </c>
      <c r="O34" s="25">
        <f t="shared" si="3"/>
        <v>0</v>
      </c>
      <c r="P34" s="25">
        <f t="shared" si="3"/>
        <v>0</v>
      </c>
      <c r="Q34" s="25">
        <f t="shared" si="3"/>
        <v>331</v>
      </c>
      <c r="R34" s="25">
        <f t="shared" si="3"/>
        <v>0</v>
      </c>
      <c r="S34" s="25">
        <f t="shared" si="3"/>
        <v>0</v>
      </c>
      <c r="T34" s="25">
        <f t="shared" si="3"/>
        <v>0</v>
      </c>
      <c r="U34" s="25">
        <f t="shared" si="3"/>
        <v>0</v>
      </c>
      <c r="V34" s="25">
        <f t="shared" ref="V34:V49" si="6">SUM(AQ34,BL34,CG34)</f>
        <v>0</v>
      </c>
      <c r="W34" s="25">
        <f t="shared" si="4"/>
        <v>0</v>
      </c>
      <c r="X34" s="25">
        <f t="shared" si="4"/>
        <v>95</v>
      </c>
      <c r="Y34" s="25">
        <f t="shared" si="1"/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6">
        <v>0</v>
      </c>
      <c r="AJ34" s="26" t="s">
        <v>36</v>
      </c>
      <c r="AK34" s="26" t="s">
        <v>36</v>
      </c>
      <c r="AL34" s="26" t="s">
        <v>36</v>
      </c>
      <c r="AM34" s="26" t="s">
        <v>36</v>
      </c>
      <c r="AN34" s="26" t="s">
        <v>36</v>
      </c>
      <c r="AO34" s="26" t="s">
        <v>36</v>
      </c>
      <c r="AP34" s="26" t="s">
        <v>36</v>
      </c>
      <c r="AQ34" s="26" t="s">
        <v>36</v>
      </c>
      <c r="AR34" s="25">
        <v>0</v>
      </c>
      <c r="AS34" s="25">
        <v>0</v>
      </c>
      <c r="AT34" s="25">
        <f>[5]施設資源化量内訳!D34</f>
        <v>713</v>
      </c>
      <c r="AU34" s="25">
        <f>[5]施設資源化量内訳!E34</f>
        <v>0</v>
      </c>
      <c r="AV34" s="25">
        <f>[5]施設資源化量内訳!F34</f>
        <v>0</v>
      </c>
      <c r="AW34" s="25">
        <f>[5]施設資源化量内訳!G34</f>
        <v>0</v>
      </c>
      <c r="AX34" s="25">
        <f>[5]施設資源化量内訳!H34</f>
        <v>126</v>
      </c>
      <c r="AY34" s="25">
        <f>[5]施設資源化量内訳!I34</f>
        <v>112</v>
      </c>
      <c r="AZ34" s="25">
        <f>[5]施設資源化量内訳!J34</f>
        <v>34</v>
      </c>
      <c r="BA34" s="25">
        <f>[5]施設資源化量内訳!K34</f>
        <v>0</v>
      </c>
      <c r="BB34" s="25">
        <f>[5]施設資源化量内訳!L34</f>
        <v>6</v>
      </c>
      <c r="BC34" s="25">
        <f>[5]施設資源化量内訳!M34</f>
        <v>0</v>
      </c>
      <c r="BD34" s="25">
        <f>[5]施設資源化量内訳!N34</f>
        <v>9</v>
      </c>
      <c r="BE34" s="25">
        <f>[5]施設資源化量内訳!O34</f>
        <v>0</v>
      </c>
      <c r="BF34" s="25">
        <f>[5]施設資源化量内訳!P34</f>
        <v>0</v>
      </c>
      <c r="BG34" s="25">
        <f>[5]施設資源化量内訳!Q34</f>
        <v>331</v>
      </c>
      <c r="BH34" s="25">
        <f>[5]施設資源化量内訳!R34</f>
        <v>0</v>
      </c>
      <c r="BI34" s="25">
        <f>[5]施設資源化量内訳!S34</f>
        <v>0</v>
      </c>
      <c r="BJ34" s="25">
        <f>[5]施設資源化量内訳!T34</f>
        <v>0</v>
      </c>
      <c r="BK34" s="25">
        <f>[5]施設資源化量内訳!U34</f>
        <v>0</v>
      </c>
      <c r="BL34" s="25">
        <f>[5]施設資源化量内訳!V34</f>
        <v>0</v>
      </c>
      <c r="BM34" s="25">
        <f>[5]施設資源化量内訳!W34</f>
        <v>0</v>
      </c>
      <c r="BN34" s="25">
        <f>[5]施設資源化量内訳!X34</f>
        <v>95</v>
      </c>
      <c r="BO34" s="25">
        <f t="shared" si="2"/>
        <v>145</v>
      </c>
      <c r="BP34" s="25">
        <v>133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12</v>
      </c>
      <c r="BZ34" s="26" t="s">
        <v>36</v>
      </c>
      <c r="CA34" s="26" t="s">
        <v>36</v>
      </c>
      <c r="CB34" s="26" t="s">
        <v>36</v>
      </c>
      <c r="CC34" s="26" t="s">
        <v>36</v>
      </c>
      <c r="CD34" s="26" t="s">
        <v>36</v>
      </c>
      <c r="CE34" s="26" t="s">
        <v>36</v>
      </c>
      <c r="CF34" s="26" t="s">
        <v>36</v>
      </c>
      <c r="CG34" s="26" t="s">
        <v>36</v>
      </c>
      <c r="CH34" s="25">
        <v>0</v>
      </c>
      <c r="CI34" s="25">
        <v>0</v>
      </c>
      <c r="CJ34" s="27" t="s">
        <v>37</v>
      </c>
    </row>
    <row r="35" spans="1:88" s="3" customFormat="1" ht="13.5" customHeight="1" x14ac:dyDescent="0.15">
      <c r="A35" s="23" t="s">
        <v>33</v>
      </c>
      <c r="B35" s="24" t="s">
        <v>91</v>
      </c>
      <c r="C35" s="23" t="s">
        <v>92</v>
      </c>
      <c r="D35" s="25">
        <f t="shared" si="5"/>
        <v>765</v>
      </c>
      <c r="E35" s="25">
        <f t="shared" si="5"/>
        <v>332</v>
      </c>
      <c r="F35" s="25">
        <f t="shared" si="5"/>
        <v>5</v>
      </c>
      <c r="G35" s="25">
        <f t="shared" si="5"/>
        <v>0</v>
      </c>
      <c r="H35" s="25">
        <f t="shared" si="5"/>
        <v>25</v>
      </c>
      <c r="I35" s="25">
        <f t="shared" si="5"/>
        <v>49</v>
      </c>
      <c r="J35" s="25">
        <f t="shared" si="5"/>
        <v>30</v>
      </c>
      <c r="K35" s="25">
        <f t="shared" si="5"/>
        <v>1</v>
      </c>
      <c r="L35" s="25">
        <f t="shared" si="5"/>
        <v>20</v>
      </c>
      <c r="M35" s="25">
        <f t="shared" si="5"/>
        <v>1</v>
      </c>
      <c r="N35" s="25">
        <f t="shared" si="5"/>
        <v>40</v>
      </c>
      <c r="O35" s="25">
        <f t="shared" si="5"/>
        <v>47</v>
      </c>
      <c r="P35" s="25">
        <f t="shared" si="5"/>
        <v>0</v>
      </c>
      <c r="Q35" s="25">
        <f t="shared" si="5"/>
        <v>146</v>
      </c>
      <c r="R35" s="25">
        <f t="shared" si="5"/>
        <v>0</v>
      </c>
      <c r="S35" s="25">
        <f t="shared" si="5"/>
        <v>0</v>
      </c>
      <c r="T35" s="25">
        <f t="shared" ref="T35:U49" si="7">SUM(AO35,BJ35,CE35)</f>
        <v>0</v>
      </c>
      <c r="U35" s="25">
        <f t="shared" si="7"/>
        <v>0</v>
      </c>
      <c r="V35" s="25">
        <f t="shared" si="6"/>
        <v>0</v>
      </c>
      <c r="W35" s="25">
        <f t="shared" si="4"/>
        <v>2</v>
      </c>
      <c r="X35" s="25">
        <f t="shared" si="4"/>
        <v>67</v>
      </c>
      <c r="Y35" s="25">
        <f t="shared" si="1"/>
        <v>357</v>
      </c>
      <c r="Z35" s="25">
        <v>214</v>
      </c>
      <c r="AA35" s="25">
        <v>3</v>
      </c>
      <c r="AB35" s="25">
        <v>0</v>
      </c>
      <c r="AC35" s="25">
        <v>24</v>
      </c>
      <c r="AD35" s="25">
        <v>49</v>
      </c>
      <c r="AE35" s="25">
        <v>21</v>
      </c>
      <c r="AF35" s="25">
        <v>1</v>
      </c>
      <c r="AG35" s="25">
        <v>1</v>
      </c>
      <c r="AH35" s="25">
        <v>1</v>
      </c>
      <c r="AI35" s="26">
        <v>35</v>
      </c>
      <c r="AJ35" s="26" t="s">
        <v>36</v>
      </c>
      <c r="AK35" s="26" t="s">
        <v>36</v>
      </c>
      <c r="AL35" s="26" t="s">
        <v>36</v>
      </c>
      <c r="AM35" s="26" t="s">
        <v>36</v>
      </c>
      <c r="AN35" s="26" t="s">
        <v>36</v>
      </c>
      <c r="AO35" s="26" t="s">
        <v>36</v>
      </c>
      <c r="AP35" s="26" t="s">
        <v>36</v>
      </c>
      <c r="AQ35" s="26" t="s">
        <v>36</v>
      </c>
      <c r="AR35" s="25">
        <v>2</v>
      </c>
      <c r="AS35" s="25">
        <v>6</v>
      </c>
      <c r="AT35" s="25">
        <f>[5]施設資源化量内訳!D35</f>
        <v>282</v>
      </c>
      <c r="AU35" s="25">
        <f>[5]施設資源化量内訳!E35</f>
        <v>0</v>
      </c>
      <c r="AV35" s="25">
        <f>[5]施設資源化量内訳!F35</f>
        <v>0</v>
      </c>
      <c r="AW35" s="25">
        <f>[5]施設資源化量内訳!G35</f>
        <v>0</v>
      </c>
      <c r="AX35" s="25">
        <f>[5]施設資源化量内訳!H35</f>
        <v>0</v>
      </c>
      <c r="AY35" s="25">
        <f>[5]施設資源化量内訳!I35</f>
        <v>0</v>
      </c>
      <c r="AZ35" s="25">
        <f>[5]施設資源化量内訳!J35</f>
        <v>9</v>
      </c>
      <c r="BA35" s="25">
        <f>[5]施設資源化量内訳!K35</f>
        <v>0</v>
      </c>
      <c r="BB35" s="25">
        <f>[5]施設資源化量内訳!L35</f>
        <v>19</v>
      </c>
      <c r="BC35" s="25">
        <f>[5]施設資源化量内訳!M35</f>
        <v>0</v>
      </c>
      <c r="BD35" s="25">
        <f>[5]施設資源化量内訳!N35</f>
        <v>0</v>
      </c>
      <c r="BE35" s="25">
        <f>[5]施設資源化量内訳!O35</f>
        <v>47</v>
      </c>
      <c r="BF35" s="25">
        <f>[5]施設資源化量内訳!P35</f>
        <v>0</v>
      </c>
      <c r="BG35" s="25">
        <f>[5]施設資源化量内訳!Q35</f>
        <v>146</v>
      </c>
      <c r="BH35" s="25">
        <f>[5]施設資源化量内訳!R35</f>
        <v>0</v>
      </c>
      <c r="BI35" s="25">
        <f>[5]施設資源化量内訳!S35</f>
        <v>0</v>
      </c>
      <c r="BJ35" s="25">
        <f>[5]施設資源化量内訳!T35</f>
        <v>0</v>
      </c>
      <c r="BK35" s="25">
        <f>[5]施設資源化量内訳!U35</f>
        <v>0</v>
      </c>
      <c r="BL35" s="25">
        <f>[5]施設資源化量内訳!V35</f>
        <v>0</v>
      </c>
      <c r="BM35" s="25">
        <f>[5]施設資源化量内訳!W35</f>
        <v>0</v>
      </c>
      <c r="BN35" s="25">
        <f>[5]施設資源化量内訳!X35</f>
        <v>61</v>
      </c>
      <c r="BO35" s="25">
        <f t="shared" si="2"/>
        <v>126</v>
      </c>
      <c r="BP35" s="25">
        <v>118</v>
      </c>
      <c r="BQ35" s="25">
        <v>2</v>
      </c>
      <c r="BR35" s="25">
        <v>0</v>
      </c>
      <c r="BS35" s="25">
        <v>1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5</v>
      </c>
      <c r="BZ35" s="26" t="s">
        <v>36</v>
      </c>
      <c r="CA35" s="26" t="s">
        <v>36</v>
      </c>
      <c r="CB35" s="26" t="s">
        <v>36</v>
      </c>
      <c r="CC35" s="26" t="s">
        <v>36</v>
      </c>
      <c r="CD35" s="26" t="s">
        <v>36</v>
      </c>
      <c r="CE35" s="26" t="s">
        <v>36</v>
      </c>
      <c r="CF35" s="26" t="s">
        <v>36</v>
      </c>
      <c r="CG35" s="26" t="s">
        <v>36</v>
      </c>
      <c r="CH35" s="25">
        <v>0</v>
      </c>
      <c r="CI35" s="25">
        <v>0</v>
      </c>
      <c r="CJ35" s="27" t="s">
        <v>37</v>
      </c>
    </row>
    <row r="36" spans="1:88" s="3" customFormat="1" ht="13.5" customHeight="1" x14ac:dyDescent="0.15">
      <c r="A36" s="23" t="s">
        <v>33</v>
      </c>
      <c r="B36" s="24" t="s">
        <v>93</v>
      </c>
      <c r="C36" s="23" t="s">
        <v>94</v>
      </c>
      <c r="D36" s="25">
        <f t="shared" si="5"/>
        <v>694</v>
      </c>
      <c r="E36" s="25">
        <f t="shared" si="5"/>
        <v>244</v>
      </c>
      <c r="F36" s="25">
        <f t="shared" si="5"/>
        <v>4</v>
      </c>
      <c r="G36" s="25">
        <f t="shared" si="5"/>
        <v>0</v>
      </c>
      <c r="H36" s="25">
        <f t="shared" si="5"/>
        <v>56</v>
      </c>
      <c r="I36" s="25">
        <f t="shared" si="5"/>
        <v>62</v>
      </c>
      <c r="J36" s="25">
        <f t="shared" si="5"/>
        <v>20</v>
      </c>
      <c r="K36" s="25">
        <f t="shared" si="5"/>
        <v>0</v>
      </c>
      <c r="L36" s="25">
        <f t="shared" si="5"/>
        <v>5</v>
      </c>
      <c r="M36" s="25">
        <f t="shared" si="5"/>
        <v>0</v>
      </c>
      <c r="N36" s="25">
        <f t="shared" si="5"/>
        <v>20</v>
      </c>
      <c r="O36" s="25">
        <f t="shared" si="5"/>
        <v>0</v>
      </c>
      <c r="P36" s="25">
        <f t="shared" si="5"/>
        <v>0</v>
      </c>
      <c r="Q36" s="25">
        <f t="shared" si="5"/>
        <v>259</v>
      </c>
      <c r="R36" s="25">
        <f t="shared" si="5"/>
        <v>0</v>
      </c>
      <c r="S36" s="25">
        <f t="shared" si="5"/>
        <v>0</v>
      </c>
      <c r="T36" s="25">
        <f t="shared" si="7"/>
        <v>0</v>
      </c>
      <c r="U36" s="25">
        <f t="shared" si="7"/>
        <v>0</v>
      </c>
      <c r="V36" s="25">
        <f t="shared" si="6"/>
        <v>0</v>
      </c>
      <c r="W36" s="25">
        <f t="shared" si="4"/>
        <v>0</v>
      </c>
      <c r="X36" s="25">
        <f t="shared" si="4"/>
        <v>24</v>
      </c>
      <c r="Y36" s="25">
        <f t="shared" si="1"/>
        <v>112</v>
      </c>
      <c r="Z36" s="25">
        <v>0</v>
      </c>
      <c r="AA36" s="25">
        <v>0</v>
      </c>
      <c r="AB36" s="25">
        <v>0</v>
      </c>
      <c r="AC36" s="25">
        <v>25</v>
      </c>
      <c r="AD36" s="25">
        <v>62</v>
      </c>
      <c r="AE36" s="25">
        <v>20</v>
      </c>
      <c r="AF36" s="25">
        <v>0</v>
      </c>
      <c r="AG36" s="25">
        <v>5</v>
      </c>
      <c r="AH36" s="25">
        <v>0</v>
      </c>
      <c r="AI36" s="26">
        <v>0</v>
      </c>
      <c r="AJ36" s="26" t="s">
        <v>36</v>
      </c>
      <c r="AK36" s="26" t="s">
        <v>36</v>
      </c>
      <c r="AL36" s="26" t="s">
        <v>36</v>
      </c>
      <c r="AM36" s="26" t="s">
        <v>36</v>
      </c>
      <c r="AN36" s="26" t="s">
        <v>36</v>
      </c>
      <c r="AO36" s="26" t="s">
        <v>36</v>
      </c>
      <c r="AP36" s="26" t="s">
        <v>36</v>
      </c>
      <c r="AQ36" s="26" t="s">
        <v>36</v>
      </c>
      <c r="AR36" s="25">
        <v>0</v>
      </c>
      <c r="AS36" s="25">
        <v>0</v>
      </c>
      <c r="AT36" s="25">
        <f>[5]施設資源化量内訳!D36</f>
        <v>283</v>
      </c>
      <c r="AU36" s="25">
        <f>[5]施設資源化量内訳!E36</f>
        <v>0</v>
      </c>
      <c r="AV36" s="25">
        <f>[5]施設資源化量内訳!F36</f>
        <v>0</v>
      </c>
      <c r="AW36" s="25">
        <f>[5]施設資源化量内訳!G36</f>
        <v>0</v>
      </c>
      <c r="AX36" s="25">
        <f>[5]施設資源化量内訳!H36</f>
        <v>24</v>
      </c>
      <c r="AY36" s="25">
        <f>[5]施設資源化量内訳!I36</f>
        <v>0</v>
      </c>
      <c r="AZ36" s="25">
        <f>[5]施設資源化量内訳!J36</f>
        <v>0</v>
      </c>
      <c r="BA36" s="25">
        <f>[5]施設資源化量内訳!K36</f>
        <v>0</v>
      </c>
      <c r="BB36" s="25">
        <f>[5]施設資源化量内訳!L36</f>
        <v>0</v>
      </c>
      <c r="BC36" s="25">
        <f>[5]施設資源化量内訳!M36</f>
        <v>0</v>
      </c>
      <c r="BD36" s="25">
        <f>[5]施設資源化量内訳!N36</f>
        <v>0</v>
      </c>
      <c r="BE36" s="25">
        <f>[5]施設資源化量内訳!O36</f>
        <v>0</v>
      </c>
      <c r="BF36" s="25">
        <f>[5]施設資源化量内訳!P36</f>
        <v>0</v>
      </c>
      <c r="BG36" s="25">
        <f>[5]施設資源化量内訳!Q36</f>
        <v>259</v>
      </c>
      <c r="BH36" s="25">
        <f>[5]施設資源化量内訳!R36</f>
        <v>0</v>
      </c>
      <c r="BI36" s="25">
        <f>[5]施設資源化量内訳!S36</f>
        <v>0</v>
      </c>
      <c r="BJ36" s="25">
        <f>[5]施設資源化量内訳!T36</f>
        <v>0</v>
      </c>
      <c r="BK36" s="25">
        <f>[5]施設資源化量内訳!U36</f>
        <v>0</v>
      </c>
      <c r="BL36" s="25">
        <f>[5]施設資源化量内訳!V36</f>
        <v>0</v>
      </c>
      <c r="BM36" s="25">
        <f>[5]施設資源化量内訳!W36</f>
        <v>0</v>
      </c>
      <c r="BN36" s="25">
        <f>[5]施設資源化量内訳!X36</f>
        <v>0</v>
      </c>
      <c r="BO36" s="25">
        <f t="shared" si="2"/>
        <v>299</v>
      </c>
      <c r="BP36" s="25">
        <v>244</v>
      </c>
      <c r="BQ36" s="25">
        <v>4</v>
      </c>
      <c r="BR36" s="25">
        <v>0</v>
      </c>
      <c r="BS36" s="25">
        <v>7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20</v>
      </c>
      <c r="BZ36" s="26" t="s">
        <v>36</v>
      </c>
      <c r="CA36" s="26" t="s">
        <v>36</v>
      </c>
      <c r="CB36" s="26" t="s">
        <v>36</v>
      </c>
      <c r="CC36" s="26" t="s">
        <v>36</v>
      </c>
      <c r="CD36" s="26" t="s">
        <v>36</v>
      </c>
      <c r="CE36" s="26" t="s">
        <v>36</v>
      </c>
      <c r="CF36" s="26" t="s">
        <v>36</v>
      </c>
      <c r="CG36" s="26" t="s">
        <v>36</v>
      </c>
      <c r="CH36" s="25">
        <v>0</v>
      </c>
      <c r="CI36" s="25">
        <v>24</v>
      </c>
      <c r="CJ36" s="27" t="s">
        <v>37</v>
      </c>
    </row>
    <row r="37" spans="1:88" s="3" customFormat="1" ht="13.5" customHeight="1" x14ac:dyDescent="0.15">
      <c r="A37" s="23" t="s">
        <v>33</v>
      </c>
      <c r="B37" s="24" t="s">
        <v>95</v>
      </c>
      <c r="C37" s="23" t="s">
        <v>96</v>
      </c>
      <c r="D37" s="25">
        <f t="shared" si="5"/>
        <v>1456</v>
      </c>
      <c r="E37" s="25">
        <f t="shared" si="5"/>
        <v>672</v>
      </c>
      <c r="F37" s="25">
        <f t="shared" si="5"/>
        <v>3</v>
      </c>
      <c r="G37" s="25">
        <f t="shared" si="5"/>
        <v>45</v>
      </c>
      <c r="H37" s="25">
        <f t="shared" si="5"/>
        <v>88</v>
      </c>
      <c r="I37" s="25">
        <f t="shared" si="5"/>
        <v>126</v>
      </c>
      <c r="J37" s="25">
        <f t="shared" si="5"/>
        <v>47</v>
      </c>
      <c r="K37" s="25">
        <f t="shared" si="5"/>
        <v>2</v>
      </c>
      <c r="L37" s="25">
        <f t="shared" si="5"/>
        <v>76</v>
      </c>
      <c r="M37" s="25">
        <f t="shared" si="5"/>
        <v>52</v>
      </c>
      <c r="N37" s="25">
        <f t="shared" si="5"/>
        <v>18</v>
      </c>
      <c r="O37" s="25">
        <f t="shared" si="5"/>
        <v>0</v>
      </c>
      <c r="P37" s="25">
        <f t="shared" si="5"/>
        <v>0</v>
      </c>
      <c r="Q37" s="25">
        <f t="shared" si="5"/>
        <v>300</v>
      </c>
      <c r="R37" s="25">
        <f t="shared" si="5"/>
        <v>0</v>
      </c>
      <c r="S37" s="25">
        <f t="shared" si="5"/>
        <v>0</v>
      </c>
      <c r="T37" s="25">
        <f t="shared" si="7"/>
        <v>0</v>
      </c>
      <c r="U37" s="25">
        <f t="shared" si="7"/>
        <v>0</v>
      </c>
      <c r="V37" s="25">
        <f t="shared" si="6"/>
        <v>0</v>
      </c>
      <c r="W37" s="25">
        <f t="shared" si="4"/>
        <v>0</v>
      </c>
      <c r="X37" s="25">
        <f t="shared" si="4"/>
        <v>27</v>
      </c>
      <c r="Y37" s="25">
        <f t="shared" si="1"/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6">
        <v>0</v>
      </c>
      <c r="AJ37" s="26" t="s">
        <v>36</v>
      </c>
      <c r="AK37" s="26" t="s">
        <v>36</v>
      </c>
      <c r="AL37" s="26" t="s">
        <v>36</v>
      </c>
      <c r="AM37" s="26" t="s">
        <v>36</v>
      </c>
      <c r="AN37" s="26" t="s">
        <v>36</v>
      </c>
      <c r="AO37" s="26" t="s">
        <v>36</v>
      </c>
      <c r="AP37" s="26" t="s">
        <v>36</v>
      </c>
      <c r="AQ37" s="26" t="s">
        <v>36</v>
      </c>
      <c r="AR37" s="25">
        <v>0</v>
      </c>
      <c r="AS37" s="25">
        <v>0</v>
      </c>
      <c r="AT37" s="25">
        <f>[5]施設資源化量内訳!D37</f>
        <v>1019</v>
      </c>
      <c r="AU37" s="25">
        <f>[5]施設資源化量内訳!E37</f>
        <v>235</v>
      </c>
      <c r="AV37" s="25">
        <f>[5]施設資源化量内訳!F37</f>
        <v>3</v>
      </c>
      <c r="AW37" s="25">
        <f>[5]施設資源化量内訳!G37</f>
        <v>45</v>
      </c>
      <c r="AX37" s="25">
        <f>[5]施設資源化量内訳!H37</f>
        <v>88</v>
      </c>
      <c r="AY37" s="25">
        <f>[5]施設資源化量内訳!I37</f>
        <v>126</v>
      </c>
      <c r="AZ37" s="25">
        <f>[5]施設資源化量内訳!J37</f>
        <v>47</v>
      </c>
      <c r="BA37" s="25">
        <f>[5]施設資源化量内訳!K37</f>
        <v>2</v>
      </c>
      <c r="BB37" s="25">
        <f>[5]施設資源化量内訳!L37</f>
        <v>76</v>
      </c>
      <c r="BC37" s="25">
        <f>[5]施設資源化量内訳!M37</f>
        <v>52</v>
      </c>
      <c r="BD37" s="25">
        <f>[5]施設資源化量内訳!N37</f>
        <v>18</v>
      </c>
      <c r="BE37" s="25">
        <f>[5]施設資源化量内訳!O37</f>
        <v>0</v>
      </c>
      <c r="BF37" s="25">
        <f>[5]施設資源化量内訳!P37</f>
        <v>0</v>
      </c>
      <c r="BG37" s="25">
        <f>[5]施設資源化量内訳!Q37</f>
        <v>300</v>
      </c>
      <c r="BH37" s="25">
        <f>[5]施設資源化量内訳!R37</f>
        <v>0</v>
      </c>
      <c r="BI37" s="25">
        <f>[5]施設資源化量内訳!S37</f>
        <v>0</v>
      </c>
      <c r="BJ37" s="25">
        <f>[5]施設資源化量内訳!T37</f>
        <v>0</v>
      </c>
      <c r="BK37" s="25">
        <f>[5]施設資源化量内訳!U37</f>
        <v>0</v>
      </c>
      <c r="BL37" s="25">
        <f>[5]施設資源化量内訳!V37</f>
        <v>0</v>
      </c>
      <c r="BM37" s="25">
        <f>[5]施設資源化量内訳!W37</f>
        <v>0</v>
      </c>
      <c r="BN37" s="25">
        <f>[5]施設資源化量内訳!X37</f>
        <v>27</v>
      </c>
      <c r="BO37" s="25">
        <f t="shared" si="2"/>
        <v>437</v>
      </c>
      <c r="BP37" s="25">
        <v>437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6" t="s">
        <v>36</v>
      </c>
      <c r="CA37" s="26" t="s">
        <v>36</v>
      </c>
      <c r="CB37" s="26" t="s">
        <v>36</v>
      </c>
      <c r="CC37" s="26" t="s">
        <v>36</v>
      </c>
      <c r="CD37" s="26" t="s">
        <v>36</v>
      </c>
      <c r="CE37" s="26" t="s">
        <v>36</v>
      </c>
      <c r="CF37" s="26" t="s">
        <v>36</v>
      </c>
      <c r="CG37" s="26" t="s">
        <v>36</v>
      </c>
      <c r="CH37" s="25">
        <v>0</v>
      </c>
      <c r="CI37" s="25">
        <v>0</v>
      </c>
      <c r="CJ37" s="27" t="s">
        <v>37</v>
      </c>
    </row>
    <row r="38" spans="1:88" s="3" customFormat="1" ht="13.5" customHeight="1" x14ac:dyDescent="0.15">
      <c r="A38" s="23" t="s">
        <v>33</v>
      </c>
      <c r="B38" s="24" t="s">
        <v>97</v>
      </c>
      <c r="C38" s="23" t="s">
        <v>98</v>
      </c>
      <c r="D38" s="25">
        <f t="shared" si="5"/>
        <v>354</v>
      </c>
      <c r="E38" s="25">
        <f t="shared" si="5"/>
        <v>28</v>
      </c>
      <c r="F38" s="25">
        <f t="shared" si="5"/>
        <v>0</v>
      </c>
      <c r="G38" s="25">
        <f t="shared" si="5"/>
        <v>0</v>
      </c>
      <c r="H38" s="25">
        <f t="shared" si="5"/>
        <v>84</v>
      </c>
      <c r="I38" s="25">
        <f t="shared" si="5"/>
        <v>102</v>
      </c>
      <c r="J38" s="25">
        <f t="shared" si="5"/>
        <v>26</v>
      </c>
      <c r="K38" s="25">
        <f t="shared" si="5"/>
        <v>0</v>
      </c>
      <c r="L38" s="25">
        <f t="shared" si="5"/>
        <v>108</v>
      </c>
      <c r="M38" s="25">
        <f t="shared" si="5"/>
        <v>0</v>
      </c>
      <c r="N38" s="25">
        <f t="shared" si="5"/>
        <v>6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0</v>
      </c>
      <c r="S38" s="25">
        <f t="shared" si="5"/>
        <v>0</v>
      </c>
      <c r="T38" s="25">
        <f t="shared" si="7"/>
        <v>0</v>
      </c>
      <c r="U38" s="25">
        <f t="shared" si="7"/>
        <v>0</v>
      </c>
      <c r="V38" s="25">
        <f t="shared" si="6"/>
        <v>0</v>
      </c>
      <c r="W38" s="25">
        <f t="shared" si="4"/>
        <v>0</v>
      </c>
      <c r="X38" s="25">
        <f t="shared" si="4"/>
        <v>0</v>
      </c>
      <c r="Y38" s="25">
        <f t="shared" si="1"/>
        <v>354</v>
      </c>
      <c r="Z38" s="25">
        <v>28</v>
      </c>
      <c r="AA38" s="25">
        <v>0</v>
      </c>
      <c r="AB38" s="25">
        <v>0</v>
      </c>
      <c r="AC38" s="25">
        <v>84</v>
      </c>
      <c r="AD38" s="25">
        <v>102</v>
      </c>
      <c r="AE38" s="25">
        <v>26</v>
      </c>
      <c r="AF38" s="25">
        <v>0</v>
      </c>
      <c r="AG38" s="25">
        <v>108</v>
      </c>
      <c r="AH38" s="25">
        <v>0</v>
      </c>
      <c r="AI38" s="26">
        <v>6</v>
      </c>
      <c r="AJ38" s="26" t="s">
        <v>36</v>
      </c>
      <c r="AK38" s="26" t="s">
        <v>36</v>
      </c>
      <c r="AL38" s="26" t="s">
        <v>36</v>
      </c>
      <c r="AM38" s="26" t="s">
        <v>36</v>
      </c>
      <c r="AN38" s="26" t="s">
        <v>36</v>
      </c>
      <c r="AO38" s="26" t="s">
        <v>36</v>
      </c>
      <c r="AP38" s="26" t="s">
        <v>36</v>
      </c>
      <c r="AQ38" s="26" t="s">
        <v>36</v>
      </c>
      <c r="AR38" s="25">
        <v>0</v>
      </c>
      <c r="AS38" s="25">
        <v>0</v>
      </c>
      <c r="AT38" s="25">
        <f>[5]施設資源化量内訳!D38</f>
        <v>0</v>
      </c>
      <c r="AU38" s="25">
        <f>[5]施設資源化量内訳!E38</f>
        <v>0</v>
      </c>
      <c r="AV38" s="25">
        <f>[5]施設資源化量内訳!F38</f>
        <v>0</v>
      </c>
      <c r="AW38" s="25">
        <f>[5]施設資源化量内訳!G38</f>
        <v>0</v>
      </c>
      <c r="AX38" s="25">
        <f>[5]施設資源化量内訳!H38</f>
        <v>0</v>
      </c>
      <c r="AY38" s="25">
        <f>[5]施設資源化量内訳!I38</f>
        <v>0</v>
      </c>
      <c r="AZ38" s="25">
        <f>[5]施設資源化量内訳!J38</f>
        <v>0</v>
      </c>
      <c r="BA38" s="25">
        <f>[5]施設資源化量内訳!K38</f>
        <v>0</v>
      </c>
      <c r="BB38" s="25">
        <f>[5]施設資源化量内訳!L38</f>
        <v>0</v>
      </c>
      <c r="BC38" s="25">
        <f>[5]施設資源化量内訳!M38</f>
        <v>0</v>
      </c>
      <c r="BD38" s="25">
        <f>[5]施設資源化量内訳!N38</f>
        <v>0</v>
      </c>
      <c r="BE38" s="25">
        <f>[5]施設資源化量内訳!O38</f>
        <v>0</v>
      </c>
      <c r="BF38" s="25">
        <f>[5]施設資源化量内訳!P38</f>
        <v>0</v>
      </c>
      <c r="BG38" s="25">
        <f>[5]施設資源化量内訳!Q38</f>
        <v>0</v>
      </c>
      <c r="BH38" s="25">
        <f>[5]施設資源化量内訳!R38</f>
        <v>0</v>
      </c>
      <c r="BI38" s="25">
        <f>[5]施設資源化量内訳!S38</f>
        <v>0</v>
      </c>
      <c r="BJ38" s="25">
        <f>[5]施設資源化量内訳!T38</f>
        <v>0</v>
      </c>
      <c r="BK38" s="25">
        <f>[5]施設資源化量内訳!U38</f>
        <v>0</v>
      </c>
      <c r="BL38" s="25">
        <f>[5]施設資源化量内訳!V38</f>
        <v>0</v>
      </c>
      <c r="BM38" s="25">
        <f>[5]施設資源化量内訳!W38</f>
        <v>0</v>
      </c>
      <c r="BN38" s="25">
        <f>[5]施設資源化量内訳!X38</f>
        <v>0</v>
      </c>
      <c r="BO38" s="25">
        <f t="shared" si="2"/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6" t="s">
        <v>36</v>
      </c>
      <c r="CA38" s="26" t="s">
        <v>36</v>
      </c>
      <c r="CB38" s="26" t="s">
        <v>36</v>
      </c>
      <c r="CC38" s="26" t="s">
        <v>36</v>
      </c>
      <c r="CD38" s="26" t="s">
        <v>36</v>
      </c>
      <c r="CE38" s="26" t="s">
        <v>36</v>
      </c>
      <c r="CF38" s="26" t="s">
        <v>36</v>
      </c>
      <c r="CG38" s="26" t="s">
        <v>36</v>
      </c>
      <c r="CH38" s="25">
        <v>0</v>
      </c>
      <c r="CI38" s="25">
        <v>0</v>
      </c>
      <c r="CJ38" s="27" t="s">
        <v>80</v>
      </c>
    </row>
    <row r="39" spans="1:88" s="3" customFormat="1" ht="13.5" customHeight="1" x14ac:dyDescent="0.15">
      <c r="A39" s="23" t="s">
        <v>33</v>
      </c>
      <c r="B39" s="24" t="s">
        <v>99</v>
      </c>
      <c r="C39" s="23" t="s">
        <v>100</v>
      </c>
      <c r="D39" s="25">
        <f t="shared" si="5"/>
        <v>1214</v>
      </c>
      <c r="E39" s="25">
        <f t="shared" si="5"/>
        <v>620</v>
      </c>
      <c r="F39" s="25">
        <f t="shared" si="5"/>
        <v>8</v>
      </c>
      <c r="G39" s="25">
        <f t="shared" si="5"/>
        <v>0</v>
      </c>
      <c r="H39" s="25">
        <f t="shared" si="5"/>
        <v>139</v>
      </c>
      <c r="I39" s="25">
        <f t="shared" si="5"/>
        <v>145</v>
      </c>
      <c r="J39" s="25">
        <f t="shared" si="5"/>
        <v>87</v>
      </c>
      <c r="K39" s="25">
        <f t="shared" si="5"/>
        <v>5</v>
      </c>
      <c r="L39" s="25">
        <f t="shared" si="5"/>
        <v>74</v>
      </c>
      <c r="M39" s="25">
        <f t="shared" si="5"/>
        <v>0</v>
      </c>
      <c r="N39" s="25">
        <f t="shared" si="5"/>
        <v>87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25">
        <f t="shared" si="5"/>
        <v>0</v>
      </c>
      <c r="S39" s="25">
        <f t="shared" si="5"/>
        <v>0</v>
      </c>
      <c r="T39" s="25">
        <f t="shared" si="7"/>
        <v>0</v>
      </c>
      <c r="U39" s="25">
        <f t="shared" si="7"/>
        <v>0</v>
      </c>
      <c r="V39" s="25">
        <f t="shared" si="6"/>
        <v>0</v>
      </c>
      <c r="W39" s="25">
        <f t="shared" si="4"/>
        <v>0</v>
      </c>
      <c r="X39" s="25">
        <f t="shared" si="4"/>
        <v>49</v>
      </c>
      <c r="Y39" s="25">
        <f t="shared" si="1"/>
        <v>1094</v>
      </c>
      <c r="Z39" s="25">
        <v>506</v>
      </c>
      <c r="AA39" s="25">
        <v>8</v>
      </c>
      <c r="AB39" s="25">
        <v>0</v>
      </c>
      <c r="AC39" s="25">
        <v>139</v>
      </c>
      <c r="AD39" s="25">
        <v>145</v>
      </c>
      <c r="AE39" s="25">
        <v>87</v>
      </c>
      <c r="AF39" s="25">
        <v>5</v>
      </c>
      <c r="AG39" s="25">
        <v>74</v>
      </c>
      <c r="AH39" s="25">
        <v>0</v>
      </c>
      <c r="AI39" s="26">
        <v>81</v>
      </c>
      <c r="AJ39" s="26" t="s">
        <v>36</v>
      </c>
      <c r="AK39" s="26" t="s">
        <v>36</v>
      </c>
      <c r="AL39" s="26" t="s">
        <v>36</v>
      </c>
      <c r="AM39" s="26" t="s">
        <v>36</v>
      </c>
      <c r="AN39" s="26" t="s">
        <v>36</v>
      </c>
      <c r="AO39" s="26" t="s">
        <v>36</v>
      </c>
      <c r="AP39" s="26" t="s">
        <v>36</v>
      </c>
      <c r="AQ39" s="26" t="s">
        <v>36</v>
      </c>
      <c r="AR39" s="25">
        <v>0</v>
      </c>
      <c r="AS39" s="25">
        <v>49</v>
      </c>
      <c r="AT39" s="25">
        <f>[5]施設資源化量内訳!D39</f>
        <v>0</v>
      </c>
      <c r="AU39" s="25">
        <f>[5]施設資源化量内訳!E39</f>
        <v>0</v>
      </c>
      <c r="AV39" s="25">
        <f>[5]施設資源化量内訳!F39</f>
        <v>0</v>
      </c>
      <c r="AW39" s="25">
        <f>[5]施設資源化量内訳!G39</f>
        <v>0</v>
      </c>
      <c r="AX39" s="25">
        <f>[5]施設資源化量内訳!H39</f>
        <v>0</v>
      </c>
      <c r="AY39" s="25">
        <f>[5]施設資源化量内訳!I39</f>
        <v>0</v>
      </c>
      <c r="AZ39" s="25">
        <f>[5]施設資源化量内訳!J39</f>
        <v>0</v>
      </c>
      <c r="BA39" s="25">
        <f>[5]施設資源化量内訳!K39</f>
        <v>0</v>
      </c>
      <c r="BB39" s="25">
        <f>[5]施設資源化量内訳!L39</f>
        <v>0</v>
      </c>
      <c r="BC39" s="25">
        <f>[5]施設資源化量内訳!M39</f>
        <v>0</v>
      </c>
      <c r="BD39" s="25">
        <f>[5]施設資源化量内訳!N39</f>
        <v>0</v>
      </c>
      <c r="BE39" s="25">
        <f>[5]施設資源化量内訳!O39</f>
        <v>0</v>
      </c>
      <c r="BF39" s="25">
        <f>[5]施設資源化量内訳!P39</f>
        <v>0</v>
      </c>
      <c r="BG39" s="25">
        <f>[5]施設資源化量内訳!Q39</f>
        <v>0</v>
      </c>
      <c r="BH39" s="25">
        <f>[5]施設資源化量内訳!R39</f>
        <v>0</v>
      </c>
      <c r="BI39" s="25">
        <f>[5]施設資源化量内訳!S39</f>
        <v>0</v>
      </c>
      <c r="BJ39" s="25">
        <f>[5]施設資源化量内訳!T39</f>
        <v>0</v>
      </c>
      <c r="BK39" s="25">
        <f>[5]施設資源化量内訳!U39</f>
        <v>0</v>
      </c>
      <c r="BL39" s="25">
        <f>[5]施設資源化量内訳!V39</f>
        <v>0</v>
      </c>
      <c r="BM39" s="25">
        <f>[5]施設資源化量内訳!W39</f>
        <v>0</v>
      </c>
      <c r="BN39" s="25">
        <f>[5]施設資源化量内訳!X39</f>
        <v>0</v>
      </c>
      <c r="BO39" s="25">
        <f t="shared" si="2"/>
        <v>120</v>
      </c>
      <c r="BP39" s="25">
        <v>114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6</v>
      </c>
      <c r="BZ39" s="26" t="s">
        <v>36</v>
      </c>
      <c r="CA39" s="26" t="s">
        <v>36</v>
      </c>
      <c r="CB39" s="26" t="s">
        <v>36</v>
      </c>
      <c r="CC39" s="26" t="s">
        <v>36</v>
      </c>
      <c r="CD39" s="26" t="s">
        <v>36</v>
      </c>
      <c r="CE39" s="26" t="s">
        <v>36</v>
      </c>
      <c r="CF39" s="26" t="s">
        <v>36</v>
      </c>
      <c r="CG39" s="26" t="s">
        <v>36</v>
      </c>
      <c r="CH39" s="25">
        <v>0</v>
      </c>
      <c r="CI39" s="25">
        <v>0</v>
      </c>
      <c r="CJ39" s="27" t="s">
        <v>37</v>
      </c>
    </row>
    <row r="40" spans="1:88" s="3" customFormat="1" ht="13.5" customHeight="1" x14ac:dyDescent="0.15">
      <c r="A40" s="23" t="s">
        <v>33</v>
      </c>
      <c r="B40" s="24" t="s">
        <v>101</v>
      </c>
      <c r="C40" s="23" t="s">
        <v>102</v>
      </c>
      <c r="D40" s="25">
        <f t="shared" si="5"/>
        <v>1044</v>
      </c>
      <c r="E40" s="25">
        <f t="shared" si="5"/>
        <v>236</v>
      </c>
      <c r="F40" s="25">
        <f t="shared" si="5"/>
        <v>2</v>
      </c>
      <c r="G40" s="25">
        <f t="shared" si="5"/>
        <v>0</v>
      </c>
      <c r="H40" s="25">
        <f t="shared" si="5"/>
        <v>143</v>
      </c>
      <c r="I40" s="25">
        <f t="shared" si="5"/>
        <v>105</v>
      </c>
      <c r="J40" s="25">
        <f t="shared" si="5"/>
        <v>41</v>
      </c>
      <c r="K40" s="25">
        <f t="shared" si="5"/>
        <v>3</v>
      </c>
      <c r="L40" s="25">
        <f t="shared" si="5"/>
        <v>47</v>
      </c>
      <c r="M40" s="25">
        <f t="shared" si="5"/>
        <v>0</v>
      </c>
      <c r="N40" s="25">
        <f t="shared" si="5"/>
        <v>25</v>
      </c>
      <c r="O40" s="25">
        <f t="shared" si="5"/>
        <v>0</v>
      </c>
      <c r="P40" s="25">
        <f t="shared" si="5"/>
        <v>0</v>
      </c>
      <c r="Q40" s="25">
        <f t="shared" si="5"/>
        <v>345</v>
      </c>
      <c r="R40" s="25">
        <f t="shared" si="5"/>
        <v>0</v>
      </c>
      <c r="S40" s="25">
        <f t="shared" si="5"/>
        <v>0</v>
      </c>
      <c r="T40" s="25">
        <f t="shared" si="7"/>
        <v>0</v>
      </c>
      <c r="U40" s="25">
        <f t="shared" si="7"/>
        <v>0</v>
      </c>
      <c r="V40" s="25">
        <f t="shared" si="6"/>
        <v>0</v>
      </c>
      <c r="W40" s="25">
        <f t="shared" si="4"/>
        <v>0</v>
      </c>
      <c r="X40" s="25">
        <f t="shared" si="4"/>
        <v>97</v>
      </c>
      <c r="Y40" s="25">
        <f t="shared" si="1"/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6">
        <v>0</v>
      </c>
      <c r="AJ40" s="26" t="s">
        <v>36</v>
      </c>
      <c r="AK40" s="26" t="s">
        <v>36</v>
      </c>
      <c r="AL40" s="26" t="s">
        <v>36</v>
      </c>
      <c r="AM40" s="26" t="s">
        <v>36</v>
      </c>
      <c r="AN40" s="26" t="s">
        <v>36</v>
      </c>
      <c r="AO40" s="26" t="s">
        <v>36</v>
      </c>
      <c r="AP40" s="26" t="s">
        <v>36</v>
      </c>
      <c r="AQ40" s="26" t="s">
        <v>36</v>
      </c>
      <c r="AR40" s="25">
        <v>0</v>
      </c>
      <c r="AS40" s="25">
        <v>0</v>
      </c>
      <c r="AT40" s="25">
        <f>[5]施設資源化量内訳!D40</f>
        <v>939</v>
      </c>
      <c r="AU40" s="25">
        <f>[5]施設資源化量内訳!E40</f>
        <v>135</v>
      </c>
      <c r="AV40" s="25">
        <f>[5]施設資源化量内訳!F40</f>
        <v>1</v>
      </c>
      <c r="AW40" s="25">
        <f>[5]施設資源化量内訳!G40</f>
        <v>0</v>
      </c>
      <c r="AX40" s="25">
        <f>[5]施設資源化量内訳!H40</f>
        <v>140</v>
      </c>
      <c r="AY40" s="25">
        <f>[5]施設資源化量内訳!I40</f>
        <v>105</v>
      </c>
      <c r="AZ40" s="25">
        <f>[5]施設資源化量内訳!J40</f>
        <v>41</v>
      </c>
      <c r="BA40" s="25">
        <f>[5]施設資源化量内訳!K40</f>
        <v>3</v>
      </c>
      <c r="BB40" s="25">
        <f>[5]施設資源化量内訳!L40</f>
        <v>47</v>
      </c>
      <c r="BC40" s="25">
        <f>[5]施設資源化量内訳!M40</f>
        <v>0</v>
      </c>
      <c r="BD40" s="25">
        <f>[5]施設資源化量内訳!N40</f>
        <v>25</v>
      </c>
      <c r="BE40" s="25">
        <f>[5]施設資源化量内訳!O40</f>
        <v>0</v>
      </c>
      <c r="BF40" s="25">
        <f>[5]施設資源化量内訳!P40</f>
        <v>0</v>
      </c>
      <c r="BG40" s="25">
        <f>[5]施設資源化量内訳!Q40</f>
        <v>345</v>
      </c>
      <c r="BH40" s="25">
        <f>[5]施設資源化量内訳!R40</f>
        <v>0</v>
      </c>
      <c r="BI40" s="25">
        <f>[5]施設資源化量内訳!S40</f>
        <v>0</v>
      </c>
      <c r="BJ40" s="25">
        <f>[5]施設資源化量内訳!T40</f>
        <v>0</v>
      </c>
      <c r="BK40" s="25">
        <f>[5]施設資源化量内訳!U40</f>
        <v>0</v>
      </c>
      <c r="BL40" s="25">
        <f>[5]施設資源化量内訳!V40</f>
        <v>0</v>
      </c>
      <c r="BM40" s="25">
        <f>[5]施設資源化量内訳!W40</f>
        <v>0</v>
      </c>
      <c r="BN40" s="25">
        <f>[5]施設資源化量内訳!X40</f>
        <v>97</v>
      </c>
      <c r="BO40" s="25">
        <f t="shared" si="2"/>
        <v>105</v>
      </c>
      <c r="BP40" s="25">
        <v>101</v>
      </c>
      <c r="BQ40" s="25">
        <v>1</v>
      </c>
      <c r="BR40" s="25">
        <v>0</v>
      </c>
      <c r="BS40" s="25">
        <v>3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6" t="s">
        <v>36</v>
      </c>
      <c r="CA40" s="26" t="s">
        <v>36</v>
      </c>
      <c r="CB40" s="26" t="s">
        <v>36</v>
      </c>
      <c r="CC40" s="26" t="s">
        <v>36</v>
      </c>
      <c r="CD40" s="26" t="s">
        <v>36</v>
      </c>
      <c r="CE40" s="26" t="s">
        <v>36</v>
      </c>
      <c r="CF40" s="26" t="s">
        <v>36</v>
      </c>
      <c r="CG40" s="26" t="s">
        <v>36</v>
      </c>
      <c r="CH40" s="25">
        <v>0</v>
      </c>
      <c r="CI40" s="25">
        <v>0</v>
      </c>
      <c r="CJ40" s="27" t="s">
        <v>37</v>
      </c>
    </row>
    <row r="41" spans="1:88" s="3" customFormat="1" ht="13.5" customHeight="1" x14ac:dyDescent="0.15">
      <c r="A41" s="23" t="s">
        <v>33</v>
      </c>
      <c r="B41" s="24" t="s">
        <v>103</v>
      </c>
      <c r="C41" s="23" t="s">
        <v>104</v>
      </c>
      <c r="D41" s="25">
        <f t="shared" si="5"/>
        <v>286</v>
      </c>
      <c r="E41" s="25">
        <f t="shared" si="5"/>
        <v>79</v>
      </c>
      <c r="F41" s="25">
        <f t="shared" si="5"/>
        <v>1</v>
      </c>
      <c r="G41" s="25">
        <f t="shared" si="5"/>
        <v>0</v>
      </c>
      <c r="H41" s="25">
        <f t="shared" si="5"/>
        <v>42</v>
      </c>
      <c r="I41" s="25">
        <f t="shared" si="5"/>
        <v>30</v>
      </c>
      <c r="J41" s="25">
        <f t="shared" si="5"/>
        <v>2</v>
      </c>
      <c r="K41" s="25">
        <f t="shared" si="5"/>
        <v>1</v>
      </c>
      <c r="L41" s="25">
        <f t="shared" si="5"/>
        <v>0</v>
      </c>
      <c r="M41" s="25">
        <f t="shared" si="5"/>
        <v>0</v>
      </c>
      <c r="N41" s="25">
        <f t="shared" si="5"/>
        <v>2</v>
      </c>
      <c r="O41" s="25">
        <f t="shared" si="5"/>
        <v>0</v>
      </c>
      <c r="P41" s="25">
        <f t="shared" si="5"/>
        <v>0</v>
      </c>
      <c r="Q41" s="25">
        <f t="shared" si="5"/>
        <v>96</v>
      </c>
      <c r="R41" s="25">
        <f t="shared" si="5"/>
        <v>0</v>
      </c>
      <c r="S41" s="25">
        <f t="shared" si="5"/>
        <v>0</v>
      </c>
      <c r="T41" s="25">
        <f t="shared" si="7"/>
        <v>0</v>
      </c>
      <c r="U41" s="25">
        <f t="shared" si="7"/>
        <v>0</v>
      </c>
      <c r="V41" s="25">
        <f t="shared" si="6"/>
        <v>28</v>
      </c>
      <c r="W41" s="25">
        <f t="shared" si="4"/>
        <v>1</v>
      </c>
      <c r="X41" s="25">
        <f t="shared" si="4"/>
        <v>4</v>
      </c>
      <c r="Y41" s="25">
        <f t="shared" si="1"/>
        <v>1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1</v>
      </c>
      <c r="AG41" s="25">
        <v>0</v>
      </c>
      <c r="AH41" s="25">
        <v>0</v>
      </c>
      <c r="AI41" s="26">
        <v>0</v>
      </c>
      <c r="AJ41" s="26" t="s">
        <v>36</v>
      </c>
      <c r="AK41" s="26" t="s">
        <v>36</v>
      </c>
      <c r="AL41" s="26" t="s">
        <v>36</v>
      </c>
      <c r="AM41" s="26" t="s">
        <v>36</v>
      </c>
      <c r="AN41" s="26" t="s">
        <v>36</v>
      </c>
      <c r="AO41" s="26" t="s">
        <v>36</v>
      </c>
      <c r="AP41" s="26" t="s">
        <v>36</v>
      </c>
      <c r="AQ41" s="26" t="s">
        <v>36</v>
      </c>
      <c r="AR41" s="25">
        <v>0</v>
      </c>
      <c r="AS41" s="25">
        <v>0</v>
      </c>
      <c r="AT41" s="25">
        <f>[5]施設資源化量内訳!D41</f>
        <v>201</v>
      </c>
      <c r="AU41" s="25">
        <f>[5]施設資源化量内訳!E41</f>
        <v>0</v>
      </c>
      <c r="AV41" s="25">
        <f>[5]施設資源化量内訳!F41</f>
        <v>0</v>
      </c>
      <c r="AW41" s="25">
        <f>[5]施設資源化量内訳!G41</f>
        <v>0</v>
      </c>
      <c r="AX41" s="25">
        <f>[5]施設資源化量内訳!H41</f>
        <v>40</v>
      </c>
      <c r="AY41" s="25">
        <f>[5]施設資源化量内訳!I41</f>
        <v>30</v>
      </c>
      <c r="AZ41" s="25">
        <f>[5]施設資源化量内訳!J41</f>
        <v>2</v>
      </c>
      <c r="BA41" s="25">
        <f>[5]施設資源化量内訳!K41</f>
        <v>0</v>
      </c>
      <c r="BB41" s="25">
        <f>[5]施設資源化量内訳!L41</f>
        <v>0</v>
      </c>
      <c r="BC41" s="25">
        <f>[5]施設資源化量内訳!M41</f>
        <v>0</v>
      </c>
      <c r="BD41" s="25">
        <f>[5]施設資源化量内訳!N41</f>
        <v>0</v>
      </c>
      <c r="BE41" s="25">
        <f>[5]施設資源化量内訳!O41</f>
        <v>0</v>
      </c>
      <c r="BF41" s="25">
        <f>[5]施設資源化量内訳!P41</f>
        <v>0</v>
      </c>
      <c r="BG41" s="25">
        <f>[5]施設資源化量内訳!Q41</f>
        <v>96</v>
      </c>
      <c r="BH41" s="25">
        <f>[5]施設資源化量内訳!R41</f>
        <v>0</v>
      </c>
      <c r="BI41" s="25">
        <f>[5]施設資源化量内訳!S41</f>
        <v>0</v>
      </c>
      <c r="BJ41" s="25">
        <f>[5]施設資源化量内訳!T41</f>
        <v>0</v>
      </c>
      <c r="BK41" s="25">
        <f>[5]施設資源化量内訳!U41</f>
        <v>0</v>
      </c>
      <c r="BL41" s="25">
        <f>[5]施設資源化量内訳!V41</f>
        <v>28</v>
      </c>
      <c r="BM41" s="25">
        <f>[5]施設資源化量内訳!W41</f>
        <v>1</v>
      </c>
      <c r="BN41" s="25">
        <f>[5]施設資源化量内訳!X41</f>
        <v>4</v>
      </c>
      <c r="BO41" s="25">
        <f t="shared" si="2"/>
        <v>84</v>
      </c>
      <c r="BP41" s="25">
        <v>79</v>
      </c>
      <c r="BQ41" s="25">
        <v>1</v>
      </c>
      <c r="BR41" s="25">
        <v>0</v>
      </c>
      <c r="BS41" s="25">
        <v>2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2</v>
      </c>
      <c r="BZ41" s="26" t="s">
        <v>36</v>
      </c>
      <c r="CA41" s="26" t="s">
        <v>36</v>
      </c>
      <c r="CB41" s="26" t="s">
        <v>36</v>
      </c>
      <c r="CC41" s="26" t="s">
        <v>36</v>
      </c>
      <c r="CD41" s="26" t="s">
        <v>36</v>
      </c>
      <c r="CE41" s="26" t="s">
        <v>36</v>
      </c>
      <c r="CF41" s="26" t="s">
        <v>36</v>
      </c>
      <c r="CG41" s="26" t="s">
        <v>36</v>
      </c>
      <c r="CH41" s="25">
        <v>0</v>
      </c>
      <c r="CI41" s="25">
        <v>0</v>
      </c>
      <c r="CJ41" s="27" t="s">
        <v>37</v>
      </c>
    </row>
    <row r="42" spans="1:88" s="3" customFormat="1" ht="13.5" customHeight="1" x14ac:dyDescent="0.15">
      <c r="A42" s="23" t="s">
        <v>33</v>
      </c>
      <c r="B42" s="24" t="s">
        <v>105</v>
      </c>
      <c r="C42" s="23" t="s">
        <v>106</v>
      </c>
      <c r="D42" s="25">
        <f t="shared" si="5"/>
        <v>178</v>
      </c>
      <c r="E42" s="25">
        <f t="shared" si="5"/>
        <v>73</v>
      </c>
      <c r="F42" s="25">
        <f t="shared" si="5"/>
        <v>1</v>
      </c>
      <c r="G42" s="25">
        <f t="shared" si="5"/>
        <v>4</v>
      </c>
      <c r="H42" s="25">
        <f t="shared" si="5"/>
        <v>25</v>
      </c>
      <c r="I42" s="25">
        <f t="shared" si="5"/>
        <v>15</v>
      </c>
      <c r="J42" s="25">
        <f t="shared" si="5"/>
        <v>2</v>
      </c>
      <c r="K42" s="25">
        <f t="shared" si="5"/>
        <v>1</v>
      </c>
      <c r="L42" s="25">
        <f t="shared" si="5"/>
        <v>0</v>
      </c>
      <c r="M42" s="25">
        <f t="shared" si="5"/>
        <v>6</v>
      </c>
      <c r="N42" s="25">
        <f t="shared" si="5"/>
        <v>3</v>
      </c>
      <c r="O42" s="25">
        <f t="shared" si="5"/>
        <v>0</v>
      </c>
      <c r="P42" s="25">
        <f t="shared" si="5"/>
        <v>0</v>
      </c>
      <c r="Q42" s="25">
        <f t="shared" si="5"/>
        <v>29</v>
      </c>
      <c r="R42" s="25">
        <f t="shared" si="5"/>
        <v>0</v>
      </c>
      <c r="S42" s="25">
        <f t="shared" si="5"/>
        <v>0</v>
      </c>
      <c r="T42" s="25">
        <f t="shared" si="7"/>
        <v>0</v>
      </c>
      <c r="U42" s="25">
        <f t="shared" si="7"/>
        <v>0</v>
      </c>
      <c r="V42" s="25">
        <f t="shared" si="6"/>
        <v>19</v>
      </c>
      <c r="W42" s="25">
        <f t="shared" si="4"/>
        <v>0</v>
      </c>
      <c r="X42" s="25">
        <f t="shared" si="4"/>
        <v>0</v>
      </c>
      <c r="Y42" s="25">
        <f t="shared" si="1"/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6">
        <v>0</v>
      </c>
      <c r="AJ42" s="26" t="s">
        <v>36</v>
      </c>
      <c r="AK42" s="26" t="s">
        <v>36</v>
      </c>
      <c r="AL42" s="26" t="s">
        <v>36</v>
      </c>
      <c r="AM42" s="26" t="s">
        <v>36</v>
      </c>
      <c r="AN42" s="26" t="s">
        <v>36</v>
      </c>
      <c r="AO42" s="26" t="s">
        <v>36</v>
      </c>
      <c r="AP42" s="26" t="s">
        <v>36</v>
      </c>
      <c r="AQ42" s="26" t="s">
        <v>36</v>
      </c>
      <c r="AR42" s="25">
        <v>0</v>
      </c>
      <c r="AS42" s="25">
        <v>0</v>
      </c>
      <c r="AT42" s="25">
        <f>[5]施設資源化量内訳!D42</f>
        <v>101</v>
      </c>
      <c r="AU42" s="25">
        <f>[5]施設資源化量内訳!E42</f>
        <v>0</v>
      </c>
      <c r="AV42" s="25">
        <f>[5]施設資源化量内訳!F42</f>
        <v>1</v>
      </c>
      <c r="AW42" s="25">
        <f>[5]施設資源化量内訳!G42</f>
        <v>4</v>
      </c>
      <c r="AX42" s="25">
        <f>[5]施設資源化量内訳!H42</f>
        <v>24</v>
      </c>
      <c r="AY42" s="25">
        <f>[5]施設資源化量内訳!I42</f>
        <v>15</v>
      </c>
      <c r="AZ42" s="25">
        <f>[5]施設資源化量内訳!J42</f>
        <v>2</v>
      </c>
      <c r="BA42" s="25">
        <f>[5]施設資源化量内訳!K42</f>
        <v>1</v>
      </c>
      <c r="BB42" s="25">
        <f>[5]施設資源化量内訳!L42</f>
        <v>0</v>
      </c>
      <c r="BC42" s="25">
        <f>[5]施設資源化量内訳!M42</f>
        <v>6</v>
      </c>
      <c r="BD42" s="25">
        <f>[5]施設資源化量内訳!N42</f>
        <v>0</v>
      </c>
      <c r="BE42" s="25">
        <f>[5]施設資源化量内訳!O42</f>
        <v>0</v>
      </c>
      <c r="BF42" s="25">
        <f>[5]施設資源化量内訳!P42</f>
        <v>0</v>
      </c>
      <c r="BG42" s="25">
        <f>[5]施設資源化量内訳!Q42</f>
        <v>29</v>
      </c>
      <c r="BH42" s="25">
        <f>[5]施設資源化量内訳!R42</f>
        <v>0</v>
      </c>
      <c r="BI42" s="25">
        <f>[5]施設資源化量内訳!S42</f>
        <v>0</v>
      </c>
      <c r="BJ42" s="25">
        <f>[5]施設資源化量内訳!T42</f>
        <v>0</v>
      </c>
      <c r="BK42" s="25">
        <f>[5]施設資源化量内訳!U42</f>
        <v>0</v>
      </c>
      <c r="BL42" s="25">
        <f>[5]施設資源化量内訳!V42</f>
        <v>19</v>
      </c>
      <c r="BM42" s="25">
        <f>[5]施設資源化量内訳!W42</f>
        <v>0</v>
      </c>
      <c r="BN42" s="25">
        <f>[5]施設資源化量内訳!X42</f>
        <v>0</v>
      </c>
      <c r="BO42" s="25">
        <f t="shared" si="2"/>
        <v>77</v>
      </c>
      <c r="BP42" s="25">
        <v>73</v>
      </c>
      <c r="BQ42" s="25">
        <v>0</v>
      </c>
      <c r="BR42" s="25">
        <v>0</v>
      </c>
      <c r="BS42" s="25">
        <v>1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3</v>
      </c>
      <c r="BZ42" s="26" t="s">
        <v>36</v>
      </c>
      <c r="CA42" s="26" t="s">
        <v>36</v>
      </c>
      <c r="CB42" s="26" t="s">
        <v>36</v>
      </c>
      <c r="CC42" s="26" t="s">
        <v>36</v>
      </c>
      <c r="CD42" s="26" t="s">
        <v>36</v>
      </c>
      <c r="CE42" s="26" t="s">
        <v>36</v>
      </c>
      <c r="CF42" s="26" t="s">
        <v>36</v>
      </c>
      <c r="CG42" s="26" t="s">
        <v>36</v>
      </c>
      <c r="CH42" s="25">
        <v>0</v>
      </c>
      <c r="CI42" s="25">
        <v>0</v>
      </c>
      <c r="CJ42" s="27" t="s">
        <v>37</v>
      </c>
    </row>
    <row r="43" spans="1:88" s="3" customFormat="1" ht="13.5" customHeight="1" x14ac:dyDescent="0.15">
      <c r="A43" s="23" t="s">
        <v>33</v>
      </c>
      <c r="B43" s="24" t="s">
        <v>107</v>
      </c>
      <c r="C43" s="23" t="s">
        <v>108</v>
      </c>
      <c r="D43" s="25">
        <f t="shared" si="5"/>
        <v>433</v>
      </c>
      <c r="E43" s="25">
        <f t="shared" si="5"/>
        <v>249</v>
      </c>
      <c r="F43" s="25">
        <f t="shared" si="5"/>
        <v>1</v>
      </c>
      <c r="G43" s="25">
        <f t="shared" si="5"/>
        <v>0</v>
      </c>
      <c r="H43" s="25">
        <f t="shared" si="5"/>
        <v>51</v>
      </c>
      <c r="I43" s="25">
        <f t="shared" si="5"/>
        <v>37</v>
      </c>
      <c r="J43" s="25">
        <f t="shared" si="5"/>
        <v>13</v>
      </c>
      <c r="K43" s="25">
        <f t="shared" si="5"/>
        <v>2</v>
      </c>
      <c r="L43" s="25">
        <f t="shared" si="5"/>
        <v>0</v>
      </c>
      <c r="M43" s="25">
        <f t="shared" si="5"/>
        <v>25</v>
      </c>
      <c r="N43" s="25">
        <f t="shared" si="5"/>
        <v>1</v>
      </c>
      <c r="O43" s="25">
        <f t="shared" si="5"/>
        <v>0</v>
      </c>
      <c r="P43" s="25">
        <f t="shared" si="5"/>
        <v>0</v>
      </c>
      <c r="Q43" s="25">
        <f t="shared" si="5"/>
        <v>26</v>
      </c>
      <c r="R43" s="25">
        <f t="shared" si="5"/>
        <v>0</v>
      </c>
      <c r="S43" s="25">
        <f t="shared" si="5"/>
        <v>0</v>
      </c>
      <c r="T43" s="25">
        <f t="shared" si="7"/>
        <v>0</v>
      </c>
      <c r="U43" s="25">
        <f t="shared" si="7"/>
        <v>0</v>
      </c>
      <c r="V43" s="25">
        <f t="shared" si="6"/>
        <v>26</v>
      </c>
      <c r="W43" s="25">
        <f t="shared" si="4"/>
        <v>0</v>
      </c>
      <c r="X43" s="25">
        <f t="shared" si="4"/>
        <v>2</v>
      </c>
      <c r="Y43" s="25">
        <f t="shared" si="1"/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6">
        <v>0</v>
      </c>
      <c r="AJ43" s="26" t="s">
        <v>36</v>
      </c>
      <c r="AK43" s="26" t="s">
        <v>36</v>
      </c>
      <c r="AL43" s="26" t="s">
        <v>36</v>
      </c>
      <c r="AM43" s="26" t="s">
        <v>36</v>
      </c>
      <c r="AN43" s="26" t="s">
        <v>36</v>
      </c>
      <c r="AO43" s="26" t="s">
        <v>36</v>
      </c>
      <c r="AP43" s="26" t="s">
        <v>36</v>
      </c>
      <c r="AQ43" s="26" t="s">
        <v>36</v>
      </c>
      <c r="AR43" s="25">
        <v>0</v>
      </c>
      <c r="AS43" s="25">
        <v>0</v>
      </c>
      <c r="AT43" s="25">
        <f>[5]施設資源化量内訳!D43</f>
        <v>178</v>
      </c>
      <c r="AU43" s="25">
        <f>[5]施設資源化量内訳!E43</f>
        <v>0</v>
      </c>
      <c r="AV43" s="25">
        <f>[5]施設資源化量内訳!F43</f>
        <v>0</v>
      </c>
      <c r="AW43" s="25">
        <f>[5]施設資源化量内訳!G43</f>
        <v>0</v>
      </c>
      <c r="AX43" s="25">
        <f>[5]施設資源化量内訳!H43</f>
        <v>47</v>
      </c>
      <c r="AY43" s="25">
        <f>[5]施設資源化量内訳!I43</f>
        <v>37</v>
      </c>
      <c r="AZ43" s="25">
        <f>[5]施設資源化量内訳!J43</f>
        <v>13</v>
      </c>
      <c r="BA43" s="25">
        <f>[5]施設資源化量内訳!K43</f>
        <v>2</v>
      </c>
      <c r="BB43" s="25">
        <f>[5]施設資源化量内訳!L43</f>
        <v>0</v>
      </c>
      <c r="BC43" s="25">
        <f>[5]施設資源化量内訳!M43</f>
        <v>25</v>
      </c>
      <c r="BD43" s="25">
        <f>[5]施設資源化量内訳!N43</f>
        <v>0</v>
      </c>
      <c r="BE43" s="25">
        <f>[5]施設資源化量内訳!O43</f>
        <v>0</v>
      </c>
      <c r="BF43" s="25">
        <f>[5]施設資源化量内訳!P43</f>
        <v>0</v>
      </c>
      <c r="BG43" s="25">
        <f>[5]施設資源化量内訳!Q43</f>
        <v>26</v>
      </c>
      <c r="BH43" s="25">
        <f>[5]施設資源化量内訳!R43</f>
        <v>0</v>
      </c>
      <c r="BI43" s="25">
        <f>[5]施設資源化量内訳!S43</f>
        <v>0</v>
      </c>
      <c r="BJ43" s="25">
        <f>[5]施設資源化量内訳!T43</f>
        <v>0</v>
      </c>
      <c r="BK43" s="25">
        <f>[5]施設資源化量内訳!U43</f>
        <v>0</v>
      </c>
      <c r="BL43" s="25">
        <f>[5]施設資源化量内訳!V43</f>
        <v>26</v>
      </c>
      <c r="BM43" s="25">
        <f>[5]施設資源化量内訳!W43</f>
        <v>0</v>
      </c>
      <c r="BN43" s="25">
        <f>[5]施設資源化量内訳!X43</f>
        <v>2</v>
      </c>
      <c r="BO43" s="25">
        <f t="shared" si="2"/>
        <v>255</v>
      </c>
      <c r="BP43" s="25">
        <v>249</v>
      </c>
      <c r="BQ43" s="25">
        <v>1</v>
      </c>
      <c r="BR43" s="25">
        <v>0</v>
      </c>
      <c r="BS43" s="25">
        <v>4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1</v>
      </c>
      <c r="BZ43" s="26" t="s">
        <v>36</v>
      </c>
      <c r="CA43" s="26" t="s">
        <v>36</v>
      </c>
      <c r="CB43" s="26" t="s">
        <v>36</v>
      </c>
      <c r="CC43" s="26" t="s">
        <v>36</v>
      </c>
      <c r="CD43" s="26" t="s">
        <v>36</v>
      </c>
      <c r="CE43" s="26" t="s">
        <v>36</v>
      </c>
      <c r="CF43" s="26" t="s">
        <v>36</v>
      </c>
      <c r="CG43" s="26" t="s">
        <v>36</v>
      </c>
      <c r="CH43" s="25">
        <v>0</v>
      </c>
      <c r="CI43" s="25">
        <v>0</v>
      </c>
      <c r="CJ43" s="27" t="s">
        <v>37</v>
      </c>
    </row>
    <row r="44" spans="1:88" s="3" customFormat="1" ht="13.5" customHeight="1" x14ac:dyDescent="0.15">
      <c r="A44" s="23" t="s">
        <v>33</v>
      </c>
      <c r="B44" s="24" t="s">
        <v>109</v>
      </c>
      <c r="C44" s="23" t="s">
        <v>110</v>
      </c>
      <c r="D44" s="25">
        <f t="shared" si="5"/>
        <v>214</v>
      </c>
      <c r="E44" s="25">
        <f t="shared" si="5"/>
        <v>128</v>
      </c>
      <c r="F44" s="25">
        <f t="shared" si="5"/>
        <v>1</v>
      </c>
      <c r="G44" s="25">
        <f t="shared" si="5"/>
        <v>0</v>
      </c>
      <c r="H44" s="25">
        <f t="shared" si="5"/>
        <v>25</v>
      </c>
      <c r="I44" s="25">
        <f t="shared" si="5"/>
        <v>20</v>
      </c>
      <c r="J44" s="25">
        <f t="shared" si="5"/>
        <v>7</v>
      </c>
      <c r="K44" s="25">
        <f t="shared" si="5"/>
        <v>1</v>
      </c>
      <c r="L44" s="25">
        <f t="shared" si="5"/>
        <v>13</v>
      </c>
      <c r="M44" s="25">
        <f t="shared" si="5"/>
        <v>0</v>
      </c>
      <c r="N44" s="25">
        <f t="shared" si="5"/>
        <v>10</v>
      </c>
      <c r="O44" s="25">
        <f t="shared" si="5"/>
        <v>0</v>
      </c>
      <c r="P44" s="25">
        <f t="shared" si="5"/>
        <v>0</v>
      </c>
      <c r="Q44" s="25">
        <f t="shared" si="5"/>
        <v>0</v>
      </c>
      <c r="R44" s="25">
        <f t="shared" si="5"/>
        <v>0</v>
      </c>
      <c r="S44" s="25">
        <f t="shared" si="5"/>
        <v>0</v>
      </c>
      <c r="T44" s="25">
        <f t="shared" si="7"/>
        <v>0</v>
      </c>
      <c r="U44" s="25">
        <f t="shared" si="7"/>
        <v>0</v>
      </c>
      <c r="V44" s="25">
        <f t="shared" si="6"/>
        <v>9</v>
      </c>
      <c r="W44" s="25">
        <f t="shared" si="4"/>
        <v>0</v>
      </c>
      <c r="X44" s="25">
        <f t="shared" si="4"/>
        <v>0</v>
      </c>
      <c r="Y44" s="25">
        <f t="shared" si="1"/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6">
        <v>0</v>
      </c>
      <c r="AJ44" s="26" t="s">
        <v>36</v>
      </c>
      <c r="AK44" s="26" t="s">
        <v>36</v>
      </c>
      <c r="AL44" s="26" t="s">
        <v>36</v>
      </c>
      <c r="AM44" s="26" t="s">
        <v>36</v>
      </c>
      <c r="AN44" s="26" t="s">
        <v>36</v>
      </c>
      <c r="AO44" s="26" t="s">
        <v>36</v>
      </c>
      <c r="AP44" s="26" t="s">
        <v>36</v>
      </c>
      <c r="AQ44" s="26" t="s">
        <v>36</v>
      </c>
      <c r="AR44" s="25">
        <v>0</v>
      </c>
      <c r="AS44" s="25">
        <v>0</v>
      </c>
      <c r="AT44" s="25">
        <f>[5]施設資源化量内訳!D44</f>
        <v>70</v>
      </c>
      <c r="AU44" s="25">
        <f>[5]施設資源化量内訳!E44</f>
        <v>0</v>
      </c>
      <c r="AV44" s="25">
        <f>[5]施設資源化量内訳!F44</f>
        <v>0</v>
      </c>
      <c r="AW44" s="25">
        <f>[5]施設資源化量内訳!G44</f>
        <v>0</v>
      </c>
      <c r="AX44" s="25">
        <f>[5]施設資源化量内訳!H44</f>
        <v>22</v>
      </c>
      <c r="AY44" s="25">
        <f>[5]施設資源化量内訳!I44</f>
        <v>18</v>
      </c>
      <c r="AZ44" s="25">
        <f>[5]施設資源化量内訳!J44</f>
        <v>7</v>
      </c>
      <c r="BA44" s="25">
        <f>[5]施設資源化量内訳!K44</f>
        <v>1</v>
      </c>
      <c r="BB44" s="25">
        <f>[5]施設資源化量内訳!L44</f>
        <v>13</v>
      </c>
      <c r="BC44" s="25">
        <f>[5]施設資源化量内訳!M44</f>
        <v>0</v>
      </c>
      <c r="BD44" s="25">
        <f>[5]施設資源化量内訳!N44</f>
        <v>0</v>
      </c>
      <c r="BE44" s="25">
        <f>[5]施設資源化量内訳!O44</f>
        <v>0</v>
      </c>
      <c r="BF44" s="25">
        <f>[5]施設資源化量内訳!P44</f>
        <v>0</v>
      </c>
      <c r="BG44" s="25">
        <f>[5]施設資源化量内訳!Q44</f>
        <v>0</v>
      </c>
      <c r="BH44" s="25">
        <f>[5]施設資源化量内訳!R44</f>
        <v>0</v>
      </c>
      <c r="BI44" s="25">
        <f>[5]施設資源化量内訳!S44</f>
        <v>0</v>
      </c>
      <c r="BJ44" s="25">
        <f>[5]施設資源化量内訳!T44</f>
        <v>0</v>
      </c>
      <c r="BK44" s="25">
        <f>[5]施設資源化量内訳!U44</f>
        <v>0</v>
      </c>
      <c r="BL44" s="25">
        <f>[5]施設資源化量内訳!V44</f>
        <v>9</v>
      </c>
      <c r="BM44" s="25">
        <f>[5]施設資源化量内訳!W44</f>
        <v>0</v>
      </c>
      <c r="BN44" s="25">
        <f>[5]施設資源化量内訳!X44</f>
        <v>0</v>
      </c>
      <c r="BO44" s="25">
        <f t="shared" si="2"/>
        <v>144</v>
      </c>
      <c r="BP44" s="25">
        <v>128</v>
      </c>
      <c r="BQ44" s="25">
        <v>1</v>
      </c>
      <c r="BR44" s="25">
        <v>0</v>
      </c>
      <c r="BS44" s="25">
        <v>3</v>
      </c>
      <c r="BT44" s="25">
        <v>2</v>
      </c>
      <c r="BU44" s="25">
        <v>0</v>
      </c>
      <c r="BV44" s="25">
        <v>0</v>
      </c>
      <c r="BW44" s="25">
        <v>0</v>
      </c>
      <c r="BX44" s="25">
        <v>0</v>
      </c>
      <c r="BY44" s="25">
        <v>10</v>
      </c>
      <c r="BZ44" s="26" t="s">
        <v>36</v>
      </c>
      <c r="CA44" s="26" t="s">
        <v>36</v>
      </c>
      <c r="CB44" s="26" t="s">
        <v>36</v>
      </c>
      <c r="CC44" s="26" t="s">
        <v>36</v>
      </c>
      <c r="CD44" s="26" t="s">
        <v>36</v>
      </c>
      <c r="CE44" s="26" t="s">
        <v>36</v>
      </c>
      <c r="CF44" s="26" t="s">
        <v>36</v>
      </c>
      <c r="CG44" s="26" t="s">
        <v>36</v>
      </c>
      <c r="CH44" s="25">
        <v>0</v>
      </c>
      <c r="CI44" s="25">
        <v>0</v>
      </c>
      <c r="CJ44" s="27" t="s">
        <v>37</v>
      </c>
    </row>
    <row r="45" spans="1:88" s="3" customFormat="1" ht="13.5" customHeight="1" x14ac:dyDescent="0.15">
      <c r="A45" s="23" t="s">
        <v>33</v>
      </c>
      <c r="B45" s="24" t="s">
        <v>111</v>
      </c>
      <c r="C45" s="23" t="s">
        <v>112</v>
      </c>
      <c r="D45" s="25">
        <f t="shared" si="5"/>
        <v>420</v>
      </c>
      <c r="E45" s="25">
        <f t="shared" si="5"/>
        <v>270</v>
      </c>
      <c r="F45" s="25">
        <f t="shared" si="5"/>
        <v>1</v>
      </c>
      <c r="G45" s="25">
        <f t="shared" si="5"/>
        <v>0</v>
      </c>
      <c r="H45" s="25">
        <f t="shared" si="5"/>
        <v>33</v>
      </c>
      <c r="I45" s="25">
        <f t="shared" si="5"/>
        <v>19</v>
      </c>
      <c r="J45" s="25">
        <f t="shared" si="5"/>
        <v>4</v>
      </c>
      <c r="K45" s="25">
        <f t="shared" si="5"/>
        <v>0</v>
      </c>
      <c r="L45" s="25">
        <f t="shared" si="5"/>
        <v>57</v>
      </c>
      <c r="M45" s="25">
        <f t="shared" si="5"/>
        <v>0</v>
      </c>
      <c r="N45" s="25">
        <f t="shared" si="5"/>
        <v>6</v>
      </c>
      <c r="O45" s="25">
        <f t="shared" si="5"/>
        <v>0</v>
      </c>
      <c r="P45" s="25">
        <f t="shared" si="5"/>
        <v>0</v>
      </c>
      <c r="Q45" s="25">
        <f t="shared" si="5"/>
        <v>2</v>
      </c>
      <c r="R45" s="25">
        <f t="shared" si="5"/>
        <v>0</v>
      </c>
      <c r="S45" s="25">
        <f t="shared" si="5"/>
        <v>0</v>
      </c>
      <c r="T45" s="25">
        <f t="shared" si="7"/>
        <v>0</v>
      </c>
      <c r="U45" s="25">
        <f t="shared" si="7"/>
        <v>0</v>
      </c>
      <c r="V45" s="25">
        <f t="shared" si="6"/>
        <v>27</v>
      </c>
      <c r="W45" s="25">
        <f t="shared" si="4"/>
        <v>0</v>
      </c>
      <c r="X45" s="25">
        <f t="shared" si="4"/>
        <v>1</v>
      </c>
      <c r="Y45" s="25">
        <f t="shared" si="1"/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6">
        <v>0</v>
      </c>
      <c r="AJ45" s="26" t="s">
        <v>36</v>
      </c>
      <c r="AK45" s="26" t="s">
        <v>36</v>
      </c>
      <c r="AL45" s="26" t="s">
        <v>36</v>
      </c>
      <c r="AM45" s="26" t="s">
        <v>36</v>
      </c>
      <c r="AN45" s="26" t="s">
        <v>36</v>
      </c>
      <c r="AO45" s="26" t="s">
        <v>36</v>
      </c>
      <c r="AP45" s="26" t="s">
        <v>36</v>
      </c>
      <c r="AQ45" s="26" t="s">
        <v>36</v>
      </c>
      <c r="AR45" s="25">
        <v>0</v>
      </c>
      <c r="AS45" s="25">
        <v>0</v>
      </c>
      <c r="AT45" s="25">
        <f>[5]施設資源化量内訳!D45</f>
        <v>135</v>
      </c>
      <c r="AU45" s="25">
        <f>[5]施設資源化量内訳!E45</f>
        <v>0</v>
      </c>
      <c r="AV45" s="25">
        <f>[5]施設資源化量内訳!F45</f>
        <v>0</v>
      </c>
      <c r="AW45" s="25">
        <f>[5]施設資源化量内訳!G45</f>
        <v>0</v>
      </c>
      <c r="AX45" s="25">
        <f>[5]施設資源化量内訳!H45</f>
        <v>28</v>
      </c>
      <c r="AY45" s="25">
        <f>[5]施設資源化量内訳!I45</f>
        <v>15</v>
      </c>
      <c r="AZ45" s="25">
        <f>[5]施設資源化量内訳!J45</f>
        <v>4</v>
      </c>
      <c r="BA45" s="25">
        <f>[5]施設資源化量内訳!K45</f>
        <v>0</v>
      </c>
      <c r="BB45" s="25">
        <f>[5]施設資源化量内訳!L45</f>
        <v>57</v>
      </c>
      <c r="BC45" s="25">
        <f>[5]施設資源化量内訳!M45</f>
        <v>0</v>
      </c>
      <c r="BD45" s="25">
        <f>[5]施設資源化量内訳!N45</f>
        <v>1</v>
      </c>
      <c r="BE45" s="25">
        <f>[5]施設資源化量内訳!O45</f>
        <v>0</v>
      </c>
      <c r="BF45" s="25">
        <f>[5]施設資源化量内訳!P45</f>
        <v>0</v>
      </c>
      <c r="BG45" s="25">
        <f>[5]施設資源化量内訳!Q45</f>
        <v>2</v>
      </c>
      <c r="BH45" s="25">
        <f>[5]施設資源化量内訳!R45</f>
        <v>0</v>
      </c>
      <c r="BI45" s="25">
        <f>[5]施設資源化量内訳!S45</f>
        <v>0</v>
      </c>
      <c r="BJ45" s="25">
        <f>[5]施設資源化量内訳!T45</f>
        <v>0</v>
      </c>
      <c r="BK45" s="25">
        <f>[5]施設資源化量内訳!U45</f>
        <v>0</v>
      </c>
      <c r="BL45" s="25">
        <f>[5]施設資源化量内訳!V45</f>
        <v>27</v>
      </c>
      <c r="BM45" s="25">
        <f>[5]施設資源化量内訳!W45</f>
        <v>0</v>
      </c>
      <c r="BN45" s="25">
        <f>[5]施設資源化量内訳!X45</f>
        <v>1</v>
      </c>
      <c r="BO45" s="25">
        <f t="shared" si="2"/>
        <v>285</v>
      </c>
      <c r="BP45" s="25">
        <v>270</v>
      </c>
      <c r="BQ45" s="25">
        <v>1</v>
      </c>
      <c r="BR45" s="25">
        <v>0</v>
      </c>
      <c r="BS45" s="25">
        <v>5</v>
      </c>
      <c r="BT45" s="25">
        <v>4</v>
      </c>
      <c r="BU45" s="25">
        <v>0</v>
      </c>
      <c r="BV45" s="25">
        <v>0</v>
      </c>
      <c r="BW45" s="25">
        <v>0</v>
      </c>
      <c r="BX45" s="25">
        <v>0</v>
      </c>
      <c r="BY45" s="25">
        <v>5</v>
      </c>
      <c r="BZ45" s="26" t="s">
        <v>36</v>
      </c>
      <c r="CA45" s="26" t="s">
        <v>36</v>
      </c>
      <c r="CB45" s="26" t="s">
        <v>36</v>
      </c>
      <c r="CC45" s="26" t="s">
        <v>36</v>
      </c>
      <c r="CD45" s="26" t="s">
        <v>36</v>
      </c>
      <c r="CE45" s="26" t="s">
        <v>36</v>
      </c>
      <c r="CF45" s="26" t="s">
        <v>36</v>
      </c>
      <c r="CG45" s="26" t="s">
        <v>36</v>
      </c>
      <c r="CH45" s="25">
        <v>0</v>
      </c>
      <c r="CI45" s="25">
        <v>0</v>
      </c>
      <c r="CJ45" s="27" t="s">
        <v>37</v>
      </c>
    </row>
    <row r="46" spans="1:88" s="3" customFormat="1" ht="13.5" customHeight="1" x14ac:dyDescent="0.15">
      <c r="A46" s="23" t="s">
        <v>33</v>
      </c>
      <c r="B46" s="24" t="s">
        <v>113</v>
      </c>
      <c r="C46" s="23" t="s">
        <v>114</v>
      </c>
      <c r="D46" s="25">
        <f t="shared" si="5"/>
        <v>382</v>
      </c>
      <c r="E46" s="25">
        <f t="shared" si="5"/>
        <v>232</v>
      </c>
      <c r="F46" s="25">
        <f t="shared" si="5"/>
        <v>3</v>
      </c>
      <c r="G46" s="25">
        <f t="shared" si="5"/>
        <v>0</v>
      </c>
      <c r="H46" s="25">
        <f t="shared" si="5"/>
        <v>53</v>
      </c>
      <c r="I46" s="25">
        <f t="shared" si="5"/>
        <v>51</v>
      </c>
      <c r="J46" s="25">
        <f t="shared" si="5"/>
        <v>4</v>
      </c>
      <c r="K46" s="25">
        <f t="shared" si="5"/>
        <v>1</v>
      </c>
      <c r="L46" s="25">
        <f t="shared" si="5"/>
        <v>0</v>
      </c>
      <c r="M46" s="25">
        <f t="shared" si="5"/>
        <v>0</v>
      </c>
      <c r="N46" s="25">
        <f t="shared" si="5"/>
        <v>15</v>
      </c>
      <c r="O46" s="25">
        <f t="shared" si="5"/>
        <v>0</v>
      </c>
      <c r="P46" s="25">
        <f t="shared" si="5"/>
        <v>0</v>
      </c>
      <c r="Q46" s="25">
        <f t="shared" si="5"/>
        <v>0</v>
      </c>
      <c r="R46" s="25">
        <f t="shared" si="5"/>
        <v>0</v>
      </c>
      <c r="S46" s="25">
        <f t="shared" si="5"/>
        <v>0</v>
      </c>
      <c r="T46" s="25">
        <f t="shared" si="7"/>
        <v>0</v>
      </c>
      <c r="U46" s="25">
        <f t="shared" si="7"/>
        <v>0</v>
      </c>
      <c r="V46" s="25">
        <f t="shared" si="6"/>
        <v>20</v>
      </c>
      <c r="W46" s="25">
        <f t="shared" si="4"/>
        <v>1</v>
      </c>
      <c r="X46" s="25">
        <f t="shared" si="4"/>
        <v>2</v>
      </c>
      <c r="Y46" s="25">
        <f t="shared" si="1"/>
        <v>6</v>
      </c>
      <c r="Z46" s="25">
        <v>0</v>
      </c>
      <c r="AA46" s="25">
        <v>1</v>
      </c>
      <c r="AB46" s="25">
        <v>0</v>
      </c>
      <c r="AC46" s="25">
        <v>0</v>
      </c>
      <c r="AD46" s="25">
        <v>0</v>
      </c>
      <c r="AE46" s="25">
        <v>4</v>
      </c>
      <c r="AF46" s="25">
        <v>1</v>
      </c>
      <c r="AG46" s="25">
        <v>0</v>
      </c>
      <c r="AH46" s="25">
        <v>0</v>
      </c>
      <c r="AI46" s="26">
        <v>0</v>
      </c>
      <c r="AJ46" s="26" t="s">
        <v>36</v>
      </c>
      <c r="AK46" s="26" t="s">
        <v>36</v>
      </c>
      <c r="AL46" s="26" t="s">
        <v>36</v>
      </c>
      <c r="AM46" s="26" t="s">
        <v>36</v>
      </c>
      <c r="AN46" s="26" t="s">
        <v>36</v>
      </c>
      <c r="AO46" s="26" t="s">
        <v>36</v>
      </c>
      <c r="AP46" s="26" t="s">
        <v>36</v>
      </c>
      <c r="AQ46" s="26" t="s">
        <v>36</v>
      </c>
      <c r="AR46" s="25">
        <v>0</v>
      </c>
      <c r="AS46" s="25">
        <v>0</v>
      </c>
      <c r="AT46" s="25">
        <f>[5]施設資源化量内訳!D46</f>
        <v>113</v>
      </c>
      <c r="AU46" s="25">
        <f>[5]施設資源化量内訳!E46</f>
        <v>0</v>
      </c>
      <c r="AV46" s="25">
        <f>[5]施設資源化量内訳!F46</f>
        <v>0</v>
      </c>
      <c r="AW46" s="25">
        <f>[5]施設資源化量内訳!G46</f>
        <v>0</v>
      </c>
      <c r="AX46" s="25">
        <f>[5]施設資源化量内訳!H46</f>
        <v>48</v>
      </c>
      <c r="AY46" s="25">
        <f>[5]施設資源化量内訳!I46</f>
        <v>42</v>
      </c>
      <c r="AZ46" s="25">
        <f>[5]施設資源化量内訳!J46</f>
        <v>0</v>
      </c>
      <c r="BA46" s="25">
        <f>[5]施設資源化量内訳!K46</f>
        <v>0</v>
      </c>
      <c r="BB46" s="25">
        <f>[5]施設資源化量内訳!L46</f>
        <v>0</v>
      </c>
      <c r="BC46" s="25">
        <f>[5]施設資源化量内訳!M46</f>
        <v>0</v>
      </c>
      <c r="BD46" s="25">
        <f>[5]施設資源化量内訳!N46</f>
        <v>0</v>
      </c>
      <c r="BE46" s="25">
        <f>[5]施設資源化量内訳!O46</f>
        <v>0</v>
      </c>
      <c r="BF46" s="25">
        <f>[5]施設資源化量内訳!P46</f>
        <v>0</v>
      </c>
      <c r="BG46" s="25">
        <f>[5]施設資源化量内訳!Q46</f>
        <v>0</v>
      </c>
      <c r="BH46" s="25">
        <f>[5]施設資源化量内訳!R46</f>
        <v>0</v>
      </c>
      <c r="BI46" s="25">
        <f>[5]施設資源化量内訳!S46</f>
        <v>0</v>
      </c>
      <c r="BJ46" s="25">
        <f>[5]施設資源化量内訳!T46</f>
        <v>0</v>
      </c>
      <c r="BK46" s="25">
        <f>[5]施設資源化量内訳!U46</f>
        <v>0</v>
      </c>
      <c r="BL46" s="25">
        <f>[5]施設資源化量内訳!V46</f>
        <v>20</v>
      </c>
      <c r="BM46" s="25">
        <f>[5]施設資源化量内訳!W46</f>
        <v>1</v>
      </c>
      <c r="BN46" s="25">
        <f>[5]施設資源化量内訳!X46</f>
        <v>2</v>
      </c>
      <c r="BO46" s="25">
        <f t="shared" si="2"/>
        <v>263</v>
      </c>
      <c r="BP46" s="25">
        <v>232</v>
      </c>
      <c r="BQ46" s="25">
        <v>2</v>
      </c>
      <c r="BR46" s="25">
        <v>0</v>
      </c>
      <c r="BS46" s="25">
        <v>5</v>
      </c>
      <c r="BT46" s="25">
        <v>9</v>
      </c>
      <c r="BU46" s="25">
        <v>0</v>
      </c>
      <c r="BV46" s="25">
        <v>0</v>
      </c>
      <c r="BW46" s="25">
        <v>0</v>
      </c>
      <c r="BX46" s="25">
        <v>0</v>
      </c>
      <c r="BY46" s="25">
        <v>15</v>
      </c>
      <c r="BZ46" s="26" t="s">
        <v>36</v>
      </c>
      <c r="CA46" s="26" t="s">
        <v>36</v>
      </c>
      <c r="CB46" s="26" t="s">
        <v>36</v>
      </c>
      <c r="CC46" s="26" t="s">
        <v>36</v>
      </c>
      <c r="CD46" s="26" t="s">
        <v>36</v>
      </c>
      <c r="CE46" s="26" t="s">
        <v>36</v>
      </c>
      <c r="CF46" s="26" t="s">
        <v>36</v>
      </c>
      <c r="CG46" s="26" t="s">
        <v>36</v>
      </c>
      <c r="CH46" s="25">
        <v>0</v>
      </c>
      <c r="CI46" s="25">
        <v>0</v>
      </c>
      <c r="CJ46" s="27" t="s">
        <v>37</v>
      </c>
    </row>
    <row r="47" spans="1:88" s="3" customFormat="1" ht="13.5" customHeight="1" x14ac:dyDescent="0.15">
      <c r="A47" s="23" t="s">
        <v>33</v>
      </c>
      <c r="B47" s="24" t="s">
        <v>115</v>
      </c>
      <c r="C47" s="23" t="s">
        <v>116</v>
      </c>
      <c r="D47" s="25">
        <f t="shared" si="5"/>
        <v>162</v>
      </c>
      <c r="E47" s="25">
        <f t="shared" si="5"/>
        <v>101</v>
      </c>
      <c r="F47" s="25">
        <f t="shared" si="5"/>
        <v>1</v>
      </c>
      <c r="G47" s="25">
        <f t="shared" si="5"/>
        <v>0</v>
      </c>
      <c r="H47" s="25">
        <f t="shared" si="5"/>
        <v>15</v>
      </c>
      <c r="I47" s="25">
        <f t="shared" si="5"/>
        <v>17</v>
      </c>
      <c r="J47" s="25">
        <f t="shared" si="5"/>
        <v>5</v>
      </c>
      <c r="K47" s="25">
        <f t="shared" si="5"/>
        <v>1</v>
      </c>
      <c r="L47" s="25">
        <f t="shared" si="5"/>
        <v>0</v>
      </c>
      <c r="M47" s="25">
        <f t="shared" si="5"/>
        <v>9</v>
      </c>
      <c r="N47" s="25">
        <f t="shared" si="5"/>
        <v>9</v>
      </c>
      <c r="O47" s="25">
        <f t="shared" si="5"/>
        <v>0</v>
      </c>
      <c r="P47" s="25">
        <f t="shared" si="5"/>
        <v>0</v>
      </c>
      <c r="Q47" s="25">
        <f t="shared" si="5"/>
        <v>0</v>
      </c>
      <c r="R47" s="25">
        <f t="shared" si="5"/>
        <v>0</v>
      </c>
      <c r="S47" s="25">
        <f t="shared" si="5"/>
        <v>0</v>
      </c>
      <c r="T47" s="25">
        <f t="shared" si="7"/>
        <v>0</v>
      </c>
      <c r="U47" s="25">
        <f t="shared" si="7"/>
        <v>0</v>
      </c>
      <c r="V47" s="25">
        <f t="shared" si="6"/>
        <v>4</v>
      </c>
      <c r="W47" s="25">
        <f t="shared" si="4"/>
        <v>0</v>
      </c>
      <c r="X47" s="25">
        <f t="shared" si="4"/>
        <v>0</v>
      </c>
      <c r="Y47" s="25">
        <f t="shared" si="1"/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6">
        <v>0</v>
      </c>
      <c r="AJ47" s="26" t="s">
        <v>36</v>
      </c>
      <c r="AK47" s="26" t="s">
        <v>36</v>
      </c>
      <c r="AL47" s="26" t="s">
        <v>36</v>
      </c>
      <c r="AM47" s="26" t="s">
        <v>36</v>
      </c>
      <c r="AN47" s="26" t="s">
        <v>36</v>
      </c>
      <c r="AO47" s="26" t="s">
        <v>36</v>
      </c>
      <c r="AP47" s="26" t="s">
        <v>36</v>
      </c>
      <c r="AQ47" s="26" t="s">
        <v>36</v>
      </c>
      <c r="AR47" s="25">
        <v>0</v>
      </c>
      <c r="AS47" s="25">
        <v>0</v>
      </c>
      <c r="AT47" s="25">
        <f>[5]施設資源化量内訳!D47</f>
        <v>46</v>
      </c>
      <c r="AU47" s="25">
        <f>[5]施設資源化量内訳!E47</f>
        <v>0</v>
      </c>
      <c r="AV47" s="25">
        <f>[5]施設資源化量内訳!F47</f>
        <v>0</v>
      </c>
      <c r="AW47" s="25">
        <f>[5]施設資源化量内訳!G47</f>
        <v>0</v>
      </c>
      <c r="AX47" s="25">
        <f>[5]施設資源化量内訳!H47</f>
        <v>12</v>
      </c>
      <c r="AY47" s="25">
        <f>[5]施設資源化量内訳!I47</f>
        <v>15</v>
      </c>
      <c r="AZ47" s="25">
        <f>[5]施設資源化量内訳!J47</f>
        <v>5</v>
      </c>
      <c r="BA47" s="25">
        <f>[5]施設資源化量内訳!K47</f>
        <v>1</v>
      </c>
      <c r="BB47" s="25">
        <f>[5]施設資源化量内訳!L47</f>
        <v>0</v>
      </c>
      <c r="BC47" s="25">
        <f>[5]施設資源化量内訳!M47</f>
        <v>9</v>
      </c>
      <c r="BD47" s="25">
        <f>[5]施設資源化量内訳!N47</f>
        <v>0</v>
      </c>
      <c r="BE47" s="25">
        <f>[5]施設資源化量内訳!O47</f>
        <v>0</v>
      </c>
      <c r="BF47" s="25">
        <f>[5]施設資源化量内訳!P47</f>
        <v>0</v>
      </c>
      <c r="BG47" s="25">
        <f>[5]施設資源化量内訳!Q47</f>
        <v>0</v>
      </c>
      <c r="BH47" s="25">
        <f>[5]施設資源化量内訳!R47</f>
        <v>0</v>
      </c>
      <c r="BI47" s="25">
        <f>[5]施設資源化量内訳!S47</f>
        <v>0</v>
      </c>
      <c r="BJ47" s="25">
        <f>[5]施設資源化量内訳!T47</f>
        <v>0</v>
      </c>
      <c r="BK47" s="25">
        <f>[5]施設資源化量内訳!U47</f>
        <v>0</v>
      </c>
      <c r="BL47" s="25">
        <f>[5]施設資源化量内訳!V47</f>
        <v>4</v>
      </c>
      <c r="BM47" s="25">
        <f>[5]施設資源化量内訳!W47</f>
        <v>0</v>
      </c>
      <c r="BN47" s="25">
        <f>[5]施設資源化量内訳!X47</f>
        <v>0</v>
      </c>
      <c r="BO47" s="25">
        <f t="shared" si="2"/>
        <v>116</v>
      </c>
      <c r="BP47" s="25">
        <v>101</v>
      </c>
      <c r="BQ47" s="25">
        <v>1</v>
      </c>
      <c r="BR47" s="25">
        <v>0</v>
      </c>
      <c r="BS47" s="25">
        <v>3</v>
      </c>
      <c r="BT47" s="25">
        <v>2</v>
      </c>
      <c r="BU47" s="25">
        <v>0</v>
      </c>
      <c r="BV47" s="25">
        <v>0</v>
      </c>
      <c r="BW47" s="25">
        <v>0</v>
      </c>
      <c r="BX47" s="25">
        <v>0</v>
      </c>
      <c r="BY47" s="25">
        <v>9</v>
      </c>
      <c r="BZ47" s="26" t="s">
        <v>36</v>
      </c>
      <c r="CA47" s="26" t="s">
        <v>36</v>
      </c>
      <c r="CB47" s="26" t="s">
        <v>36</v>
      </c>
      <c r="CC47" s="26" t="s">
        <v>36</v>
      </c>
      <c r="CD47" s="26" t="s">
        <v>36</v>
      </c>
      <c r="CE47" s="26" t="s">
        <v>36</v>
      </c>
      <c r="CF47" s="26" t="s">
        <v>36</v>
      </c>
      <c r="CG47" s="26" t="s">
        <v>36</v>
      </c>
      <c r="CH47" s="25">
        <v>0</v>
      </c>
      <c r="CI47" s="25">
        <v>0</v>
      </c>
      <c r="CJ47" s="27" t="s">
        <v>37</v>
      </c>
    </row>
    <row r="48" spans="1:88" s="3" customFormat="1" ht="13.5" customHeight="1" x14ac:dyDescent="0.15">
      <c r="A48" s="23" t="s">
        <v>33</v>
      </c>
      <c r="B48" s="24" t="s">
        <v>117</v>
      </c>
      <c r="C48" s="23" t="s">
        <v>118</v>
      </c>
      <c r="D48" s="25">
        <f t="shared" si="5"/>
        <v>673</v>
      </c>
      <c r="E48" s="25">
        <f t="shared" si="5"/>
        <v>360</v>
      </c>
      <c r="F48" s="25">
        <f t="shared" ref="F48:S49" si="8">SUM(AA48,AV48,BQ48)</f>
        <v>16</v>
      </c>
      <c r="G48" s="25">
        <f t="shared" si="8"/>
        <v>3</v>
      </c>
      <c r="H48" s="25">
        <f t="shared" si="8"/>
        <v>105</v>
      </c>
      <c r="I48" s="25">
        <f t="shared" si="8"/>
        <v>23</v>
      </c>
      <c r="J48" s="25">
        <f t="shared" si="8"/>
        <v>15</v>
      </c>
      <c r="K48" s="25">
        <f t="shared" si="8"/>
        <v>0</v>
      </c>
      <c r="L48" s="25">
        <f t="shared" si="8"/>
        <v>83</v>
      </c>
      <c r="M48" s="25">
        <f t="shared" si="8"/>
        <v>0</v>
      </c>
      <c r="N48" s="25">
        <f t="shared" si="8"/>
        <v>5</v>
      </c>
      <c r="O48" s="25">
        <f t="shared" si="8"/>
        <v>0</v>
      </c>
      <c r="P48" s="25">
        <f t="shared" si="8"/>
        <v>0</v>
      </c>
      <c r="Q48" s="25">
        <f t="shared" si="8"/>
        <v>2</v>
      </c>
      <c r="R48" s="25">
        <f t="shared" si="8"/>
        <v>0</v>
      </c>
      <c r="S48" s="25">
        <f t="shared" si="8"/>
        <v>0</v>
      </c>
      <c r="T48" s="25">
        <f t="shared" si="7"/>
        <v>56</v>
      </c>
      <c r="U48" s="25">
        <f t="shared" si="7"/>
        <v>0</v>
      </c>
      <c r="V48" s="25">
        <f t="shared" si="6"/>
        <v>0</v>
      </c>
      <c r="W48" s="25">
        <f t="shared" si="4"/>
        <v>3</v>
      </c>
      <c r="X48" s="25">
        <f t="shared" si="4"/>
        <v>2</v>
      </c>
      <c r="Y48" s="25">
        <f t="shared" si="1"/>
        <v>94</v>
      </c>
      <c r="Z48" s="25">
        <v>69</v>
      </c>
      <c r="AA48" s="25">
        <v>1</v>
      </c>
      <c r="AB48" s="25">
        <v>3</v>
      </c>
      <c r="AC48" s="25">
        <v>0</v>
      </c>
      <c r="AD48" s="25">
        <v>20</v>
      </c>
      <c r="AE48" s="25">
        <v>0</v>
      </c>
      <c r="AF48" s="25">
        <v>0</v>
      </c>
      <c r="AG48" s="25">
        <v>0</v>
      </c>
      <c r="AH48" s="25">
        <v>0</v>
      </c>
      <c r="AI48" s="26">
        <v>1</v>
      </c>
      <c r="AJ48" s="26" t="s">
        <v>36</v>
      </c>
      <c r="AK48" s="26" t="s">
        <v>36</v>
      </c>
      <c r="AL48" s="26" t="s">
        <v>36</v>
      </c>
      <c r="AM48" s="26" t="s">
        <v>36</v>
      </c>
      <c r="AN48" s="26" t="s">
        <v>36</v>
      </c>
      <c r="AO48" s="26" t="s">
        <v>36</v>
      </c>
      <c r="AP48" s="26" t="s">
        <v>36</v>
      </c>
      <c r="AQ48" s="26" t="s">
        <v>36</v>
      </c>
      <c r="AR48" s="25">
        <v>0</v>
      </c>
      <c r="AS48" s="25">
        <v>0</v>
      </c>
      <c r="AT48" s="25">
        <f>[5]施設資源化量内訳!D48</f>
        <v>256</v>
      </c>
      <c r="AU48" s="25">
        <f>[5]施設資源化量内訳!E48</f>
        <v>0</v>
      </c>
      <c r="AV48" s="25">
        <f>[5]施設資源化量内訳!F48</f>
        <v>0</v>
      </c>
      <c r="AW48" s="25">
        <f>[5]施設資源化量内訳!G48</f>
        <v>0</v>
      </c>
      <c r="AX48" s="25">
        <f>[5]施設資源化量内訳!H48</f>
        <v>95</v>
      </c>
      <c r="AY48" s="25">
        <f>[5]施設資源化量内訳!I48</f>
        <v>0</v>
      </c>
      <c r="AZ48" s="25">
        <f>[5]施設資源化量内訳!J48</f>
        <v>15</v>
      </c>
      <c r="BA48" s="25">
        <f>[5]施設資源化量内訳!K48</f>
        <v>0</v>
      </c>
      <c r="BB48" s="25">
        <f>[5]施設資源化量内訳!L48</f>
        <v>83</v>
      </c>
      <c r="BC48" s="25">
        <f>[5]施設資源化量内訳!M48</f>
        <v>0</v>
      </c>
      <c r="BD48" s="25">
        <f>[5]施設資源化量内訳!N48</f>
        <v>0</v>
      </c>
      <c r="BE48" s="25">
        <f>[5]施設資源化量内訳!O48</f>
        <v>0</v>
      </c>
      <c r="BF48" s="25">
        <f>[5]施設資源化量内訳!P48</f>
        <v>0</v>
      </c>
      <c r="BG48" s="25">
        <f>[5]施設資源化量内訳!Q48</f>
        <v>2</v>
      </c>
      <c r="BH48" s="25">
        <f>[5]施設資源化量内訳!R48</f>
        <v>0</v>
      </c>
      <c r="BI48" s="25">
        <f>[5]施設資源化量内訳!S48</f>
        <v>0</v>
      </c>
      <c r="BJ48" s="25">
        <f>[5]施設資源化量内訳!T48</f>
        <v>56</v>
      </c>
      <c r="BK48" s="25">
        <f>[5]施設資源化量内訳!U48</f>
        <v>0</v>
      </c>
      <c r="BL48" s="25">
        <f>[5]施設資源化量内訳!V48</f>
        <v>0</v>
      </c>
      <c r="BM48" s="25">
        <f>[5]施設資源化量内訳!W48</f>
        <v>3</v>
      </c>
      <c r="BN48" s="25">
        <f>[5]施設資源化量内訳!X48</f>
        <v>2</v>
      </c>
      <c r="BO48" s="25">
        <f t="shared" si="2"/>
        <v>323</v>
      </c>
      <c r="BP48" s="25">
        <v>291</v>
      </c>
      <c r="BQ48" s="25">
        <v>15</v>
      </c>
      <c r="BR48" s="25">
        <v>0</v>
      </c>
      <c r="BS48" s="25">
        <v>10</v>
      </c>
      <c r="BT48" s="25">
        <v>3</v>
      </c>
      <c r="BU48" s="25">
        <v>0</v>
      </c>
      <c r="BV48" s="25">
        <v>0</v>
      </c>
      <c r="BW48" s="25">
        <v>0</v>
      </c>
      <c r="BX48" s="25">
        <v>0</v>
      </c>
      <c r="BY48" s="25">
        <v>4</v>
      </c>
      <c r="BZ48" s="26" t="s">
        <v>36</v>
      </c>
      <c r="CA48" s="26" t="s">
        <v>36</v>
      </c>
      <c r="CB48" s="26" t="s">
        <v>36</v>
      </c>
      <c r="CC48" s="26" t="s">
        <v>36</v>
      </c>
      <c r="CD48" s="26" t="s">
        <v>36</v>
      </c>
      <c r="CE48" s="26" t="s">
        <v>36</v>
      </c>
      <c r="CF48" s="26" t="s">
        <v>36</v>
      </c>
      <c r="CG48" s="26" t="s">
        <v>36</v>
      </c>
      <c r="CH48" s="25">
        <v>0</v>
      </c>
      <c r="CI48" s="25">
        <v>0</v>
      </c>
      <c r="CJ48" s="27" t="s">
        <v>37</v>
      </c>
    </row>
    <row r="49" spans="1:88" s="3" customFormat="1" ht="13.5" customHeight="1" x14ac:dyDescent="0.15">
      <c r="A49" s="23" t="s">
        <v>33</v>
      </c>
      <c r="B49" s="24" t="s">
        <v>119</v>
      </c>
      <c r="C49" s="23" t="s">
        <v>120</v>
      </c>
      <c r="D49" s="25">
        <f t="shared" ref="D49:E49" si="9">SUM(Y49,AT49,BO49)</f>
        <v>180</v>
      </c>
      <c r="E49" s="25">
        <f t="shared" si="9"/>
        <v>91</v>
      </c>
      <c r="F49" s="25">
        <f t="shared" si="8"/>
        <v>1</v>
      </c>
      <c r="G49" s="25">
        <f t="shared" si="8"/>
        <v>7</v>
      </c>
      <c r="H49" s="25">
        <f t="shared" si="8"/>
        <v>19</v>
      </c>
      <c r="I49" s="25">
        <f t="shared" si="8"/>
        <v>16</v>
      </c>
      <c r="J49" s="25">
        <f t="shared" si="8"/>
        <v>5</v>
      </c>
      <c r="K49" s="25">
        <f t="shared" si="8"/>
        <v>1</v>
      </c>
      <c r="L49" s="25">
        <f t="shared" si="8"/>
        <v>9</v>
      </c>
      <c r="M49" s="25">
        <f t="shared" si="8"/>
        <v>10</v>
      </c>
      <c r="N49" s="25">
        <f t="shared" si="8"/>
        <v>3</v>
      </c>
      <c r="O49" s="25">
        <f t="shared" si="8"/>
        <v>0</v>
      </c>
      <c r="P49" s="25">
        <f t="shared" si="8"/>
        <v>0</v>
      </c>
      <c r="Q49" s="25">
        <f t="shared" si="8"/>
        <v>0</v>
      </c>
      <c r="R49" s="25">
        <f t="shared" si="8"/>
        <v>0</v>
      </c>
      <c r="S49" s="25">
        <f t="shared" si="8"/>
        <v>0</v>
      </c>
      <c r="T49" s="25">
        <f t="shared" si="7"/>
        <v>0</v>
      </c>
      <c r="U49" s="25">
        <f t="shared" si="7"/>
        <v>0</v>
      </c>
      <c r="V49" s="25">
        <f t="shared" si="6"/>
        <v>0</v>
      </c>
      <c r="W49" s="25">
        <f t="shared" si="4"/>
        <v>0</v>
      </c>
      <c r="X49" s="25">
        <f t="shared" si="4"/>
        <v>18</v>
      </c>
      <c r="Y49" s="25">
        <f t="shared" si="1"/>
        <v>99</v>
      </c>
      <c r="Z49" s="25">
        <v>55</v>
      </c>
      <c r="AA49" s="25">
        <v>1</v>
      </c>
      <c r="AB49" s="25">
        <v>0</v>
      </c>
      <c r="AC49" s="25">
        <v>19</v>
      </c>
      <c r="AD49" s="25">
        <v>16</v>
      </c>
      <c r="AE49" s="25">
        <v>5</v>
      </c>
      <c r="AF49" s="25">
        <v>0</v>
      </c>
      <c r="AG49" s="25">
        <v>0</v>
      </c>
      <c r="AH49" s="25">
        <v>0</v>
      </c>
      <c r="AI49" s="26">
        <v>3</v>
      </c>
      <c r="AJ49" s="26" t="s">
        <v>36</v>
      </c>
      <c r="AK49" s="26" t="s">
        <v>36</v>
      </c>
      <c r="AL49" s="26" t="s">
        <v>36</v>
      </c>
      <c r="AM49" s="26" t="s">
        <v>36</v>
      </c>
      <c r="AN49" s="26" t="s">
        <v>36</v>
      </c>
      <c r="AO49" s="26" t="s">
        <v>36</v>
      </c>
      <c r="AP49" s="26" t="s">
        <v>36</v>
      </c>
      <c r="AQ49" s="26" t="s">
        <v>36</v>
      </c>
      <c r="AR49" s="25">
        <v>0</v>
      </c>
      <c r="AS49" s="25">
        <v>0</v>
      </c>
      <c r="AT49" s="25">
        <f>[5]施設資源化量内訳!D49</f>
        <v>45</v>
      </c>
      <c r="AU49" s="25">
        <f>[5]施設資源化量内訳!E49</f>
        <v>0</v>
      </c>
      <c r="AV49" s="25">
        <f>[5]施設資源化量内訳!F49</f>
        <v>0</v>
      </c>
      <c r="AW49" s="25">
        <f>[5]施設資源化量内訳!G49</f>
        <v>7</v>
      </c>
      <c r="AX49" s="25">
        <f>[5]施設資源化量内訳!H49</f>
        <v>0</v>
      </c>
      <c r="AY49" s="25">
        <f>[5]施設資源化量内訳!I49</f>
        <v>0</v>
      </c>
      <c r="AZ49" s="25">
        <f>[5]施設資源化量内訳!J49</f>
        <v>0</v>
      </c>
      <c r="BA49" s="25">
        <f>[5]施設資源化量内訳!K49</f>
        <v>1</v>
      </c>
      <c r="BB49" s="25">
        <f>[5]施設資源化量内訳!L49</f>
        <v>9</v>
      </c>
      <c r="BC49" s="25">
        <f>[5]施設資源化量内訳!M49</f>
        <v>10</v>
      </c>
      <c r="BD49" s="25">
        <f>[5]施設資源化量内訳!N49</f>
        <v>0</v>
      </c>
      <c r="BE49" s="25">
        <f>[5]施設資源化量内訳!O49</f>
        <v>0</v>
      </c>
      <c r="BF49" s="25">
        <f>[5]施設資源化量内訳!P49</f>
        <v>0</v>
      </c>
      <c r="BG49" s="25">
        <f>[5]施設資源化量内訳!Q49</f>
        <v>0</v>
      </c>
      <c r="BH49" s="25">
        <f>[5]施設資源化量内訳!R49</f>
        <v>0</v>
      </c>
      <c r="BI49" s="25">
        <f>[5]施設資源化量内訳!S49</f>
        <v>0</v>
      </c>
      <c r="BJ49" s="25">
        <f>[5]施設資源化量内訳!T49</f>
        <v>0</v>
      </c>
      <c r="BK49" s="25">
        <f>[5]施設資源化量内訳!U49</f>
        <v>0</v>
      </c>
      <c r="BL49" s="25">
        <f>[5]施設資源化量内訳!V49</f>
        <v>0</v>
      </c>
      <c r="BM49" s="25">
        <f>[5]施設資源化量内訳!W49</f>
        <v>0</v>
      </c>
      <c r="BN49" s="25">
        <f>[5]施設資源化量内訳!X49</f>
        <v>18</v>
      </c>
      <c r="BO49" s="25">
        <f t="shared" si="2"/>
        <v>36</v>
      </c>
      <c r="BP49" s="25">
        <v>36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6" t="s">
        <v>36</v>
      </c>
      <c r="CA49" s="26" t="s">
        <v>36</v>
      </c>
      <c r="CB49" s="26" t="s">
        <v>36</v>
      </c>
      <c r="CC49" s="26" t="s">
        <v>36</v>
      </c>
      <c r="CD49" s="26" t="s">
        <v>36</v>
      </c>
      <c r="CE49" s="26" t="s">
        <v>36</v>
      </c>
      <c r="CF49" s="26" t="s">
        <v>36</v>
      </c>
      <c r="CG49" s="26" t="s">
        <v>36</v>
      </c>
      <c r="CH49" s="25">
        <v>0</v>
      </c>
      <c r="CI49" s="25">
        <v>0</v>
      </c>
      <c r="CJ49" s="27" t="s">
        <v>37</v>
      </c>
    </row>
  </sheetData>
  <mergeCells count="88">
    <mergeCell ref="O3:O5"/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A3:AA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M3:AM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Y3:AY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BK3:BK5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BJ3:BJ5"/>
    <mergeCell ref="BW3:BW5"/>
    <mergeCell ref="BL3:BL5"/>
    <mergeCell ref="BM3:BM5"/>
    <mergeCell ref="BN3:BN5"/>
    <mergeCell ref="BO3:BO5"/>
    <mergeCell ref="BP3:BP5"/>
    <mergeCell ref="BQ3:BQ5"/>
    <mergeCell ref="BR3:BR5"/>
    <mergeCell ref="BS3:BS5"/>
    <mergeCell ref="BT3:BT5"/>
    <mergeCell ref="BU3:BU5"/>
    <mergeCell ref="BV3:BV5"/>
    <mergeCell ref="CI3:CI5"/>
    <mergeCell ref="BX3:BX5"/>
    <mergeCell ref="BY3:BY5"/>
    <mergeCell ref="BZ3:BZ5"/>
    <mergeCell ref="CA3:CA5"/>
    <mergeCell ref="CB3:CB5"/>
    <mergeCell ref="CC3:CC5"/>
    <mergeCell ref="CD3:CD5"/>
    <mergeCell ref="CE3:CE5"/>
    <mergeCell ref="CF3:CF5"/>
    <mergeCell ref="CG3:CG5"/>
    <mergeCell ref="CH3:CH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&amp;Lごみ資源化の状況（平成30年度実績）</oddHeader>
  </headerFooter>
  <colBreaks count="3" manualBreakCount="3">
    <brk id="24" min="1" max="48" man="1"/>
    <brk id="45" min="1" max="48" man="1"/>
    <brk id="66" min="1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J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4" customWidth="1"/>
    <col min="2" max="2" width="8.77734375" style="28" customWidth="1"/>
    <col min="3" max="3" width="12.6640625" style="4" customWidth="1"/>
    <col min="4" max="34" width="10.6640625" style="29" customWidth="1"/>
    <col min="35" max="43" width="10.6640625" style="30" customWidth="1"/>
    <col min="44" max="77" width="10.6640625" style="29" customWidth="1"/>
    <col min="78" max="85" width="10.6640625" style="30" customWidth="1"/>
    <col min="86" max="87" width="10.6640625" style="29" customWidth="1"/>
    <col min="88" max="88" width="9" style="6"/>
    <col min="89" max="16384" width="9" style="4"/>
  </cols>
  <sheetData>
    <row r="1" spans="1:88" ht="16.2" x14ac:dyDescent="0.15">
      <c r="A1" s="1" t="s">
        <v>0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  <c r="Z1" s="3"/>
      <c r="AA1" s="4"/>
      <c r="AB1" s="4"/>
      <c r="AC1" s="4"/>
      <c r="AD1" s="4"/>
      <c r="AE1" s="4"/>
      <c r="AF1" s="4"/>
      <c r="AG1" s="4"/>
      <c r="AH1" s="4"/>
      <c r="AI1" s="5"/>
      <c r="AJ1" s="5"/>
      <c r="AK1" s="5"/>
      <c r="AL1" s="5"/>
      <c r="AM1" s="5"/>
      <c r="AN1" s="5"/>
      <c r="AO1" s="5"/>
      <c r="AP1" s="5"/>
      <c r="AQ1" s="5"/>
      <c r="AR1" s="4"/>
      <c r="AS1" s="4"/>
      <c r="AT1" s="4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3"/>
      <c r="BQ1" s="4"/>
      <c r="BR1" s="4"/>
      <c r="BS1" s="4"/>
      <c r="BT1" s="4"/>
      <c r="BU1" s="4"/>
      <c r="BV1" s="4"/>
      <c r="BW1" s="4"/>
      <c r="BX1" s="4"/>
      <c r="BY1" s="4"/>
      <c r="BZ1" s="5"/>
      <c r="CA1" s="5"/>
      <c r="CB1" s="5"/>
      <c r="CC1" s="5"/>
      <c r="CD1" s="5"/>
      <c r="CE1" s="5"/>
      <c r="CF1" s="5"/>
      <c r="CG1" s="5"/>
      <c r="CH1" s="4"/>
      <c r="CI1" s="4"/>
    </row>
    <row r="2" spans="1:88" s="11" customFormat="1" ht="25.5" customHeight="1" x14ac:dyDescent="0.2">
      <c r="A2" s="72" t="s">
        <v>1</v>
      </c>
      <c r="B2" s="72" t="s">
        <v>2</v>
      </c>
      <c r="C2" s="74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5</v>
      </c>
      <c r="Z2" s="8"/>
      <c r="AA2" s="8"/>
      <c r="AB2" s="8"/>
      <c r="AC2" s="8"/>
      <c r="AD2" s="8"/>
      <c r="AE2" s="8"/>
      <c r="AF2" s="8"/>
      <c r="AG2" s="8"/>
      <c r="AH2" s="8"/>
      <c r="AI2" s="9"/>
      <c r="AJ2" s="9"/>
      <c r="AK2" s="9"/>
      <c r="AL2" s="9"/>
      <c r="AM2" s="9"/>
      <c r="AN2" s="9"/>
      <c r="AO2" s="9"/>
      <c r="AP2" s="9"/>
      <c r="AQ2" s="9"/>
      <c r="AR2" s="8"/>
      <c r="AS2" s="8"/>
      <c r="AT2" s="7" t="s">
        <v>6</v>
      </c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10" t="s">
        <v>7</v>
      </c>
      <c r="BP2" s="8"/>
      <c r="BQ2" s="8"/>
      <c r="BR2" s="8"/>
      <c r="BS2" s="8"/>
      <c r="BT2" s="8"/>
      <c r="BU2" s="8"/>
      <c r="BV2" s="8"/>
      <c r="BW2" s="8"/>
      <c r="BX2" s="8"/>
      <c r="BY2" s="8"/>
      <c r="BZ2" s="9"/>
      <c r="CA2" s="9"/>
      <c r="CB2" s="9"/>
      <c r="CC2" s="9"/>
      <c r="CD2" s="9"/>
      <c r="CE2" s="9"/>
      <c r="CF2" s="9"/>
      <c r="CG2" s="9"/>
      <c r="CH2" s="8"/>
      <c r="CI2" s="8"/>
      <c r="CJ2" s="72" t="s">
        <v>8</v>
      </c>
    </row>
    <row r="3" spans="1:88" s="11" customFormat="1" ht="25.5" customHeight="1" x14ac:dyDescent="0.2">
      <c r="A3" s="73"/>
      <c r="B3" s="73"/>
      <c r="C3" s="75"/>
      <c r="D3" s="76" t="s">
        <v>9</v>
      </c>
      <c r="E3" s="74" t="s">
        <v>10</v>
      </c>
      <c r="F3" s="74" t="s">
        <v>11</v>
      </c>
      <c r="G3" s="74" t="s">
        <v>12</v>
      </c>
      <c r="H3" s="74" t="s">
        <v>13</v>
      </c>
      <c r="I3" s="74" t="s">
        <v>14</v>
      </c>
      <c r="J3" s="72" t="s">
        <v>15</v>
      </c>
      <c r="K3" s="74" t="s">
        <v>16</v>
      </c>
      <c r="L3" s="72" t="s">
        <v>17</v>
      </c>
      <c r="M3" s="72" t="s">
        <v>18</v>
      </c>
      <c r="N3" s="74" t="s">
        <v>19</v>
      </c>
      <c r="O3" s="74" t="s">
        <v>20</v>
      </c>
      <c r="P3" s="74" t="s">
        <v>21</v>
      </c>
      <c r="Q3" s="74" t="s">
        <v>22</v>
      </c>
      <c r="R3" s="72" t="s">
        <v>23</v>
      </c>
      <c r="S3" s="74" t="s">
        <v>24</v>
      </c>
      <c r="T3" s="74" t="s">
        <v>25</v>
      </c>
      <c r="U3" s="72" t="s">
        <v>26</v>
      </c>
      <c r="V3" s="72" t="s">
        <v>27</v>
      </c>
      <c r="W3" s="72" t="s">
        <v>28</v>
      </c>
      <c r="X3" s="72" t="s">
        <v>29</v>
      </c>
      <c r="Y3" s="76" t="s">
        <v>9</v>
      </c>
      <c r="Z3" s="74" t="s">
        <v>10</v>
      </c>
      <c r="AA3" s="74" t="s">
        <v>11</v>
      </c>
      <c r="AB3" s="74" t="s">
        <v>12</v>
      </c>
      <c r="AC3" s="74" t="s">
        <v>13</v>
      </c>
      <c r="AD3" s="74" t="s">
        <v>14</v>
      </c>
      <c r="AE3" s="72" t="s">
        <v>15</v>
      </c>
      <c r="AF3" s="74" t="s">
        <v>16</v>
      </c>
      <c r="AG3" s="72" t="s">
        <v>17</v>
      </c>
      <c r="AH3" s="72" t="s">
        <v>18</v>
      </c>
      <c r="AI3" s="74" t="s">
        <v>19</v>
      </c>
      <c r="AJ3" s="74" t="s">
        <v>20</v>
      </c>
      <c r="AK3" s="74" t="s">
        <v>21</v>
      </c>
      <c r="AL3" s="74" t="s">
        <v>22</v>
      </c>
      <c r="AM3" s="72" t="s">
        <v>23</v>
      </c>
      <c r="AN3" s="74" t="s">
        <v>30</v>
      </c>
      <c r="AO3" s="74" t="s">
        <v>25</v>
      </c>
      <c r="AP3" s="72" t="s">
        <v>26</v>
      </c>
      <c r="AQ3" s="72" t="s">
        <v>27</v>
      </c>
      <c r="AR3" s="72" t="s">
        <v>28</v>
      </c>
      <c r="AS3" s="72" t="s">
        <v>29</v>
      </c>
      <c r="AT3" s="76" t="s">
        <v>9</v>
      </c>
      <c r="AU3" s="74" t="s">
        <v>10</v>
      </c>
      <c r="AV3" s="74" t="s">
        <v>11</v>
      </c>
      <c r="AW3" s="74" t="s">
        <v>12</v>
      </c>
      <c r="AX3" s="74" t="s">
        <v>13</v>
      </c>
      <c r="AY3" s="74" t="s">
        <v>14</v>
      </c>
      <c r="AZ3" s="72" t="s">
        <v>15</v>
      </c>
      <c r="BA3" s="74" t="s">
        <v>16</v>
      </c>
      <c r="BB3" s="72" t="s">
        <v>17</v>
      </c>
      <c r="BC3" s="72" t="s">
        <v>18</v>
      </c>
      <c r="BD3" s="74" t="s">
        <v>19</v>
      </c>
      <c r="BE3" s="74" t="s">
        <v>20</v>
      </c>
      <c r="BF3" s="74" t="s">
        <v>21</v>
      </c>
      <c r="BG3" s="74" t="s">
        <v>22</v>
      </c>
      <c r="BH3" s="72" t="s">
        <v>23</v>
      </c>
      <c r="BI3" s="74" t="s">
        <v>30</v>
      </c>
      <c r="BJ3" s="74" t="s">
        <v>25</v>
      </c>
      <c r="BK3" s="72" t="s">
        <v>26</v>
      </c>
      <c r="BL3" s="72" t="s">
        <v>27</v>
      </c>
      <c r="BM3" s="72" t="s">
        <v>28</v>
      </c>
      <c r="BN3" s="72" t="s">
        <v>29</v>
      </c>
      <c r="BO3" s="76" t="s">
        <v>9</v>
      </c>
      <c r="BP3" s="74" t="s">
        <v>10</v>
      </c>
      <c r="BQ3" s="74" t="s">
        <v>11</v>
      </c>
      <c r="BR3" s="74" t="s">
        <v>12</v>
      </c>
      <c r="BS3" s="74" t="s">
        <v>13</v>
      </c>
      <c r="BT3" s="74" t="s">
        <v>14</v>
      </c>
      <c r="BU3" s="72" t="s">
        <v>15</v>
      </c>
      <c r="BV3" s="74" t="s">
        <v>16</v>
      </c>
      <c r="BW3" s="72" t="s">
        <v>17</v>
      </c>
      <c r="BX3" s="72" t="s">
        <v>18</v>
      </c>
      <c r="BY3" s="74" t="s">
        <v>19</v>
      </c>
      <c r="BZ3" s="74" t="s">
        <v>20</v>
      </c>
      <c r="CA3" s="74" t="s">
        <v>21</v>
      </c>
      <c r="CB3" s="74" t="s">
        <v>22</v>
      </c>
      <c r="CC3" s="72" t="s">
        <v>23</v>
      </c>
      <c r="CD3" s="74" t="s">
        <v>30</v>
      </c>
      <c r="CE3" s="74" t="s">
        <v>25</v>
      </c>
      <c r="CF3" s="72" t="s">
        <v>26</v>
      </c>
      <c r="CG3" s="72" t="s">
        <v>27</v>
      </c>
      <c r="CH3" s="72" t="s">
        <v>28</v>
      </c>
      <c r="CI3" s="72" t="s">
        <v>29</v>
      </c>
      <c r="CJ3" s="73"/>
    </row>
    <row r="4" spans="1:88" s="11" customFormat="1" ht="25.5" customHeight="1" x14ac:dyDescent="0.2">
      <c r="A4" s="73"/>
      <c r="B4" s="73"/>
      <c r="C4" s="75"/>
      <c r="D4" s="76"/>
      <c r="E4" s="75"/>
      <c r="F4" s="75"/>
      <c r="G4" s="75"/>
      <c r="H4" s="75"/>
      <c r="I4" s="75"/>
      <c r="J4" s="75"/>
      <c r="K4" s="75"/>
      <c r="L4" s="75"/>
      <c r="M4" s="73"/>
      <c r="N4" s="75"/>
      <c r="O4" s="75"/>
      <c r="P4" s="75"/>
      <c r="Q4" s="75"/>
      <c r="R4" s="75"/>
      <c r="S4" s="75"/>
      <c r="T4" s="75"/>
      <c r="U4" s="75"/>
      <c r="V4" s="73"/>
      <c r="W4" s="73"/>
      <c r="X4" s="73"/>
      <c r="Y4" s="76"/>
      <c r="Z4" s="75"/>
      <c r="AA4" s="75"/>
      <c r="AB4" s="75"/>
      <c r="AC4" s="75"/>
      <c r="AD4" s="75"/>
      <c r="AE4" s="75"/>
      <c r="AF4" s="75"/>
      <c r="AG4" s="75"/>
      <c r="AH4" s="73"/>
      <c r="AI4" s="75"/>
      <c r="AJ4" s="75"/>
      <c r="AK4" s="75"/>
      <c r="AL4" s="75"/>
      <c r="AM4" s="75"/>
      <c r="AN4" s="75"/>
      <c r="AO4" s="75"/>
      <c r="AP4" s="75"/>
      <c r="AQ4" s="73"/>
      <c r="AR4" s="73"/>
      <c r="AS4" s="73"/>
      <c r="AT4" s="76"/>
      <c r="AU4" s="75"/>
      <c r="AV4" s="75"/>
      <c r="AW4" s="75"/>
      <c r="AX4" s="75"/>
      <c r="AY4" s="75"/>
      <c r="AZ4" s="75"/>
      <c r="BA4" s="75"/>
      <c r="BB4" s="75"/>
      <c r="BC4" s="73"/>
      <c r="BD4" s="75"/>
      <c r="BE4" s="75"/>
      <c r="BF4" s="75"/>
      <c r="BG4" s="75"/>
      <c r="BH4" s="75"/>
      <c r="BI4" s="75"/>
      <c r="BJ4" s="75"/>
      <c r="BK4" s="75"/>
      <c r="BL4" s="73"/>
      <c r="BM4" s="73"/>
      <c r="BN4" s="73"/>
      <c r="BO4" s="76"/>
      <c r="BP4" s="75"/>
      <c r="BQ4" s="75"/>
      <c r="BR4" s="75"/>
      <c r="BS4" s="75"/>
      <c r="BT4" s="75"/>
      <c r="BU4" s="75"/>
      <c r="BV4" s="75"/>
      <c r="BW4" s="75"/>
      <c r="BX4" s="73"/>
      <c r="BY4" s="75"/>
      <c r="BZ4" s="75"/>
      <c r="CA4" s="75"/>
      <c r="CB4" s="75"/>
      <c r="CC4" s="75"/>
      <c r="CD4" s="75"/>
      <c r="CE4" s="75"/>
      <c r="CF4" s="75"/>
      <c r="CG4" s="73"/>
      <c r="CH4" s="73"/>
      <c r="CI4" s="73"/>
      <c r="CJ4" s="73"/>
    </row>
    <row r="5" spans="1:88" s="11" customFormat="1" ht="22.5" customHeight="1" x14ac:dyDescent="0.2">
      <c r="A5" s="73"/>
      <c r="B5" s="73"/>
      <c r="C5" s="75"/>
      <c r="D5" s="76"/>
      <c r="E5" s="75"/>
      <c r="F5" s="75"/>
      <c r="G5" s="75"/>
      <c r="H5" s="75"/>
      <c r="I5" s="75"/>
      <c r="J5" s="75"/>
      <c r="K5" s="75"/>
      <c r="L5" s="75"/>
      <c r="M5" s="73"/>
      <c r="N5" s="75"/>
      <c r="O5" s="75"/>
      <c r="P5" s="75"/>
      <c r="Q5" s="75"/>
      <c r="R5" s="75"/>
      <c r="S5" s="75"/>
      <c r="T5" s="75"/>
      <c r="U5" s="75"/>
      <c r="V5" s="73"/>
      <c r="W5" s="73"/>
      <c r="X5" s="73"/>
      <c r="Y5" s="76"/>
      <c r="Z5" s="75"/>
      <c r="AA5" s="75"/>
      <c r="AB5" s="75"/>
      <c r="AC5" s="75"/>
      <c r="AD5" s="75"/>
      <c r="AE5" s="75"/>
      <c r="AF5" s="75"/>
      <c r="AG5" s="75"/>
      <c r="AH5" s="73"/>
      <c r="AI5" s="75"/>
      <c r="AJ5" s="75"/>
      <c r="AK5" s="75"/>
      <c r="AL5" s="75"/>
      <c r="AM5" s="75"/>
      <c r="AN5" s="75"/>
      <c r="AO5" s="75"/>
      <c r="AP5" s="75"/>
      <c r="AQ5" s="73"/>
      <c r="AR5" s="73"/>
      <c r="AS5" s="73"/>
      <c r="AT5" s="76"/>
      <c r="AU5" s="75"/>
      <c r="AV5" s="75"/>
      <c r="AW5" s="75"/>
      <c r="AX5" s="75"/>
      <c r="AY5" s="75"/>
      <c r="AZ5" s="75"/>
      <c r="BA5" s="75"/>
      <c r="BB5" s="75"/>
      <c r="BC5" s="73"/>
      <c r="BD5" s="75"/>
      <c r="BE5" s="75"/>
      <c r="BF5" s="75"/>
      <c r="BG5" s="75"/>
      <c r="BH5" s="75"/>
      <c r="BI5" s="75"/>
      <c r="BJ5" s="75"/>
      <c r="BK5" s="75"/>
      <c r="BL5" s="73"/>
      <c r="BM5" s="73"/>
      <c r="BN5" s="73"/>
      <c r="BO5" s="76"/>
      <c r="BP5" s="75"/>
      <c r="BQ5" s="75"/>
      <c r="BR5" s="75"/>
      <c r="BS5" s="75"/>
      <c r="BT5" s="75"/>
      <c r="BU5" s="75"/>
      <c r="BV5" s="75"/>
      <c r="BW5" s="75"/>
      <c r="BX5" s="73"/>
      <c r="BY5" s="75"/>
      <c r="BZ5" s="75"/>
      <c r="CA5" s="75"/>
      <c r="CB5" s="75"/>
      <c r="CC5" s="75"/>
      <c r="CD5" s="75"/>
      <c r="CE5" s="75"/>
      <c r="CF5" s="75"/>
      <c r="CG5" s="73"/>
      <c r="CH5" s="73"/>
      <c r="CI5" s="73"/>
      <c r="CJ5" s="73"/>
    </row>
    <row r="6" spans="1:88" s="15" customFormat="1" ht="13.5" customHeight="1" x14ac:dyDescent="0.2">
      <c r="A6" s="73"/>
      <c r="B6" s="73"/>
      <c r="C6" s="75"/>
      <c r="D6" s="12" t="s">
        <v>31</v>
      </c>
      <c r="E6" s="13" t="s">
        <v>31</v>
      </c>
      <c r="F6" s="13" t="s">
        <v>31</v>
      </c>
      <c r="G6" s="13" t="s">
        <v>31</v>
      </c>
      <c r="H6" s="13" t="s">
        <v>31</v>
      </c>
      <c r="I6" s="13" t="s">
        <v>31</v>
      </c>
      <c r="J6" s="13" t="s">
        <v>31</v>
      </c>
      <c r="K6" s="13" t="s">
        <v>31</v>
      </c>
      <c r="L6" s="13" t="s">
        <v>31</v>
      </c>
      <c r="M6" s="14" t="s">
        <v>31</v>
      </c>
      <c r="N6" s="13" t="s">
        <v>31</v>
      </c>
      <c r="O6" s="13" t="s">
        <v>31</v>
      </c>
      <c r="P6" s="13" t="s">
        <v>31</v>
      </c>
      <c r="Q6" s="13" t="s">
        <v>31</v>
      </c>
      <c r="R6" s="13" t="s">
        <v>31</v>
      </c>
      <c r="S6" s="13" t="s">
        <v>31</v>
      </c>
      <c r="T6" s="13" t="s">
        <v>31</v>
      </c>
      <c r="U6" s="14" t="s">
        <v>31</v>
      </c>
      <c r="V6" s="13" t="s">
        <v>31</v>
      </c>
      <c r="W6" s="13" t="s">
        <v>31</v>
      </c>
      <c r="X6" s="13" t="s">
        <v>31</v>
      </c>
      <c r="Y6" s="13" t="s">
        <v>31</v>
      </c>
      <c r="Z6" s="13" t="s">
        <v>31</v>
      </c>
      <c r="AA6" s="13" t="s">
        <v>31</v>
      </c>
      <c r="AB6" s="13" t="s">
        <v>31</v>
      </c>
      <c r="AC6" s="13" t="s">
        <v>31</v>
      </c>
      <c r="AD6" s="13" t="s">
        <v>31</v>
      </c>
      <c r="AE6" s="13" t="s">
        <v>31</v>
      </c>
      <c r="AF6" s="13" t="s">
        <v>31</v>
      </c>
      <c r="AG6" s="13" t="s">
        <v>31</v>
      </c>
      <c r="AH6" s="14" t="s">
        <v>31</v>
      </c>
      <c r="AI6" s="13" t="s">
        <v>31</v>
      </c>
      <c r="AJ6" s="13" t="s">
        <v>31</v>
      </c>
      <c r="AK6" s="13" t="s">
        <v>31</v>
      </c>
      <c r="AL6" s="13" t="s">
        <v>31</v>
      </c>
      <c r="AM6" s="13" t="s">
        <v>31</v>
      </c>
      <c r="AN6" s="13" t="s">
        <v>31</v>
      </c>
      <c r="AO6" s="13" t="s">
        <v>31</v>
      </c>
      <c r="AP6" s="14" t="s">
        <v>31</v>
      </c>
      <c r="AQ6" s="13" t="s">
        <v>31</v>
      </c>
      <c r="AR6" s="13" t="s">
        <v>31</v>
      </c>
      <c r="AS6" s="13" t="s">
        <v>31</v>
      </c>
      <c r="AT6" s="13" t="s">
        <v>31</v>
      </c>
      <c r="AU6" s="13" t="s">
        <v>31</v>
      </c>
      <c r="AV6" s="13" t="s">
        <v>31</v>
      </c>
      <c r="AW6" s="13" t="s">
        <v>31</v>
      </c>
      <c r="AX6" s="13" t="s">
        <v>31</v>
      </c>
      <c r="AY6" s="13" t="s">
        <v>31</v>
      </c>
      <c r="AZ6" s="13" t="s">
        <v>31</v>
      </c>
      <c r="BA6" s="13" t="s">
        <v>31</v>
      </c>
      <c r="BB6" s="13" t="s">
        <v>31</v>
      </c>
      <c r="BC6" s="14" t="s">
        <v>31</v>
      </c>
      <c r="BD6" s="13" t="s">
        <v>31</v>
      </c>
      <c r="BE6" s="13" t="s">
        <v>31</v>
      </c>
      <c r="BF6" s="13" t="s">
        <v>31</v>
      </c>
      <c r="BG6" s="13" t="s">
        <v>31</v>
      </c>
      <c r="BH6" s="13" t="s">
        <v>31</v>
      </c>
      <c r="BI6" s="13" t="s">
        <v>31</v>
      </c>
      <c r="BJ6" s="13" t="s">
        <v>31</v>
      </c>
      <c r="BK6" s="14" t="s">
        <v>31</v>
      </c>
      <c r="BL6" s="13" t="s">
        <v>31</v>
      </c>
      <c r="BM6" s="13" t="s">
        <v>31</v>
      </c>
      <c r="BN6" s="13" t="s">
        <v>31</v>
      </c>
      <c r="BO6" s="13" t="s">
        <v>31</v>
      </c>
      <c r="BP6" s="13" t="s">
        <v>31</v>
      </c>
      <c r="BQ6" s="13" t="s">
        <v>31</v>
      </c>
      <c r="BR6" s="13" t="s">
        <v>31</v>
      </c>
      <c r="BS6" s="13" t="s">
        <v>31</v>
      </c>
      <c r="BT6" s="13" t="s">
        <v>31</v>
      </c>
      <c r="BU6" s="13" t="s">
        <v>31</v>
      </c>
      <c r="BV6" s="13" t="s">
        <v>31</v>
      </c>
      <c r="BW6" s="13" t="s">
        <v>31</v>
      </c>
      <c r="BX6" s="14" t="s">
        <v>31</v>
      </c>
      <c r="BY6" s="13" t="s">
        <v>31</v>
      </c>
      <c r="BZ6" s="13" t="s">
        <v>31</v>
      </c>
      <c r="CA6" s="13" t="s">
        <v>31</v>
      </c>
      <c r="CB6" s="13" t="s">
        <v>31</v>
      </c>
      <c r="CC6" s="13" t="s">
        <v>31</v>
      </c>
      <c r="CD6" s="13" t="s">
        <v>31</v>
      </c>
      <c r="CE6" s="13" t="s">
        <v>31</v>
      </c>
      <c r="CF6" s="14" t="s">
        <v>31</v>
      </c>
      <c r="CG6" s="13" t="s">
        <v>31</v>
      </c>
      <c r="CH6" s="13" t="s">
        <v>31</v>
      </c>
      <c r="CI6" s="13" t="s">
        <v>31</v>
      </c>
      <c r="CJ6" s="73"/>
    </row>
    <row r="7" spans="1:88" s="22" customFormat="1" ht="13.5" customHeight="1" x14ac:dyDescent="0.2">
      <c r="A7" s="16" t="str">
        <f>[6]ごみ処理概要!A7</f>
        <v>岐阜県</v>
      </c>
      <c r="B7" s="17" t="str">
        <f>[6]ごみ処理概要!B7</f>
        <v>21000</v>
      </c>
      <c r="C7" s="18" t="s">
        <v>9</v>
      </c>
      <c r="D7" s="19">
        <f t="shared" ref="D7:X19" si="0">SUM(Y7,AT7,BO7)</f>
        <v>112314</v>
      </c>
      <c r="E7" s="19">
        <f t="shared" si="0"/>
        <v>39267</v>
      </c>
      <c r="F7" s="19">
        <f t="shared" si="0"/>
        <v>289</v>
      </c>
      <c r="G7" s="19">
        <f t="shared" si="0"/>
        <v>1039</v>
      </c>
      <c r="H7" s="19">
        <f t="shared" si="0"/>
        <v>12910</v>
      </c>
      <c r="I7" s="19">
        <f t="shared" si="0"/>
        <v>11572</v>
      </c>
      <c r="J7" s="19">
        <f t="shared" si="0"/>
        <v>4376</v>
      </c>
      <c r="K7" s="19">
        <f t="shared" si="0"/>
        <v>127</v>
      </c>
      <c r="L7" s="19">
        <f t="shared" si="0"/>
        <v>2835</v>
      </c>
      <c r="M7" s="19">
        <f t="shared" si="0"/>
        <v>448</v>
      </c>
      <c r="N7" s="19">
        <f t="shared" si="0"/>
        <v>2595</v>
      </c>
      <c r="O7" s="19">
        <f t="shared" si="0"/>
        <v>248</v>
      </c>
      <c r="P7" s="19">
        <f t="shared" si="0"/>
        <v>0</v>
      </c>
      <c r="Q7" s="19">
        <f t="shared" si="0"/>
        <v>12505</v>
      </c>
      <c r="R7" s="19">
        <f t="shared" si="0"/>
        <v>7621</v>
      </c>
      <c r="S7" s="19">
        <f t="shared" si="0"/>
        <v>3903</v>
      </c>
      <c r="T7" s="19">
        <f t="shared" si="0"/>
        <v>880</v>
      </c>
      <c r="U7" s="19">
        <f t="shared" si="0"/>
        <v>0</v>
      </c>
      <c r="V7" s="19">
        <f t="shared" si="0"/>
        <v>1754</v>
      </c>
      <c r="W7" s="19">
        <f t="shared" si="0"/>
        <v>89</v>
      </c>
      <c r="X7" s="19">
        <f t="shared" si="0"/>
        <v>9856</v>
      </c>
      <c r="Y7" s="19">
        <f t="shared" ref="Y7:Y49" si="1">SUM(Z7:AS7)</f>
        <v>16245</v>
      </c>
      <c r="Z7" s="19">
        <f>SUM(Z$8:Z$49)</f>
        <v>8948</v>
      </c>
      <c r="AA7" s="19">
        <f>SUM(AA$8:AA$49)</f>
        <v>42</v>
      </c>
      <c r="AB7" s="19">
        <f>SUM(AB$8:AB$49)</f>
        <v>17</v>
      </c>
      <c r="AC7" s="19">
        <f>SUM(AC$8:AC$49)</f>
        <v>1596</v>
      </c>
      <c r="AD7" s="19">
        <f>SUM(AD$8:AD$49)</f>
        <v>2651</v>
      </c>
      <c r="AE7" s="19">
        <f>SUM(AE$8:AE$49)</f>
        <v>1293</v>
      </c>
      <c r="AF7" s="19">
        <f>SUM(AF$8:AF$49)</f>
        <v>22</v>
      </c>
      <c r="AG7" s="19">
        <f>SUM(AG$8:AG$49)</f>
        <v>298</v>
      </c>
      <c r="AH7" s="19">
        <f>SUM(AH$8:AH$49)</f>
        <v>47</v>
      </c>
      <c r="AI7" s="19">
        <f>SUM(AI$8:AI$49)</f>
        <v>635</v>
      </c>
      <c r="AJ7" s="20" t="s">
        <v>32</v>
      </c>
      <c r="AK7" s="20" t="s">
        <v>32</v>
      </c>
      <c r="AL7" s="20" t="s">
        <v>32</v>
      </c>
      <c r="AM7" s="20" t="s">
        <v>32</v>
      </c>
      <c r="AN7" s="20" t="s">
        <v>32</v>
      </c>
      <c r="AO7" s="20" t="s">
        <v>32</v>
      </c>
      <c r="AP7" s="20" t="s">
        <v>32</v>
      </c>
      <c r="AQ7" s="20" t="s">
        <v>32</v>
      </c>
      <c r="AR7" s="19">
        <f>SUM(AR$8:AR$49)</f>
        <v>31</v>
      </c>
      <c r="AS7" s="19">
        <f>SUM(AS$8:AS$49)</f>
        <v>665</v>
      </c>
      <c r="AT7" s="19">
        <f>[6]施設資源化量内訳!D7</f>
        <v>64721</v>
      </c>
      <c r="AU7" s="19">
        <f>[6]施設資源化量内訳!E7</f>
        <v>1630</v>
      </c>
      <c r="AV7" s="19">
        <f>[6]施設資源化量内訳!F7</f>
        <v>20</v>
      </c>
      <c r="AW7" s="19">
        <f>[6]施設資源化量内訳!G7</f>
        <v>836</v>
      </c>
      <c r="AX7" s="19">
        <f>[6]施設資源化量内訳!H7</f>
        <v>10868</v>
      </c>
      <c r="AY7" s="19">
        <f>[6]施設資源化量内訳!I7</f>
        <v>8711</v>
      </c>
      <c r="AZ7" s="19">
        <f>[6]施設資源化量内訳!J7</f>
        <v>3082</v>
      </c>
      <c r="BA7" s="19">
        <f>[6]施設資源化量内訳!K7</f>
        <v>105</v>
      </c>
      <c r="BB7" s="19">
        <f>[6]施設資源化量内訳!L7</f>
        <v>2537</v>
      </c>
      <c r="BC7" s="19">
        <f>[6]施設資源化量内訳!M7</f>
        <v>401</v>
      </c>
      <c r="BD7" s="19">
        <f>[6]施設資源化量内訳!N7</f>
        <v>399</v>
      </c>
      <c r="BE7" s="19">
        <f>[6]施設資源化量内訳!O7</f>
        <v>248</v>
      </c>
      <c r="BF7" s="19">
        <f>[6]施設資源化量内訳!P7</f>
        <v>0</v>
      </c>
      <c r="BG7" s="19">
        <f>[6]施設資源化量内訳!Q7</f>
        <v>12505</v>
      </c>
      <c r="BH7" s="19">
        <f>[6]施設資源化量内訳!R7</f>
        <v>7621</v>
      </c>
      <c r="BI7" s="19">
        <f>[6]施設資源化量内訳!S7</f>
        <v>3903</v>
      </c>
      <c r="BJ7" s="19">
        <f>[6]施設資源化量内訳!T7</f>
        <v>880</v>
      </c>
      <c r="BK7" s="19">
        <f>[6]施設資源化量内訳!U7</f>
        <v>0</v>
      </c>
      <c r="BL7" s="19">
        <f>[6]施設資源化量内訳!V7</f>
        <v>1754</v>
      </c>
      <c r="BM7" s="19">
        <f>[6]施設資源化量内訳!W7</f>
        <v>58</v>
      </c>
      <c r="BN7" s="19">
        <f>[6]施設資源化量内訳!X7</f>
        <v>9163</v>
      </c>
      <c r="BO7" s="19">
        <f t="shared" ref="BO7:BO49" si="2">SUM(BP7:CI7)</f>
        <v>31348</v>
      </c>
      <c r="BP7" s="19">
        <f>SUM(BP$8:BP$49)</f>
        <v>28689</v>
      </c>
      <c r="BQ7" s="19">
        <f>SUM(BQ$8:BQ$49)</f>
        <v>227</v>
      </c>
      <c r="BR7" s="19">
        <f>SUM(BR$8:BR$49)</f>
        <v>186</v>
      </c>
      <c r="BS7" s="19">
        <f>SUM(BS$8:BS$49)</f>
        <v>446</v>
      </c>
      <c r="BT7" s="19">
        <f>SUM(BT$8:BT$49)</f>
        <v>210</v>
      </c>
      <c r="BU7" s="19">
        <f>SUM(BU$8:BU$49)</f>
        <v>1</v>
      </c>
      <c r="BV7" s="19">
        <f>SUM(BV$8:BV$49)</f>
        <v>0</v>
      </c>
      <c r="BW7" s="19">
        <f>SUM(BW$8:BW$49)</f>
        <v>0</v>
      </c>
      <c r="BX7" s="19">
        <f>SUM(BX$8:BX$49)</f>
        <v>0</v>
      </c>
      <c r="BY7" s="19">
        <f>SUM(BY$8:BY$49)</f>
        <v>1561</v>
      </c>
      <c r="BZ7" s="20" t="s">
        <v>32</v>
      </c>
      <c r="CA7" s="20" t="s">
        <v>32</v>
      </c>
      <c r="CB7" s="20" t="s">
        <v>32</v>
      </c>
      <c r="CC7" s="20" t="s">
        <v>32</v>
      </c>
      <c r="CD7" s="20" t="s">
        <v>32</v>
      </c>
      <c r="CE7" s="20" t="s">
        <v>32</v>
      </c>
      <c r="CF7" s="20" t="s">
        <v>32</v>
      </c>
      <c r="CG7" s="20" t="s">
        <v>32</v>
      </c>
      <c r="CH7" s="19">
        <f>SUM(CH$8:CH$49)</f>
        <v>0</v>
      </c>
      <c r="CI7" s="19">
        <f>SUM(CI$8:CI$49)</f>
        <v>28</v>
      </c>
      <c r="CJ7" s="21">
        <f>+COUNTIF(CJ$8:CJ$49,"有る")</f>
        <v>39</v>
      </c>
    </row>
    <row r="8" spans="1:88" s="3" customFormat="1" ht="13.5" customHeight="1" x14ac:dyDescent="0.15">
      <c r="A8" s="23" t="s">
        <v>33</v>
      </c>
      <c r="B8" s="24" t="s">
        <v>34</v>
      </c>
      <c r="C8" s="23" t="s">
        <v>35</v>
      </c>
      <c r="D8" s="25">
        <f t="shared" si="0"/>
        <v>16097</v>
      </c>
      <c r="E8" s="25">
        <f t="shared" si="0"/>
        <v>7675</v>
      </c>
      <c r="F8" s="25">
        <f t="shared" si="0"/>
        <v>36</v>
      </c>
      <c r="G8" s="25">
        <f t="shared" si="0"/>
        <v>0</v>
      </c>
      <c r="H8" s="25">
        <f t="shared" si="0"/>
        <v>3076</v>
      </c>
      <c r="I8" s="25">
        <f t="shared" si="0"/>
        <v>2834</v>
      </c>
      <c r="J8" s="25">
        <f t="shared" si="0"/>
        <v>1436</v>
      </c>
      <c r="K8" s="25">
        <f t="shared" si="0"/>
        <v>3</v>
      </c>
      <c r="L8" s="25">
        <f t="shared" si="0"/>
        <v>20</v>
      </c>
      <c r="M8" s="25">
        <f t="shared" si="0"/>
        <v>29</v>
      </c>
      <c r="N8" s="25">
        <f t="shared" si="0"/>
        <v>368</v>
      </c>
      <c r="O8" s="25">
        <f t="shared" si="0"/>
        <v>0</v>
      </c>
      <c r="P8" s="25">
        <f t="shared" si="0"/>
        <v>0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0</v>
      </c>
      <c r="W8" s="25">
        <f t="shared" si="0"/>
        <v>16</v>
      </c>
      <c r="X8" s="25">
        <f t="shared" si="0"/>
        <v>604</v>
      </c>
      <c r="Y8" s="25">
        <f t="shared" si="1"/>
        <v>3533</v>
      </c>
      <c r="Z8" s="25">
        <v>2177</v>
      </c>
      <c r="AA8" s="25">
        <v>0</v>
      </c>
      <c r="AB8" s="25">
        <v>0</v>
      </c>
      <c r="AC8" s="25">
        <v>370</v>
      </c>
      <c r="AD8" s="25">
        <v>246</v>
      </c>
      <c r="AE8" s="25">
        <v>250</v>
      </c>
      <c r="AF8" s="25">
        <v>3</v>
      </c>
      <c r="AG8" s="25">
        <v>20</v>
      </c>
      <c r="AH8" s="25">
        <v>29</v>
      </c>
      <c r="AI8" s="26">
        <v>20</v>
      </c>
      <c r="AJ8" s="26" t="s">
        <v>36</v>
      </c>
      <c r="AK8" s="26" t="s">
        <v>36</v>
      </c>
      <c r="AL8" s="26" t="s">
        <v>36</v>
      </c>
      <c r="AM8" s="26" t="s">
        <v>36</v>
      </c>
      <c r="AN8" s="26" t="s">
        <v>36</v>
      </c>
      <c r="AO8" s="26" t="s">
        <v>36</v>
      </c>
      <c r="AP8" s="26" t="s">
        <v>36</v>
      </c>
      <c r="AQ8" s="26" t="s">
        <v>36</v>
      </c>
      <c r="AR8" s="25">
        <v>16</v>
      </c>
      <c r="AS8" s="25">
        <v>402</v>
      </c>
      <c r="AT8" s="25">
        <f>[6]施設資源化量内訳!D8</f>
        <v>6460</v>
      </c>
      <c r="AU8" s="25">
        <f>[6]施設資源化量内訳!E8</f>
        <v>0</v>
      </c>
      <c r="AV8" s="25">
        <f>[6]施設資源化量内訳!F8</f>
        <v>0</v>
      </c>
      <c r="AW8" s="25">
        <f>[6]施設資源化量内訳!G8</f>
        <v>0</v>
      </c>
      <c r="AX8" s="25">
        <f>[6]施設資源化量内訳!H8</f>
        <v>2582</v>
      </c>
      <c r="AY8" s="25">
        <f>[6]施設資源化量内訳!I8</f>
        <v>2490</v>
      </c>
      <c r="AZ8" s="25">
        <f>[6]施設資源化量内訳!J8</f>
        <v>1186</v>
      </c>
      <c r="BA8" s="25">
        <f>[6]施設資源化量内訳!K8</f>
        <v>0</v>
      </c>
      <c r="BB8" s="25">
        <f>[6]施設資源化量内訳!L8</f>
        <v>0</v>
      </c>
      <c r="BC8" s="25">
        <f>[6]施設資源化量内訳!M8</f>
        <v>0</v>
      </c>
      <c r="BD8" s="25">
        <f>[6]施設資源化量内訳!N8</f>
        <v>0</v>
      </c>
      <c r="BE8" s="25">
        <f>[6]施設資源化量内訳!O8</f>
        <v>0</v>
      </c>
      <c r="BF8" s="25">
        <f>[6]施設資源化量内訳!P8</f>
        <v>0</v>
      </c>
      <c r="BG8" s="25">
        <f>[6]施設資源化量内訳!Q8</f>
        <v>0</v>
      </c>
      <c r="BH8" s="25">
        <f>[6]施設資源化量内訳!R8</f>
        <v>0</v>
      </c>
      <c r="BI8" s="25">
        <f>[6]施設資源化量内訳!S8</f>
        <v>0</v>
      </c>
      <c r="BJ8" s="25">
        <f>[6]施設資源化量内訳!T8</f>
        <v>0</v>
      </c>
      <c r="BK8" s="25">
        <f>[6]施設資源化量内訳!U8</f>
        <v>0</v>
      </c>
      <c r="BL8" s="25">
        <f>[6]施設資源化量内訳!V8</f>
        <v>0</v>
      </c>
      <c r="BM8" s="25">
        <f>[6]施設資源化量内訳!W8</f>
        <v>0</v>
      </c>
      <c r="BN8" s="25">
        <f>[6]施設資源化量内訳!X8</f>
        <v>202</v>
      </c>
      <c r="BO8" s="25">
        <f t="shared" si="2"/>
        <v>6104</v>
      </c>
      <c r="BP8" s="25">
        <v>5498</v>
      </c>
      <c r="BQ8" s="25">
        <v>36</v>
      </c>
      <c r="BR8" s="25">
        <v>0</v>
      </c>
      <c r="BS8" s="25">
        <v>124</v>
      </c>
      <c r="BT8" s="25">
        <v>98</v>
      </c>
      <c r="BU8" s="25">
        <v>0</v>
      </c>
      <c r="BV8" s="25">
        <v>0</v>
      </c>
      <c r="BW8" s="25">
        <v>0</v>
      </c>
      <c r="BX8" s="25">
        <v>0</v>
      </c>
      <c r="BY8" s="25">
        <v>348</v>
      </c>
      <c r="BZ8" s="26" t="s">
        <v>36</v>
      </c>
      <c r="CA8" s="26" t="s">
        <v>36</v>
      </c>
      <c r="CB8" s="26" t="s">
        <v>36</v>
      </c>
      <c r="CC8" s="26" t="s">
        <v>36</v>
      </c>
      <c r="CD8" s="26" t="s">
        <v>36</v>
      </c>
      <c r="CE8" s="26" t="s">
        <v>36</v>
      </c>
      <c r="CF8" s="26" t="s">
        <v>36</v>
      </c>
      <c r="CG8" s="26" t="s">
        <v>36</v>
      </c>
      <c r="CH8" s="25">
        <v>0</v>
      </c>
      <c r="CI8" s="25">
        <v>0</v>
      </c>
      <c r="CJ8" s="27" t="s">
        <v>37</v>
      </c>
    </row>
    <row r="9" spans="1:88" s="3" customFormat="1" ht="13.5" customHeight="1" x14ac:dyDescent="0.15">
      <c r="A9" s="23" t="s">
        <v>33</v>
      </c>
      <c r="B9" s="24" t="s">
        <v>38</v>
      </c>
      <c r="C9" s="23" t="s">
        <v>39</v>
      </c>
      <c r="D9" s="25">
        <f t="shared" si="0"/>
        <v>10606</v>
      </c>
      <c r="E9" s="25">
        <f t="shared" si="0"/>
        <v>2746</v>
      </c>
      <c r="F9" s="25">
        <f t="shared" si="0"/>
        <v>37</v>
      </c>
      <c r="G9" s="25">
        <f t="shared" si="0"/>
        <v>0</v>
      </c>
      <c r="H9" s="25">
        <f t="shared" si="0"/>
        <v>1228</v>
      </c>
      <c r="I9" s="25">
        <f t="shared" si="0"/>
        <v>872</v>
      </c>
      <c r="J9" s="25">
        <f t="shared" si="0"/>
        <v>370</v>
      </c>
      <c r="K9" s="25">
        <f t="shared" si="0"/>
        <v>0</v>
      </c>
      <c r="L9" s="25">
        <f t="shared" si="0"/>
        <v>457</v>
      </c>
      <c r="M9" s="25">
        <f t="shared" si="0"/>
        <v>5</v>
      </c>
      <c r="N9" s="25">
        <f t="shared" si="0"/>
        <v>175</v>
      </c>
      <c r="O9" s="25">
        <f t="shared" si="0"/>
        <v>1</v>
      </c>
      <c r="P9" s="25">
        <f t="shared" si="0"/>
        <v>0</v>
      </c>
      <c r="Q9" s="25">
        <f t="shared" si="0"/>
        <v>222</v>
      </c>
      <c r="R9" s="25">
        <f t="shared" si="0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13</v>
      </c>
      <c r="X9" s="25">
        <f t="shared" si="0"/>
        <v>4480</v>
      </c>
      <c r="Y9" s="25">
        <f t="shared" si="1"/>
        <v>1621</v>
      </c>
      <c r="Z9" s="25">
        <v>22</v>
      </c>
      <c r="AA9" s="25">
        <v>0</v>
      </c>
      <c r="AB9" s="25">
        <v>0</v>
      </c>
      <c r="AC9" s="25">
        <v>271</v>
      </c>
      <c r="AD9" s="25">
        <v>872</v>
      </c>
      <c r="AE9" s="25">
        <v>370</v>
      </c>
      <c r="AF9" s="25">
        <v>0</v>
      </c>
      <c r="AG9" s="25">
        <v>0</v>
      </c>
      <c r="AH9" s="25">
        <v>0</v>
      </c>
      <c r="AI9" s="26">
        <v>0</v>
      </c>
      <c r="AJ9" s="26" t="s">
        <v>36</v>
      </c>
      <c r="AK9" s="26" t="s">
        <v>36</v>
      </c>
      <c r="AL9" s="26" t="s">
        <v>36</v>
      </c>
      <c r="AM9" s="26" t="s">
        <v>36</v>
      </c>
      <c r="AN9" s="26" t="s">
        <v>36</v>
      </c>
      <c r="AO9" s="26" t="s">
        <v>36</v>
      </c>
      <c r="AP9" s="26" t="s">
        <v>36</v>
      </c>
      <c r="AQ9" s="26" t="s">
        <v>36</v>
      </c>
      <c r="AR9" s="25">
        <v>0</v>
      </c>
      <c r="AS9" s="25">
        <v>86</v>
      </c>
      <c r="AT9" s="25">
        <f>[6]施設資源化量内訳!D9</f>
        <v>5991</v>
      </c>
      <c r="AU9" s="25">
        <f>[6]施設資源化量内訳!E9</f>
        <v>0</v>
      </c>
      <c r="AV9" s="25">
        <f>[6]施設資源化量内訳!F9</f>
        <v>0</v>
      </c>
      <c r="AW9" s="25">
        <f>[6]施設資源化量内訳!G9</f>
        <v>0</v>
      </c>
      <c r="AX9" s="25">
        <f>[6]施設資源化量内訳!H9</f>
        <v>902</v>
      </c>
      <c r="AY9" s="25">
        <f>[6]施設資源化量内訳!I9</f>
        <v>0</v>
      </c>
      <c r="AZ9" s="25">
        <f>[6]施設資源化量内訳!J9</f>
        <v>0</v>
      </c>
      <c r="BA9" s="25">
        <f>[6]施設資源化量内訳!K9</f>
        <v>0</v>
      </c>
      <c r="BB9" s="25">
        <f>[6]施設資源化量内訳!L9</f>
        <v>457</v>
      </c>
      <c r="BC9" s="25">
        <f>[6]施設資源化量内訳!M9</f>
        <v>5</v>
      </c>
      <c r="BD9" s="25">
        <f>[6]施設資源化量内訳!N9</f>
        <v>0</v>
      </c>
      <c r="BE9" s="25">
        <f>[6]施設資源化量内訳!O9</f>
        <v>1</v>
      </c>
      <c r="BF9" s="25">
        <f>[6]施設資源化量内訳!P9</f>
        <v>0</v>
      </c>
      <c r="BG9" s="25">
        <f>[6]施設資源化量内訳!Q9</f>
        <v>222</v>
      </c>
      <c r="BH9" s="25">
        <f>[6]施設資源化量内訳!R9</f>
        <v>0</v>
      </c>
      <c r="BI9" s="25">
        <f>[6]施設資源化量内訳!S9</f>
        <v>0</v>
      </c>
      <c r="BJ9" s="25">
        <f>[6]施設資源化量内訳!T9</f>
        <v>0</v>
      </c>
      <c r="BK9" s="25">
        <f>[6]施設資源化量内訳!U9</f>
        <v>0</v>
      </c>
      <c r="BL9" s="25">
        <f>[6]施設資源化量内訳!V9</f>
        <v>0</v>
      </c>
      <c r="BM9" s="25">
        <f>[6]施設資源化量内訳!W9</f>
        <v>13</v>
      </c>
      <c r="BN9" s="25">
        <f>[6]施設資源化量内訳!X9</f>
        <v>4391</v>
      </c>
      <c r="BO9" s="25">
        <f t="shared" si="2"/>
        <v>2994</v>
      </c>
      <c r="BP9" s="25">
        <v>2724</v>
      </c>
      <c r="BQ9" s="25">
        <v>37</v>
      </c>
      <c r="BR9" s="25">
        <v>0</v>
      </c>
      <c r="BS9" s="25">
        <v>55</v>
      </c>
      <c r="BT9" s="25">
        <v>0</v>
      </c>
      <c r="BU9" s="25">
        <v>0</v>
      </c>
      <c r="BV9" s="25">
        <v>0</v>
      </c>
      <c r="BW9" s="25">
        <v>0</v>
      </c>
      <c r="BX9" s="25">
        <v>0</v>
      </c>
      <c r="BY9" s="25">
        <v>175</v>
      </c>
      <c r="BZ9" s="26" t="s">
        <v>36</v>
      </c>
      <c r="CA9" s="26" t="s">
        <v>36</v>
      </c>
      <c r="CB9" s="26" t="s">
        <v>36</v>
      </c>
      <c r="CC9" s="26" t="s">
        <v>36</v>
      </c>
      <c r="CD9" s="26" t="s">
        <v>36</v>
      </c>
      <c r="CE9" s="26" t="s">
        <v>36</v>
      </c>
      <c r="CF9" s="26" t="s">
        <v>36</v>
      </c>
      <c r="CG9" s="26" t="s">
        <v>36</v>
      </c>
      <c r="CH9" s="25">
        <v>0</v>
      </c>
      <c r="CI9" s="25">
        <v>3</v>
      </c>
      <c r="CJ9" s="27" t="s">
        <v>37</v>
      </c>
    </row>
    <row r="10" spans="1:88" s="3" customFormat="1" ht="13.5" customHeight="1" x14ac:dyDescent="0.15">
      <c r="A10" s="23" t="s">
        <v>33</v>
      </c>
      <c r="B10" s="24" t="s">
        <v>40</v>
      </c>
      <c r="C10" s="23" t="s">
        <v>41</v>
      </c>
      <c r="D10" s="25">
        <f t="shared" si="0"/>
        <v>5225</v>
      </c>
      <c r="E10" s="25">
        <f t="shared" si="0"/>
        <v>1941</v>
      </c>
      <c r="F10" s="25">
        <f t="shared" si="0"/>
        <v>23</v>
      </c>
      <c r="G10" s="25">
        <f t="shared" si="0"/>
        <v>465</v>
      </c>
      <c r="H10" s="25">
        <f t="shared" si="0"/>
        <v>552</v>
      </c>
      <c r="I10" s="25">
        <f t="shared" si="0"/>
        <v>905</v>
      </c>
      <c r="J10" s="25">
        <f t="shared" si="0"/>
        <v>383</v>
      </c>
      <c r="K10" s="25">
        <f t="shared" si="0"/>
        <v>12</v>
      </c>
      <c r="L10" s="25">
        <f t="shared" si="0"/>
        <v>578</v>
      </c>
      <c r="M10" s="25">
        <f t="shared" si="0"/>
        <v>0</v>
      </c>
      <c r="N10" s="25">
        <f t="shared" si="0"/>
        <v>36</v>
      </c>
      <c r="O10" s="25">
        <f t="shared" si="0"/>
        <v>0</v>
      </c>
      <c r="P10" s="25">
        <f t="shared" si="0"/>
        <v>0</v>
      </c>
      <c r="Q10" s="25">
        <f t="shared" si="0"/>
        <v>0</v>
      </c>
      <c r="R10" s="25">
        <f t="shared" si="0"/>
        <v>0</v>
      </c>
      <c r="S10" s="25">
        <f t="shared" si="0"/>
        <v>0</v>
      </c>
      <c r="T10" s="25">
        <f t="shared" si="0"/>
        <v>0</v>
      </c>
      <c r="U10" s="25">
        <f t="shared" si="0"/>
        <v>0</v>
      </c>
      <c r="V10" s="25">
        <f t="shared" si="0"/>
        <v>0</v>
      </c>
      <c r="W10" s="25">
        <f t="shared" si="0"/>
        <v>0</v>
      </c>
      <c r="X10" s="25">
        <f t="shared" si="0"/>
        <v>330</v>
      </c>
      <c r="Y10" s="25">
        <f t="shared" si="1"/>
        <v>795</v>
      </c>
      <c r="Z10" s="25">
        <v>760</v>
      </c>
      <c r="AA10" s="25">
        <v>6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6">
        <v>29</v>
      </c>
      <c r="AJ10" s="26" t="s">
        <v>36</v>
      </c>
      <c r="AK10" s="26" t="s">
        <v>36</v>
      </c>
      <c r="AL10" s="26" t="s">
        <v>36</v>
      </c>
      <c r="AM10" s="26" t="s">
        <v>36</v>
      </c>
      <c r="AN10" s="26" t="s">
        <v>36</v>
      </c>
      <c r="AO10" s="26" t="s">
        <v>36</v>
      </c>
      <c r="AP10" s="26" t="s">
        <v>36</v>
      </c>
      <c r="AQ10" s="26" t="s">
        <v>36</v>
      </c>
      <c r="AR10" s="25">
        <v>0</v>
      </c>
      <c r="AS10" s="25">
        <v>0</v>
      </c>
      <c r="AT10" s="25">
        <f>[6]施設資源化量内訳!D10</f>
        <v>3189</v>
      </c>
      <c r="AU10" s="25">
        <f>[6]施設資源化量内訳!E10</f>
        <v>0</v>
      </c>
      <c r="AV10" s="25">
        <f>[6]施設資源化量内訳!F10</f>
        <v>0</v>
      </c>
      <c r="AW10" s="25">
        <f>[6]施設資源化量内訳!G10</f>
        <v>465</v>
      </c>
      <c r="AX10" s="25">
        <f>[6]施設資源化量内訳!H10</f>
        <v>527</v>
      </c>
      <c r="AY10" s="25">
        <f>[6]施設資源化量内訳!I10</f>
        <v>894</v>
      </c>
      <c r="AZ10" s="25">
        <f>[6]施設資源化量内訳!J10</f>
        <v>383</v>
      </c>
      <c r="BA10" s="25">
        <f>[6]施設資源化量内訳!K10</f>
        <v>12</v>
      </c>
      <c r="BB10" s="25">
        <f>[6]施設資源化量内訳!L10</f>
        <v>578</v>
      </c>
      <c r="BC10" s="25">
        <f>[6]施設資源化量内訳!M10</f>
        <v>0</v>
      </c>
      <c r="BD10" s="25">
        <f>[6]施設資源化量内訳!N10</f>
        <v>0</v>
      </c>
      <c r="BE10" s="25">
        <f>[6]施設資源化量内訳!O10</f>
        <v>0</v>
      </c>
      <c r="BF10" s="25">
        <f>[6]施設資源化量内訳!P10</f>
        <v>0</v>
      </c>
      <c r="BG10" s="25">
        <f>[6]施設資源化量内訳!Q10</f>
        <v>0</v>
      </c>
      <c r="BH10" s="25">
        <f>[6]施設資源化量内訳!R10</f>
        <v>0</v>
      </c>
      <c r="BI10" s="25">
        <f>[6]施設資源化量内訳!S10</f>
        <v>0</v>
      </c>
      <c r="BJ10" s="25">
        <f>[6]施設資源化量内訳!T10</f>
        <v>0</v>
      </c>
      <c r="BK10" s="25">
        <f>[6]施設資源化量内訳!U10</f>
        <v>0</v>
      </c>
      <c r="BL10" s="25">
        <f>[6]施設資源化量内訳!V10</f>
        <v>0</v>
      </c>
      <c r="BM10" s="25">
        <f>[6]施設資源化量内訳!W10</f>
        <v>0</v>
      </c>
      <c r="BN10" s="25">
        <f>[6]施設資源化量内訳!X10</f>
        <v>330</v>
      </c>
      <c r="BO10" s="25">
        <f t="shared" si="2"/>
        <v>1241</v>
      </c>
      <c r="BP10" s="25">
        <v>1181</v>
      </c>
      <c r="BQ10" s="25">
        <v>17</v>
      </c>
      <c r="BR10" s="25">
        <v>0</v>
      </c>
      <c r="BS10" s="25">
        <v>25</v>
      </c>
      <c r="BT10" s="25">
        <v>11</v>
      </c>
      <c r="BU10" s="25">
        <v>0</v>
      </c>
      <c r="BV10" s="25">
        <v>0</v>
      </c>
      <c r="BW10" s="25">
        <v>0</v>
      </c>
      <c r="BX10" s="25">
        <v>0</v>
      </c>
      <c r="BY10" s="25">
        <v>7</v>
      </c>
      <c r="BZ10" s="26" t="s">
        <v>36</v>
      </c>
      <c r="CA10" s="26" t="s">
        <v>36</v>
      </c>
      <c r="CB10" s="26" t="s">
        <v>36</v>
      </c>
      <c r="CC10" s="26" t="s">
        <v>36</v>
      </c>
      <c r="CD10" s="26" t="s">
        <v>36</v>
      </c>
      <c r="CE10" s="26" t="s">
        <v>36</v>
      </c>
      <c r="CF10" s="26" t="s">
        <v>36</v>
      </c>
      <c r="CG10" s="26" t="s">
        <v>36</v>
      </c>
      <c r="CH10" s="25">
        <v>0</v>
      </c>
      <c r="CI10" s="25">
        <v>0</v>
      </c>
      <c r="CJ10" s="27" t="s">
        <v>37</v>
      </c>
    </row>
    <row r="11" spans="1:88" s="3" customFormat="1" ht="13.5" customHeight="1" x14ac:dyDescent="0.15">
      <c r="A11" s="23" t="s">
        <v>33</v>
      </c>
      <c r="B11" s="24" t="s">
        <v>42</v>
      </c>
      <c r="C11" s="23" t="s">
        <v>43</v>
      </c>
      <c r="D11" s="25">
        <f t="shared" si="0"/>
        <v>7040</v>
      </c>
      <c r="E11" s="25">
        <f t="shared" si="0"/>
        <v>2931</v>
      </c>
      <c r="F11" s="25">
        <f t="shared" si="0"/>
        <v>26</v>
      </c>
      <c r="G11" s="25">
        <f t="shared" si="0"/>
        <v>0</v>
      </c>
      <c r="H11" s="25">
        <f t="shared" si="0"/>
        <v>413</v>
      </c>
      <c r="I11" s="25">
        <f t="shared" si="0"/>
        <v>434</v>
      </c>
      <c r="J11" s="25">
        <f t="shared" si="0"/>
        <v>85</v>
      </c>
      <c r="K11" s="25">
        <f t="shared" si="0"/>
        <v>8</v>
      </c>
      <c r="L11" s="25">
        <f t="shared" si="0"/>
        <v>15</v>
      </c>
      <c r="M11" s="25">
        <f t="shared" si="0"/>
        <v>0</v>
      </c>
      <c r="N11" s="25">
        <f t="shared" si="0"/>
        <v>225</v>
      </c>
      <c r="O11" s="25">
        <f t="shared" si="0"/>
        <v>30</v>
      </c>
      <c r="P11" s="25">
        <f t="shared" si="0"/>
        <v>0</v>
      </c>
      <c r="Q11" s="25">
        <f t="shared" si="0"/>
        <v>2871</v>
      </c>
      <c r="R11" s="25">
        <f t="shared" si="0"/>
        <v>0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5">
        <f t="shared" si="0"/>
        <v>0</v>
      </c>
      <c r="W11" s="25">
        <f t="shared" si="0"/>
        <v>2</v>
      </c>
      <c r="X11" s="25">
        <f t="shared" si="0"/>
        <v>0</v>
      </c>
      <c r="Y11" s="25">
        <f t="shared" si="1"/>
        <v>1223</v>
      </c>
      <c r="Z11" s="25">
        <v>1078</v>
      </c>
      <c r="AA11" s="25">
        <v>8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6">
        <v>137</v>
      </c>
      <c r="AJ11" s="26" t="s">
        <v>36</v>
      </c>
      <c r="AK11" s="26" t="s">
        <v>36</v>
      </c>
      <c r="AL11" s="26" t="s">
        <v>36</v>
      </c>
      <c r="AM11" s="26" t="s">
        <v>36</v>
      </c>
      <c r="AN11" s="26" t="s">
        <v>36</v>
      </c>
      <c r="AO11" s="26" t="s">
        <v>36</v>
      </c>
      <c r="AP11" s="26" t="s">
        <v>36</v>
      </c>
      <c r="AQ11" s="26" t="s">
        <v>36</v>
      </c>
      <c r="AR11" s="25">
        <v>0</v>
      </c>
      <c r="AS11" s="25">
        <v>0</v>
      </c>
      <c r="AT11" s="25">
        <f>[6]施設資源化量内訳!D11</f>
        <v>3834</v>
      </c>
      <c r="AU11" s="25">
        <f>[6]施設資源化量内訳!E11</f>
        <v>0</v>
      </c>
      <c r="AV11" s="25">
        <f>[6]施設資源化量内訳!F11</f>
        <v>0</v>
      </c>
      <c r="AW11" s="25">
        <f>[6]施設資源化量内訳!G11</f>
        <v>0</v>
      </c>
      <c r="AX11" s="25">
        <f>[6]施設資源化量内訳!H11</f>
        <v>389</v>
      </c>
      <c r="AY11" s="25">
        <f>[6]施設資源化量内訳!I11</f>
        <v>434</v>
      </c>
      <c r="AZ11" s="25">
        <f>[6]施設資源化量内訳!J11</f>
        <v>85</v>
      </c>
      <c r="BA11" s="25">
        <f>[6]施設資源化量内訳!K11</f>
        <v>8</v>
      </c>
      <c r="BB11" s="25">
        <f>[6]施設資源化量内訳!L11</f>
        <v>15</v>
      </c>
      <c r="BC11" s="25">
        <f>[6]施設資源化量内訳!M11</f>
        <v>0</v>
      </c>
      <c r="BD11" s="25">
        <f>[6]施設資源化量内訳!N11</f>
        <v>0</v>
      </c>
      <c r="BE11" s="25">
        <f>[6]施設資源化量内訳!O11</f>
        <v>30</v>
      </c>
      <c r="BF11" s="25">
        <f>[6]施設資源化量内訳!P11</f>
        <v>0</v>
      </c>
      <c r="BG11" s="25">
        <f>[6]施設資源化量内訳!Q11</f>
        <v>2871</v>
      </c>
      <c r="BH11" s="25">
        <f>[6]施設資源化量内訳!R11</f>
        <v>0</v>
      </c>
      <c r="BI11" s="25">
        <f>[6]施設資源化量内訳!S11</f>
        <v>0</v>
      </c>
      <c r="BJ11" s="25">
        <f>[6]施設資源化量内訳!T11</f>
        <v>0</v>
      </c>
      <c r="BK11" s="25">
        <f>[6]施設資源化量内訳!U11</f>
        <v>0</v>
      </c>
      <c r="BL11" s="25">
        <f>[6]施設資源化量内訳!V11</f>
        <v>0</v>
      </c>
      <c r="BM11" s="25">
        <f>[6]施設資源化量内訳!W11</f>
        <v>2</v>
      </c>
      <c r="BN11" s="25">
        <f>[6]施設資源化量内訳!X11</f>
        <v>0</v>
      </c>
      <c r="BO11" s="25">
        <f t="shared" si="2"/>
        <v>1983</v>
      </c>
      <c r="BP11" s="25">
        <v>1853</v>
      </c>
      <c r="BQ11" s="25">
        <v>18</v>
      </c>
      <c r="BR11" s="25">
        <v>0</v>
      </c>
      <c r="BS11" s="25">
        <v>24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88</v>
      </c>
      <c r="BZ11" s="26" t="s">
        <v>36</v>
      </c>
      <c r="CA11" s="26" t="s">
        <v>36</v>
      </c>
      <c r="CB11" s="26" t="s">
        <v>36</v>
      </c>
      <c r="CC11" s="26" t="s">
        <v>36</v>
      </c>
      <c r="CD11" s="26" t="s">
        <v>36</v>
      </c>
      <c r="CE11" s="26" t="s">
        <v>36</v>
      </c>
      <c r="CF11" s="26" t="s">
        <v>36</v>
      </c>
      <c r="CG11" s="26" t="s">
        <v>36</v>
      </c>
      <c r="CH11" s="25">
        <v>0</v>
      </c>
      <c r="CI11" s="25">
        <v>0</v>
      </c>
      <c r="CJ11" s="27" t="s">
        <v>37</v>
      </c>
    </row>
    <row r="12" spans="1:88" s="3" customFormat="1" ht="13.5" customHeight="1" x14ac:dyDescent="0.15">
      <c r="A12" s="23" t="s">
        <v>33</v>
      </c>
      <c r="B12" s="24" t="s">
        <v>44</v>
      </c>
      <c r="C12" s="23" t="s">
        <v>45</v>
      </c>
      <c r="D12" s="25">
        <f t="shared" si="0"/>
        <v>4710</v>
      </c>
      <c r="E12" s="25">
        <f t="shared" si="0"/>
        <v>1450</v>
      </c>
      <c r="F12" s="25">
        <f t="shared" si="0"/>
        <v>0</v>
      </c>
      <c r="G12" s="25">
        <f t="shared" si="0"/>
        <v>0</v>
      </c>
      <c r="H12" s="25">
        <f t="shared" si="0"/>
        <v>973</v>
      </c>
      <c r="I12" s="25">
        <f t="shared" si="0"/>
        <v>414</v>
      </c>
      <c r="J12" s="25">
        <f t="shared" si="0"/>
        <v>120</v>
      </c>
      <c r="K12" s="25">
        <f t="shared" si="0"/>
        <v>7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912</v>
      </c>
      <c r="R12" s="25">
        <f t="shared" si="0"/>
        <v>0</v>
      </c>
      <c r="S12" s="25">
        <f t="shared" si="0"/>
        <v>0</v>
      </c>
      <c r="T12" s="25">
        <f t="shared" si="0"/>
        <v>834</v>
      </c>
      <c r="U12" s="25">
        <f t="shared" si="0"/>
        <v>0</v>
      </c>
      <c r="V12" s="25">
        <f t="shared" si="0"/>
        <v>0</v>
      </c>
      <c r="W12" s="25">
        <f t="shared" si="0"/>
        <v>0</v>
      </c>
      <c r="X12" s="25">
        <f t="shared" si="0"/>
        <v>0</v>
      </c>
      <c r="Y12" s="25">
        <f t="shared" si="1"/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6">
        <v>0</v>
      </c>
      <c r="AJ12" s="26" t="s">
        <v>36</v>
      </c>
      <c r="AK12" s="26" t="s">
        <v>36</v>
      </c>
      <c r="AL12" s="26" t="s">
        <v>36</v>
      </c>
      <c r="AM12" s="26" t="s">
        <v>36</v>
      </c>
      <c r="AN12" s="26" t="s">
        <v>36</v>
      </c>
      <c r="AO12" s="26" t="s">
        <v>36</v>
      </c>
      <c r="AP12" s="26" t="s">
        <v>36</v>
      </c>
      <c r="AQ12" s="26" t="s">
        <v>36</v>
      </c>
      <c r="AR12" s="25">
        <v>0</v>
      </c>
      <c r="AS12" s="25">
        <v>0</v>
      </c>
      <c r="AT12" s="25">
        <f>[6]施設資源化量内訳!D12</f>
        <v>3305</v>
      </c>
      <c r="AU12" s="25">
        <f>[6]施設資源化量内訳!E12</f>
        <v>45</v>
      </c>
      <c r="AV12" s="25">
        <f>[6]施設資源化量内訳!F12</f>
        <v>0</v>
      </c>
      <c r="AW12" s="25">
        <f>[6]施設資源化量内訳!G12</f>
        <v>0</v>
      </c>
      <c r="AX12" s="25">
        <f>[6]施設資源化量内訳!H12</f>
        <v>973</v>
      </c>
      <c r="AY12" s="25">
        <f>[6]施設資源化量内訳!I12</f>
        <v>414</v>
      </c>
      <c r="AZ12" s="25">
        <f>[6]施設資源化量内訳!J12</f>
        <v>120</v>
      </c>
      <c r="BA12" s="25">
        <f>[6]施設資源化量内訳!K12</f>
        <v>7</v>
      </c>
      <c r="BB12" s="25">
        <f>[6]施設資源化量内訳!L12</f>
        <v>0</v>
      </c>
      <c r="BC12" s="25">
        <f>[6]施設資源化量内訳!M12</f>
        <v>0</v>
      </c>
      <c r="BD12" s="25">
        <f>[6]施設資源化量内訳!N12</f>
        <v>0</v>
      </c>
      <c r="BE12" s="25">
        <f>[6]施設資源化量内訳!O12</f>
        <v>0</v>
      </c>
      <c r="BF12" s="25">
        <f>[6]施設資源化量内訳!P12</f>
        <v>0</v>
      </c>
      <c r="BG12" s="25">
        <f>[6]施設資源化量内訳!Q12</f>
        <v>912</v>
      </c>
      <c r="BH12" s="25">
        <f>[6]施設資源化量内訳!R12</f>
        <v>0</v>
      </c>
      <c r="BI12" s="25">
        <f>[6]施設資源化量内訳!S12</f>
        <v>0</v>
      </c>
      <c r="BJ12" s="25">
        <f>[6]施設資源化量内訳!T12</f>
        <v>834</v>
      </c>
      <c r="BK12" s="25">
        <f>[6]施設資源化量内訳!U12</f>
        <v>0</v>
      </c>
      <c r="BL12" s="25">
        <f>[6]施設資源化量内訳!V12</f>
        <v>0</v>
      </c>
      <c r="BM12" s="25">
        <f>[6]施設資源化量内訳!W12</f>
        <v>0</v>
      </c>
      <c r="BN12" s="25">
        <f>[6]施設資源化量内訳!X12</f>
        <v>0</v>
      </c>
      <c r="BO12" s="25">
        <f t="shared" si="2"/>
        <v>1405</v>
      </c>
      <c r="BP12" s="25">
        <v>1405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6" t="s">
        <v>36</v>
      </c>
      <c r="CA12" s="26" t="s">
        <v>36</v>
      </c>
      <c r="CB12" s="26" t="s">
        <v>36</v>
      </c>
      <c r="CC12" s="26" t="s">
        <v>36</v>
      </c>
      <c r="CD12" s="26" t="s">
        <v>36</v>
      </c>
      <c r="CE12" s="26" t="s">
        <v>36</v>
      </c>
      <c r="CF12" s="26" t="s">
        <v>36</v>
      </c>
      <c r="CG12" s="26" t="s">
        <v>36</v>
      </c>
      <c r="CH12" s="25">
        <v>0</v>
      </c>
      <c r="CI12" s="25">
        <v>0</v>
      </c>
      <c r="CJ12" s="27" t="s">
        <v>37</v>
      </c>
    </row>
    <row r="13" spans="1:88" s="3" customFormat="1" ht="13.5" customHeight="1" x14ac:dyDescent="0.15">
      <c r="A13" s="23" t="s">
        <v>33</v>
      </c>
      <c r="B13" s="24" t="s">
        <v>46</v>
      </c>
      <c r="C13" s="23" t="s">
        <v>47</v>
      </c>
      <c r="D13" s="25">
        <f t="shared" si="0"/>
        <v>4580</v>
      </c>
      <c r="E13" s="25">
        <f t="shared" si="0"/>
        <v>2828</v>
      </c>
      <c r="F13" s="25">
        <f t="shared" si="0"/>
        <v>3</v>
      </c>
      <c r="G13" s="25">
        <f t="shared" si="0"/>
        <v>0</v>
      </c>
      <c r="H13" s="25">
        <f t="shared" si="0"/>
        <v>707</v>
      </c>
      <c r="I13" s="25">
        <f t="shared" si="0"/>
        <v>475</v>
      </c>
      <c r="J13" s="25">
        <f t="shared" si="0"/>
        <v>136</v>
      </c>
      <c r="K13" s="25">
        <f t="shared" si="0"/>
        <v>2</v>
      </c>
      <c r="L13" s="25">
        <f t="shared" si="0"/>
        <v>1</v>
      </c>
      <c r="M13" s="25">
        <f t="shared" si="0"/>
        <v>0</v>
      </c>
      <c r="N13" s="25">
        <f t="shared" si="0"/>
        <v>117</v>
      </c>
      <c r="O13" s="25">
        <f t="shared" si="0"/>
        <v>51</v>
      </c>
      <c r="P13" s="25">
        <f t="shared" si="0"/>
        <v>0</v>
      </c>
      <c r="Q13" s="25">
        <f t="shared" si="0"/>
        <v>216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4</v>
      </c>
      <c r="X13" s="25">
        <f t="shared" si="0"/>
        <v>40</v>
      </c>
      <c r="Y13" s="25">
        <f t="shared" si="1"/>
        <v>85</v>
      </c>
      <c r="Z13" s="25">
        <v>3</v>
      </c>
      <c r="AA13" s="25">
        <v>3</v>
      </c>
      <c r="AB13" s="25">
        <v>0</v>
      </c>
      <c r="AC13" s="25">
        <v>0</v>
      </c>
      <c r="AD13" s="25">
        <v>0</v>
      </c>
      <c r="AE13" s="25">
        <v>0</v>
      </c>
      <c r="AF13" s="25">
        <v>2</v>
      </c>
      <c r="AG13" s="25">
        <v>1</v>
      </c>
      <c r="AH13" s="25">
        <v>0</v>
      </c>
      <c r="AI13" s="26">
        <v>46</v>
      </c>
      <c r="AJ13" s="26" t="s">
        <v>36</v>
      </c>
      <c r="AK13" s="26" t="s">
        <v>36</v>
      </c>
      <c r="AL13" s="26" t="s">
        <v>36</v>
      </c>
      <c r="AM13" s="26" t="s">
        <v>36</v>
      </c>
      <c r="AN13" s="26" t="s">
        <v>36</v>
      </c>
      <c r="AO13" s="26" t="s">
        <v>36</v>
      </c>
      <c r="AP13" s="26" t="s">
        <v>36</v>
      </c>
      <c r="AQ13" s="26" t="s">
        <v>36</v>
      </c>
      <c r="AR13" s="25">
        <v>4</v>
      </c>
      <c r="AS13" s="25">
        <v>26</v>
      </c>
      <c r="AT13" s="25">
        <f>[6]施設資源化量内訳!D13</f>
        <v>1566</v>
      </c>
      <c r="AU13" s="25">
        <f>[6]施設資源化量内訳!E13</f>
        <v>0</v>
      </c>
      <c r="AV13" s="25">
        <f>[6]施設資源化量内訳!F13</f>
        <v>0</v>
      </c>
      <c r="AW13" s="25">
        <f>[6]施設資源化量内訳!G13</f>
        <v>0</v>
      </c>
      <c r="AX13" s="25">
        <f>[6]施設資源化量内訳!H13</f>
        <v>687</v>
      </c>
      <c r="AY13" s="25">
        <f>[6]施設資源化量内訳!I13</f>
        <v>462</v>
      </c>
      <c r="AZ13" s="25">
        <f>[6]施設資源化量内訳!J13</f>
        <v>136</v>
      </c>
      <c r="BA13" s="25">
        <f>[6]施設資源化量内訳!K13</f>
        <v>0</v>
      </c>
      <c r="BB13" s="25">
        <f>[6]施設資源化量内訳!L13</f>
        <v>0</v>
      </c>
      <c r="BC13" s="25">
        <f>[6]施設資源化量内訳!M13</f>
        <v>0</v>
      </c>
      <c r="BD13" s="25">
        <f>[6]施設資源化量内訳!N13</f>
        <v>0</v>
      </c>
      <c r="BE13" s="25">
        <f>[6]施設資源化量内訳!O13</f>
        <v>51</v>
      </c>
      <c r="BF13" s="25">
        <f>[6]施設資源化量内訳!P13</f>
        <v>0</v>
      </c>
      <c r="BG13" s="25">
        <f>[6]施設資源化量内訳!Q13</f>
        <v>216</v>
      </c>
      <c r="BH13" s="25">
        <f>[6]施設資源化量内訳!R13</f>
        <v>0</v>
      </c>
      <c r="BI13" s="25">
        <f>[6]施設資源化量内訳!S13</f>
        <v>0</v>
      </c>
      <c r="BJ13" s="25">
        <f>[6]施設資源化量内訳!T13</f>
        <v>0</v>
      </c>
      <c r="BK13" s="25">
        <f>[6]施設資源化量内訳!U13</f>
        <v>0</v>
      </c>
      <c r="BL13" s="25">
        <f>[6]施設資源化量内訳!V13</f>
        <v>0</v>
      </c>
      <c r="BM13" s="25">
        <f>[6]施設資源化量内訳!W13</f>
        <v>0</v>
      </c>
      <c r="BN13" s="25">
        <f>[6]施設資源化量内訳!X13</f>
        <v>14</v>
      </c>
      <c r="BO13" s="25">
        <f t="shared" si="2"/>
        <v>2929</v>
      </c>
      <c r="BP13" s="25">
        <v>2825</v>
      </c>
      <c r="BQ13" s="25">
        <v>0</v>
      </c>
      <c r="BR13" s="25">
        <v>0</v>
      </c>
      <c r="BS13" s="25">
        <v>20</v>
      </c>
      <c r="BT13" s="25">
        <v>13</v>
      </c>
      <c r="BU13" s="25">
        <v>0</v>
      </c>
      <c r="BV13" s="25">
        <v>0</v>
      </c>
      <c r="BW13" s="25">
        <v>0</v>
      </c>
      <c r="BX13" s="25">
        <v>0</v>
      </c>
      <c r="BY13" s="25">
        <v>71</v>
      </c>
      <c r="BZ13" s="26" t="s">
        <v>36</v>
      </c>
      <c r="CA13" s="26" t="s">
        <v>36</v>
      </c>
      <c r="CB13" s="26" t="s">
        <v>36</v>
      </c>
      <c r="CC13" s="26" t="s">
        <v>36</v>
      </c>
      <c r="CD13" s="26" t="s">
        <v>36</v>
      </c>
      <c r="CE13" s="26" t="s">
        <v>36</v>
      </c>
      <c r="CF13" s="26" t="s">
        <v>36</v>
      </c>
      <c r="CG13" s="26" t="s">
        <v>36</v>
      </c>
      <c r="CH13" s="25">
        <v>0</v>
      </c>
      <c r="CI13" s="25">
        <v>0</v>
      </c>
      <c r="CJ13" s="27" t="s">
        <v>37</v>
      </c>
    </row>
    <row r="14" spans="1:88" s="3" customFormat="1" ht="13.5" customHeight="1" x14ac:dyDescent="0.15">
      <c r="A14" s="23" t="s">
        <v>33</v>
      </c>
      <c r="B14" s="24" t="s">
        <v>48</v>
      </c>
      <c r="C14" s="23" t="s">
        <v>49</v>
      </c>
      <c r="D14" s="25">
        <f t="shared" si="0"/>
        <v>1046</v>
      </c>
      <c r="E14" s="25">
        <f t="shared" si="0"/>
        <v>280</v>
      </c>
      <c r="F14" s="25">
        <f t="shared" si="0"/>
        <v>4</v>
      </c>
      <c r="G14" s="25">
        <f t="shared" si="0"/>
        <v>0</v>
      </c>
      <c r="H14" s="25">
        <f t="shared" si="0"/>
        <v>201</v>
      </c>
      <c r="I14" s="25">
        <f t="shared" si="0"/>
        <v>115</v>
      </c>
      <c r="J14" s="25">
        <f t="shared" si="0"/>
        <v>29</v>
      </c>
      <c r="K14" s="25">
        <f t="shared" si="0"/>
        <v>1</v>
      </c>
      <c r="L14" s="25">
        <f t="shared" si="0"/>
        <v>0</v>
      </c>
      <c r="M14" s="25">
        <f t="shared" si="0"/>
        <v>0</v>
      </c>
      <c r="N14" s="25">
        <f t="shared" si="0"/>
        <v>10</v>
      </c>
      <c r="O14" s="25">
        <f t="shared" si="0"/>
        <v>0</v>
      </c>
      <c r="P14" s="25">
        <f t="shared" si="0"/>
        <v>0</v>
      </c>
      <c r="Q14" s="25">
        <f t="shared" si="0"/>
        <v>212</v>
      </c>
      <c r="R14" s="25">
        <f t="shared" si="0"/>
        <v>0</v>
      </c>
      <c r="S14" s="25">
        <f t="shared" si="0"/>
        <v>0</v>
      </c>
      <c r="T14" s="25">
        <f t="shared" si="0"/>
        <v>0</v>
      </c>
      <c r="U14" s="25">
        <f t="shared" si="0"/>
        <v>0</v>
      </c>
      <c r="V14" s="25">
        <f t="shared" si="0"/>
        <v>194</v>
      </c>
      <c r="W14" s="25">
        <f t="shared" si="0"/>
        <v>0</v>
      </c>
      <c r="X14" s="25">
        <f t="shared" si="0"/>
        <v>0</v>
      </c>
      <c r="Y14" s="25">
        <f t="shared" si="1"/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6">
        <v>0</v>
      </c>
      <c r="AJ14" s="26" t="s">
        <v>36</v>
      </c>
      <c r="AK14" s="26" t="s">
        <v>36</v>
      </c>
      <c r="AL14" s="26" t="s">
        <v>36</v>
      </c>
      <c r="AM14" s="26" t="s">
        <v>36</v>
      </c>
      <c r="AN14" s="26" t="s">
        <v>36</v>
      </c>
      <c r="AO14" s="26" t="s">
        <v>36</v>
      </c>
      <c r="AP14" s="26" t="s">
        <v>36</v>
      </c>
      <c r="AQ14" s="26" t="s">
        <v>36</v>
      </c>
      <c r="AR14" s="25">
        <v>0</v>
      </c>
      <c r="AS14" s="25">
        <v>0</v>
      </c>
      <c r="AT14" s="25">
        <f>[6]施設資源化量内訳!D14</f>
        <v>758</v>
      </c>
      <c r="AU14" s="25">
        <f>[6]施設資源化量内訳!E14</f>
        <v>10</v>
      </c>
      <c r="AV14" s="25">
        <f>[6]施設資源化量内訳!F14</f>
        <v>0</v>
      </c>
      <c r="AW14" s="25">
        <f>[6]施設資源化量内訳!G14</f>
        <v>0</v>
      </c>
      <c r="AX14" s="25">
        <f>[6]施設資源化量内訳!H14</f>
        <v>198</v>
      </c>
      <c r="AY14" s="25">
        <f>[6]施設資源化量内訳!I14</f>
        <v>114</v>
      </c>
      <c r="AZ14" s="25">
        <f>[6]施設資源化量内訳!J14</f>
        <v>29</v>
      </c>
      <c r="BA14" s="25">
        <f>[6]施設資源化量内訳!K14</f>
        <v>1</v>
      </c>
      <c r="BB14" s="25">
        <f>[6]施設資源化量内訳!L14</f>
        <v>0</v>
      </c>
      <c r="BC14" s="25">
        <f>[6]施設資源化量内訳!M14</f>
        <v>0</v>
      </c>
      <c r="BD14" s="25">
        <f>[6]施設資源化量内訳!N14</f>
        <v>0</v>
      </c>
      <c r="BE14" s="25">
        <f>[6]施設資源化量内訳!O14</f>
        <v>0</v>
      </c>
      <c r="BF14" s="25">
        <f>[6]施設資源化量内訳!P14</f>
        <v>0</v>
      </c>
      <c r="BG14" s="25">
        <f>[6]施設資源化量内訳!Q14</f>
        <v>212</v>
      </c>
      <c r="BH14" s="25">
        <f>[6]施設資源化量内訳!R14</f>
        <v>0</v>
      </c>
      <c r="BI14" s="25">
        <f>[6]施設資源化量内訳!S14</f>
        <v>0</v>
      </c>
      <c r="BJ14" s="25">
        <f>[6]施設資源化量内訳!T14</f>
        <v>0</v>
      </c>
      <c r="BK14" s="25">
        <f>[6]施設資源化量内訳!U14</f>
        <v>0</v>
      </c>
      <c r="BL14" s="25">
        <f>[6]施設資源化量内訳!V14</f>
        <v>194</v>
      </c>
      <c r="BM14" s="25">
        <f>[6]施設資源化量内訳!W14</f>
        <v>0</v>
      </c>
      <c r="BN14" s="25">
        <f>[6]施設資源化量内訳!X14</f>
        <v>0</v>
      </c>
      <c r="BO14" s="25">
        <f t="shared" si="2"/>
        <v>288</v>
      </c>
      <c r="BP14" s="25">
        <v>270</v>
      </c>
      <c r="BQ14" s="25">
        <v>4</v>
      </c>
      <c r="BR14" s="25">
        <v>0</v>
      </c>
      <c r="BS14" s="25">
        <v>3</v>
      </c>
      <c r="BT14" s="25">
        <v>1</v>
      </c>
      <c r="BU14" s="25">
        <v>0</v>
      </c>
      <c r="BV14" s="25">
        <v>0</v>
      </c>
      <c r="BW14" s="25">
        <v>0</v>
      </c>
      <c r="BX14" s="25">
        <v>0</v>
      </c>
      <c r="BY14" s="25">
        <v>10</v>
      </c>
      <c r="BZ14" s="26" t="s">
        <v>36</v>
      </c>
      <c r="CA14" s="26" t="s">
        <v>36</v>
      </c>
      <c r="CB14" s="26" t="s">
        <v>36</v>
      </c>
      <c r="CC14" s="26" t="s">
        <v>36</v>
      </c>
      <c r="CD14" s="26" t="s">
        <v>36</v>
      </c>
      <c r="CE14" s="26" t="s">
        <v>36</v>
      </c>
      <c r="CF14" s="26" t="s">
        <v>36</v>
      </c>
      <c r="CG14" s="26" t="s">
        <v>36</v>
      </c>
      <c r="CH14" s="25">
        <v>0</v>
      </c>
      <c r="CI14" s="25">
        <v>0</v>
      </c>
      <c r="CJ14" s="27" t="s">
        <v>37</v>
      </c>
    </row>
    <row r="15" spans="1:88" s="3" customFormat="1" ht="13.5" customHeight="1" x14ac:dyDescent="0.15">
      <c r="A15" s="23" t="s">
        <v>33</v>
      </c>
      <c r="B15" s="24" t="s">
        <v>50</v>
      </c>
      <c r="C15" s="23" t="s">
        <v>51</v>
      </c>
      <c r="D15" s="25">
        <f t="shared" si="0"/>
        <v>1861</v>
      </c>
      <c r="E15" s="25">
        <f t="shared" si="0"/>
        <v>1089</v>
      </c>
      <c r="F15" s="25">
        <f t="shared" si="0"/>
        <v>7</v>
      </c>
      <c r="G15" s="25">
        <f t="shared" si="0"/>
        <v>0</v>
      </c>
      <c r="H15" s="25">
        <f t="shared" si="0"/>
        <v>278</v>
      </c>
      <c r="I15" s="25">
        <f t="shared" si="0"/>
        <v>272</v>
      </c>
      <c r="J15" s="25">
        <f t="shared" si="0"/>
        <v>80</v>
      </c>
      <c r="K15" s="25">
        <f t="shared" si="0"/>
        <v>3</v>
      </c>
      <c r="L15" s="25">
        <f t="shared" si="0"/>
        <v>0</v>
      </c>
      <c r="M15" s="25">
        <f t="shared" si="0"/>
        <v>0</v>
      </c>
      <c r="N15" s="25">
        <f t="shared" si="0"/>
        <v>123</v>
      </c>
      <c r="O15" s="25">
        <f t="shared" si="0"/>
        <v>0</v>
      </c>
      <c r="P15" s="25">
        <f t="shared" si="0"/>
        <v>0</v>
      </c>
      <c r="Q15" s="25">
        <f t="shared" si="0"/>
        <v>0</v>
      </c>
      <c r="R15" s="25">
        <f t="shared" si="0"/>
        <v>0</v>
      </c>
      <c r="S15" s="25">
        <f t="shared" si="0"/>
        <v>0</v>
      </c>
      <c r="T15" s="25">
        <f t="shared" si="0"/>
        <v>0</v>
      </c>
      <c r="U15" s="25">
        <f t="shared" si="0"/>
        <v>0</v>
      </c>
      <c r="V15" s="25">
        <f t="shared" si="0"/>
        <v>0</v>
      </c>
      <c r="W15" s="25">
        <f t="shared" si="0"/>
        <v>9</v>
      </c>
      <c r="X15" s="25">
        <f t="shared" si="0"/>
        <v>0</v>
      </c>
      <c r="Y15" s="25">
        <f t="shared" si="1"/>
        <v>803</v>
      </c>
      <c r="Z15" s="25">
        <v>516</v>
      </c>
      <c r="AA15" s="25">
        <v>3</v>
      </c>
      <c r="AB15" s="25">
        <v>0</v>
      </c>
      <c r="AC15" s="25">
        <v>275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6">
        <v>0</v>
      </c>
      <c r="AJ15" s="26" t="s">
        <v>36</v>
      </c>
      <c r="AK15" s="26" t="s">
        <v>36</v>
      </c>
      <c r="AL15" s="26" t="s">
        <v>36</v>
      </c>
      <c r="AM15" s="26" t="s">
        <v>36</v>
      </c>
      <c r="AN15" s="26" t="s">
        <v>36</v>
      </c>
      <c r="AO15" s="26" t="s">
        <v>36</v>
      </c>
      <c r="AP15" s="26" t="s">
        <v>36</v>
      </c>
      <c r="AQ15" s="26" t="s">
        <v>36</v>
      </c>
      <c r="AR15" s="25">
        <v>9</v>
      </c>
      <c r="AS15" s="25">
        <v>0</v>
      </c>
      <c r="AT15" s="25">
        <f>[6]施設資源化量内訳!D15</f>
        <v>423</v>
      </c>
      <c r="AU15" s="25">
        <f>[6]施設資源化量内訳!E15</f>
        <v>0</v>
      </c>
      <c r="AV15" s="25">
        <f>[6]施設資源化量内訳!F15</f>
        <v>0</v>
      </c>
      <c r="AW15" s="25">
        <f>[6]施設資源化量内訳!G15</f>
        <v>0</v>
      </c>
      <c r="AX15" s="25">
        <f>[6]施設資源化量内訳!H15</f>
        <v>0</v>
      </c>
      <c r="AY15" s="25">
        <f>[6]施設資源化量内訳!I15</f>
        <v>272</v>
      </c>
      <c r="AZ15" s="25">
        <f>[6]施設資源化量内訳!J15</f>
        <v>80</v>
      </c>
      <c r="BA15" s="25">
        <f>[6]施設資源化量内訳!K15</f>
        <v>3</v>
      </c>
      <c r="BB15" s="25">
        <f>[6]施設資源化量内訳!L15</f>
        <v>0</v>
      </c>
      <c r="BC15" s="25">
        <f>[6]施設資源化量内訳!M15</f>
        <v>0</v>
      </c>
      <c r="BD15" s="25">
        <f>[6]施設資源化量内訳!N15</f>
        <v>68</v>
      </c>
      <c r="BE15" s="25">
        <f>[6]施設資源化量内訳!O15</f>
        <v>0</v>
      </c>
      <c r="BF15" s="25">
        <f>[6]施設資源化量内訳!P15</f>
        <v>0</v>
      </c>
      <c r="BG15" s="25">
        <f>[6]施設資源化量内訳!Q15</f>
        <v>0</v>
      </c>
      <c r="BH15" s="25">
        <f>[6]施設資源化量内訳!R15</f>
        <v>0</v>
      </c>
      <c r="BI15" s="25">
        <f>[6]施設資源化量内訳!S15</f>
        <v>0</v>
      </c>
      <c r="BJ15" s="25">
        <f>[6]施設資源化量内訳!T15</f>
        <v>0</v>
      </c>
      <c r="BK15" s="25">
        <f>[6]施設資源化量内訳!U15</f>
        <v>0</v>
      </c>
      <c r="BL15" s="25">
        <f>[6]施設資源化量内訳!V15</f>
        <v>0</v>
      </c>
      <c r="BM15" s="25">
        <f>[6]施設資源化量内訳!W15</f>
        <v>0</v>
      </c>
      <c r="BN15" s="25">
        <f>[6]施設資源化量内訳!X15</f>
        <v>0</v>
      </c>
      <c r="BO15" s="25">
        <f t="shared" si="2"/>
        <v>635</v>
      </c>
      <c r="BP15" s="25">
        <v>573</v>
      </c>
      <c r="BQ15" s="25">
        <v>4</v>
      </c>
      <c r="BR15" s="25">
        <v>0</v>
      </c>
      <c r="BS15" s="25">
        <v>3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55</v>
      </c>
      <c r="BZ15" s="26" t="s">
        <v>36</v>
      </c>
      <c r="CA15" s="26" t="s">
        <v>36</v>
      </c>
      <c r="CB15" s="26" t="s">
        <v>36</v>
      </c>
      <c r="CC15" s="26" t="s">
        <v>36</v>
      </c>
      <c r="CD15" s="26" t="s">
        <v>36</v>
      </c>
      <c r="CE15" s="26" t="s">
        <v>36</v>
      </c>
      <c r="CF15" s="26" t="s">
        <v>36</v>
      </c>
      <c r="CG15" s="26" t="s">
        <v>36</v>
      </c>
      <c r="CH15" s="25">
        <v>0</v>
      </c>
      <c r="CI15" s="25">
        <v>0</v>
      </c>
      <c r="CJ15" s="27" t="s">
        <v>37</v>
      </c>
    </row>
    <row r="16" spans="1:88" s="3" customFormat="1" ht="13.5" customHeight="1" x14ac:dyDescent="0.15">
      <c r="A16" s="23" t="s">
        <v>33</v>
      </c>
      <c r="B16" s="24" t="s">
        <v>52</v>
      </c>
      <c r="C16" s="23" t="s">
        <v>53</v>
      </c>
      <c r="D16" s="25">
        <f t="shared" si="0"/>
        <v>3580</v>
      </c>
      <c r="E16" s="25">
        <f t="shared" si="0"/>
        <v>914</v>
      </c>
      <c r="F16" s="25">
        <f t="shared" si="0"/>
        <v>4</v>
      </c>
      <c r="G16" s="25">
        <f t="shared" si="0"/>
        <v>0</v>
      </c>
      <c r="H16" s="25">
        <f t="shared" si="0"/>
        <v>96</v>
      </c>
      <c r="I16" s="25">
        <f t="shared" si="0"/>
        <v>250</v>
      </c>
      <c r="J16" s="25">
        <f t="shared" si="0"/>
        <v>97</v>
      </c>
      <c r="K16" s="25">
        <f t="shared" si="0"/>
        <v>0</v>
      </c>
      <c r="L16" s="25">
        <f t="shared" si="0"/>
        <v>440</v>
      </c>
      <c r="M16" s="25">
        <f t="shared" si="0"/>
        <v>161</v>
      </c>
      <c r="N16" s="25">
        <f t="shared" si="0"/>
        <v>46</v>
      </c>
      <c r="O16" s="25">
        <f t="shared" si="0"/>
        <v>0</v>
      </c>
      <c r="P16" s="25">
        <f t="shared" si="0"/>
        <v>0</v>
      </c>
      <c r="Q16" s="25">
        <f t="shared" si="0"/>
        <v>0</v>
      </c>
      <c r="R16" s="25">
        <f t="shared" si="0"/>
        <v>612</v>
      </c>
      <c r="S16" s="25">
        <f t="shared" si="0"/>
        <v>0</v>
      </c>
      <c r="T16" s="25">
        <f t="shared" si="0"/>
        <v>0</v>
      </c>
      <c r="U16" s="25">
        <f t="shared" si="0"/>
        <v>0</v>
      </c>
      <c r="V16" s="25">
        <f t="shared" si="0"/>
        <v>0</v>
      </c>
      <c r="W16" s="25">
        <f t="shared" si="0"/>
        <v>3</v>
      </c>
      <c r="X16" s="25">
        <f t="shared" si="0"/>
        <v>957</v>
      </c>
      <c r="Y16" s="25">
        <f t="shared" si="1"/>
        <v>667</v>
      </c>
      <c r="Z16" s="25">
        <v>641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6">
        <v>26</v>
      </c>
      <c r="AJ16" s="26" t="s">
        <v>36</v>
      </c>
      <c r="AK16" s="26" t="s">
        <v>36</v>
      </c>
      <c r="AL16" s="26" t="s">
        <v>36</v>
      </c>
      <c r="AM16" s="26" t="s">
        <v>36</v>
      </c>
      <c r="AN16" s="26" t="s">
        <v>36</v>
      </c>
      <c r="AO16" s="26" t="s">
        <v>36</v>
      </c>
      <c r="AP16" s="26" t="s">
        <v>36</v>
      </c>
      <c r="AQ16" s="26" t="s">
        <v>36</v>
      </c>
      <c r="AR16" s="25">
        <v>0</v>
      </c>
      <c r="AS16" s="25">
        <v>0</v>
      </c>
      <c r="AT16" s="25">
        <f>[6]施設資源化量内訳!D16</f>
        <v>2613</v>
      </c>
      <c r="AU16" s="25">
        <f>[6]施設資源化量内訳!E16</f>
        <v>0</v>
      </c>
      <c r="AV16" s="25">
        <f>[6]施設資源化量内訳!F16</f>
        <v>0</v>
      </c>
      <c r="AW16" s="25">
        <f>[6]施設資源化量内訳!G16</f>
        <v>0</v>
      </c>
      <c r="AX16" s="25">
        <f>[6]施設資源化量内訳!H16</f>
        <v>93</v>
      </c>
      <c r="AY16" s="25">
        <f>[6]施設資源化量内訳!I16</f>
        <v>250</v>
      </c>
      <c r="AZ16" s="25">
        <f>[6]施設資源化量内訳!J16</f>
        <v>97</v>
      </c>
      <c r="BA16" s="25">
        <f>[6]施設資源化量内訳!K16</f>
        <v>0</v>
      </c>
      <c r="BB16" s="25">
        <f>[6]施設資源化量内訳!L16</f>
        <v>440</v>
      </c>
      <c r="BC16" s="25">
        <f>[6]施設資源化量内訳!M16</f>
        <v>161</v>
      </c>
      <c r="BD16" s="25">
        <f>[6]施設資源化量内訳!N16</f>
        <v>0</v>
      </c>
      <c r="BE16" s="25">
        <f>[6]施設資源化量内訳!O16</f>
        <v>0</v>
      </c>
      <c r="BF16" s="25">
        <f>[6]施設資源化量内訳!P16</f>
        <v>0</v>
      </c>
      <c r="BG16" s="25">
        <f>[6]施設資源化量内訳!Q16</f>
        <v>0</v>
      </c>
      <c r="BH16" s="25">
        <f>[6]施設資源化量内訳!R16</f>
        <v>612</v>
      </c>
      <c r="BI16" s="25">
        <f>[6]施設資源化量内訳!S16</f>
        <v>0</v>
      </c>
      <c r="BJ16" s="25">
        <f>[6]施設資源化量内訳!T16</f>
        <v>0</v>
      </c>
      <c r="BK16" s="25">
        <f>[6]施設資源化量内訳!U16</f>
        <v>0</v>
      </c>
      <c r="BL16" s="25">
        <f>[6]施設資源化量内訳!V16</f>
        <v>0</v>
      </c>
      <c r="BM16" s="25">
        <f>[6]施設資源化量内訳!W16</f>
        <v>3</v>
      </c>
      <c r="BN16" s="25">
        <f>[6]施設資源化量内訳!X16</f>
        <v>957</v>
      </c>
      <c r="BO16" s="25">
        <f t="shared" si="2"/>
        <v>300</v>
      </c>
      <c r="BP16" s="25">
        <v>273</v>
      </c>
      <c r="BQ16" s="25">
        <v>4</v>
      </c>
      <c r="BR16" s="25">
        <v>0</v>
      </c>
      <c r="BS16" s="25">
        <v>3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20</v>
      </c>
      <c r="BZ16" s="26" t="s">
        <v>36</v>
      </c>
      <c r="CA16" s="26" t="s">
        <v>36</v>
      </c>
      <c r="CB16" s="26" t="s">
        <v>36</v>
      </c>
      <c r="CC16" s="26" t="s">
        <v>36</v>
      </c>
      <c r="CD16" s="26" t="s">
        <v>36</v>
      </c>
      <c r="CE16" s="26" t="s">
        <v>36</v>
      </c>
      <c r="CF16" s="26" t="s">
        <v>36</v>
      </c>
      <c r="CG16" s="26" t="s">
        <v>36</v>
      </c>
      <c r="CH16" s="25">
        <v>0</v>
      </c>
      <c r="CI16" s="25">
        <v>0</v>
      </c>
      <c r="CJ16" s="27" t="s">
        <v>37</v>
      </c>
    </row>
    <row r="17" spans="1:88" s="3" customFormat="1" ht="13.5" customHeight="1" x14ac:dyDescent="0.15">
      <c r="A17" s="23" t="s">
        <v>33</v>
      </c>
      <c r="B17" s="24" t="s">
        <v>54</v>
      </c>
      <c r="C17" s="23" t="s">
        <v>55</v>
      </c>
      <c r="D17" s="25">
        <f t="shared" si="0"/>
        <v>7845</v>
      </c>
      <c r="E17" s="25">
        <f t="shared" si="0"/>
        <v>39</v>
      </c>
      <c r="F17" s="25">
        <f t="shared" si="0"/>
        <v>0</v>
      </c>
      <c r="G17" s="25">
        <f t="shared" si="0"/>
        <v>0</v>
      </c>
      <c r="H17" s="25">
        <f t="shared" si="0"/>
        <v>392</v>
      </c>
      <c r="I17" s="25">
        <f t="shared" si="0"/>
        <v>322</v>
      </c>
      <c r="J17" s="25">
        <f t="shared" si="0"/>
        <v>73</v>
      </c>
      <c r="K17" s="25">
        <f t="shared" si="0"/>
        <v>0</v>
      </c>
      <c r="L17" s="25">
        <f t="shared" si="0"/>
        <v>0</v>
      </c>
      <c r="M17" s="25">
        <f t="shared" si="0"/>
        <v>0</v>
      </c>
      <c r="N17" s="25">
        <f t="shared" si="0"/>
        <v>10</v>
      </c>
      <c r="O17" s="25">
        <f t="shared" si="0"/>
        <v>0</v>
      </c>
      <c r="P17" s="25">
        <f t="shared" si="0"/>
        <v>0</v>
      </c>
      <c r="Q17" s="25">
        <f t="shared" si="0"/>
        <v>0</v>
      </c>
      <c r="R17" s="25">
        <f t="shared" si="0"/>
        <v>7009</v>
      </c>
      <c r="S17" s="25">
        <f t="shared" si="0"/>
        <v>0</v>
      </c>
      <c r="T17" s="25">
        <f t="shared" si="0"/>
        <v>0</v>
      </c>
      <c r="U17" s="25">
        <f t="shared" si="0"/>
        <v>0</v>
      </c>
      <c r="V17" s="25">
        <f t="shared" si="0"/>
        <v>0</v>
      </c>
      <c r="W17" s="25">
        <f t="shared" si="0"/>
        <v>0</v>
      </c>
      <c r="X17" s="25">
        <f t="shared" si="0"/>
        <v>0</v>
      </c>
      <c r="Y17" s="25">
        <f t="shared" si="1"/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6">
        <v>0</v>
      </c>
      <c r="AJ17" s="26" t="s">
        <v>36</v>
      </c>
      <c r="AK17" s="26" t="s">
        <v>36</v>
      </c>
      <c r="AL17" s="26" t="s">
        <v>36</v>
      </c>
      <c r="AM17" s="26" t="s">
        <v>36</v>
      </c>
      <c r="AN17" s="26" t="s">
        <v>36</v>
      </c>
      <c r="AO17" s="26" t="s">
        <v>36</v>
      </c>
      <c r="AP17" s="26" t="s">
        <v>36</v>
      </c>
      <c r="AQ17" s="26" t="s">
        <v>36</v>
      </c>
      <c r="AR17" s="25">
        <v>0</v>
      </c>
      <c r="AS17" s="25">
        <v>0</v>
      </c>
      <c r="AT17" s="25">
        <f>[6]施設資源化量内訳!D17</f>
        <v>7845</v>
      </c>
      <c r="AU17" s="25">
        <f>[6]施設資源化量内訳!E17</f>
        <v>39</v>
      </c>
      <c r="AV17" s="25">
        <f>[6]施設資源化量内訳!F17</f>
        <v>0</v>
      </c>
      <c r="AW17" s="25">
        <f>[6]施設資源化量内訳!G17</f>
        <v>0</v>
      </c>
      <c r="AX17" s="25">
        <f>[6]施設資源化量内訳!H17</f>
        <v>392</v>
      </c>
      <c r="AY17" s="25">
        <f>[6]施設資源化量内訳!I17</f>
        <v>322</v>
      </c>
      <c r="AZ17" s="25">
        <f>[6]施設資源化量内訳!J17</f>
        <v>73</v>
      </c>
      <c r="BA17" s="25">
        <f>[6]施設資源化量内訳!K17</f>
        <v>0</v>
      </c>
      <c r="BB17" s="25">
        <f>[6]施設資源化量内訳!L17</f>
        <v>0</v>
      </c>
      <c r="BC17" s="25">
        <f>[6]施設資源化量内訳!M17</f>
        <v>0</v>
      </c>
      <c r="BD17" s="25">
        <f>[6]施設資源化量内訳!N17</f>
        <v>10</v>
      </c>
      <c r="BE17" s="25">
        <f>[6]施設資源化量内訳!O17</f>
        <v>0</v>
      </c>
      <c r="BF17" s="25">
        <f>[6]施設資源化量内訳!P17</f>
        <v>0</v>
      </c>
      <c r="BG17" s="25">
        <f>[6]施設資源化量内訳!Q17</f>
        <v>0</v>
      </c>
      <c r="BH17" s="25">
        <f>[6]施設資源化量内訳!R17</f>
        <v>7009</v>
      </c>
      <c r="BI17" s="25">
        <f>[6]施設資源化量内訳!S17</f>
        <v>0</v>
      </c>
      <c r="BJ17" s="25">
        <f>[6]施設資源化量内訳!T17</f>
        <v>0</v>
      </c>
      <c r="BK17" s="25">
        <f>[6]施設資源化量内訳!U17</f>
        <v>0</v>
      </c>
      <c r="BL17" s="25">
        <f>[6]施設資源化量内訳!V17</f>
        <v>0</v>
      </c>
      <c r="BM17" s="25">
        <f>[6]施設資源化量内訳!W17</f>
        <v>0</v>
      </c>
      <c r="BN17" s="25">
        <f>[6]施設資源化量内訳!X17</f>
        <v>0</v>
      </c>
      <c r="BO17" s="25">
        <f t="shared" si="2"/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6" t="s">
        <v>36</v>
      </c>
      <c r="CA17" s="26" t="s">
        <v>36</v>
      </c>
      <c r="CB17" s="26" t="s">
        <v>36</v>
      </c>
      <c r="CC17" s="26" t="s">
        <v>36</v>
      </c>
      <c r="CD17" s="26" t="s">
        <v>36</v>
      </c>
      <c r="CE17" s="26" t="s">
        <v>36</v>
      </c>
      <c r="CF17" s="26" t="s">
        <v>36</v>
      </c>
      <c r="CG17" s="26" t="s">
        <v>36</v>
      </c>
      <c r="CH17" s="25">
        <v>0</v>
      </c>
      <c r="CI17" s="25">
        <v>0</v>
      </c>
      <c r="CJ17" s="27" t="s">
        <v>37</v>
      </c>
    </row>
    <row r="18" spans="1:88" s="3" customFormat="1" ht="13.5" customHeight="1" x14ac:dyDescent="0.15">
      <c r="A18" s="23" t="s">
        <v>33</v>
      </c>
      <c r="B18" s="24" t="s">
        <v>56</v>
      </c>
      <c r="C18" s="23" t="s">
        <v>57</v>
      </c>
      <c r="D18" s="25">
        <f t="shared" si="0"/>
        <v>3564</v>
      </c>
      <c r="E18" s="25">
        <f t="shared" si="0"/>
        <v>2334</v>
      </c>
      <c r="F18" s="25">
        <f t="shared" si="0"/>
        <v>12</v>
      </c>
      <c r="G18" s="25">
        <f t="shared" si="0"/>
        <v>40</v>
      </c>
      <c r="H18" s="25">
        <f t="shared" si="0"/>
        <v>329</v>
      </c>
      <c r="I18" s="25">
        <f t="shared" si="0"/>
        <v>221</v>
      </c>
      <c r="J18" s="25">
        <f t="shared" si="0"/>
        <v>12</v>
      </c>
      <c r="K18" s="25">
        <f t="shared" si="0"/>
        <v>6</v>
      </c>
      <c r="L18" s="25">
        <f t="shared" si="0"/>
        <v>0</v>
      </c>
      <c r="M18" s="25">
        <f t="shared" si="0"/>
        <v>0</v>
      </c>
      <c r="N18" s="25">
        <f t="shared" si="0"/>
        <v>348</v>
      </c>
      <c r="O18" s="25">
        <f t="shared" si="0"/>
        <v>0</v>
      </c>
      <c r="P18" s="25">
        <f t="shared" si="0"/>
        <v>0</v>
      </c>
      <c r="Q18" s="25">
        <f t="shared" si="0"/>
        <v>80</v>
      </c>
      <c r="R18" s="25">
        <f t="shared" si="0"/>
        <v>0</v>
      </c>
      <c r="S18" s="25">
        <f t="shared" si="0"/>
        <v>0</v>
      </c>
      <c r="T18" s="25">
        <f t="shared" si="0"/>
        <v>0</v>
      </c>
      <c r="U18" s="25">
        <f t="shared" si="0"/>
        <v>0</v>
      </c>
      <c r="V18" s="25">
        <f t="shared" si="0"/>
        <v>168</v>
      </c>
      <c r="W18" s="25">
        <f t="shared" si="0"/>
        <v>11</v>
      </c>
      <c r="X18" s="25">
        <f t="shared" si="0"/>
        <v>3</v>
      </c>
      <c r="Y18" s="25">
        <f t="shared" si="1"/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6">
        <v>0</v>
      </c>
      <c r="AJ18" s="26" t="s">
        <v>36</v>
      </c>
      <c r="AK18" s="26" t="s">
        <v>36</v>
      </c>
      <c r="AL18" s="26" t="s">
        <v>36</v>
      </c>
      <c r="AM18" s="26" t="s">
        <v>36</v>
      </c>
      <c r="AN18" s="26" t="s">
        <v>36</v>
      </c>
      <c r="AO18" s="26" t="s">
        <v>36</v>
      </c>
      <c r="AP18" s="26" t="s">
        <v>36</v>
      </c>
      <c r="AQ18" s="26" t="s">
        <v>36</v>
      </c>
      <c r="AR18" s="25">
        <v>0</v>
      </c>
      <c r="AS18" s="25">
        <v>0</v>
      </c>
      <c r="AT18" s="25">
        <f>[6]施設資源化量内訳!D18</f>
        <v>734</v>
      </c>
      <c r="AU18" s="25">
        <f>[6]施設資源化量内訳!E18</f>
        <v>0</v>
      </c>
      <c r="AV18" s="25">
        <f>[6]施設資源化量内訳!F18</f>
        <v>0</v>
      </c>
      <c r="AW18" s="25">
        <f>[6]施設資源化量内訳!G18</f>
        <v>0</v>
      </c>
      <c r="AX18" s="25">
        <f>[6]施設資源化量内訳!H18</f>
        <v>288</v>
      </c>
      <c r="AY18" s="25">
        <f>[6]施設資源化量内訳!I18</f>
        <v>166</v>
      </c>
      <c r="AZ18" s="25">
        <f>[6]施設資源化量内訳!J18</f>
        <v>12</v>
      </c>
      <c r="BA18" s="25">
        <f>[6]施設資源化量内訳!K18</f>
        <v>6</v>
      </c>
      <c r="BB18" s="25">
        <f>[6]施設資源化量内訳!L18</f>
        <v>0</v>
      </c>
      <c r="BC18" s="25">
        <f>[6]施設資源化量内訳!M18</f>
        <v>0</v>
      </c>
      <c r="BD18" s="25">
        <f>[6]施設資源化量内訳!N18</f>
        <v>0</v>
      </c>
      <c r="BE18" s="25">
        <f>[6]施設資源化量内訳!O18</f>
        <v>0</v>
      </c>
      <c r="BF18" s="25">
        <f>[6]施設資源化量内訳!P18</f>
        <v>0</v>
      </c>
      <c r="BG18" s="25">
        <f>[6]施設資源化量内訳!Q18</f>
        <v>80</v>
      </c>
      <c r="BH18" s="25">
        <f>[6]施設資源化量内訳!R18</f>
        <v>0</v>
      </c>
      <c r="BI18" s="25">
        <f>[6]施設資源化量内訳!S18</f>
        <v>0</v>
      </c>
      <c r="BJ18" s="25">
        <f>[6]施設資源化量内訳!T18</f>
        <v>0</v>
      </c>
      <c r="BK18" s="25">
        <f>[6]施設資源化量内訳!U18</f>
        <v>0</v>
      </c>
      <c r="BL18" s="25">
        <f>[6]施設資源化量内訳!V18</f>
        <v>168</v>
      </c>
      <c r="BM18" s="25">
        <f>[6]施設資源化量内訳!W18</f>
        <v>11</v>
      </c>
      <c r="BN18" s="25">
        <f>[6]施設資源化量内訳!X18</f>
        <v>3</v>
      </c>
      <c r="BO18" s="25">
        <f t="shared" si="2"/>
        <v>2830</v>
      </c>
      <c r="BP18" s="25">
        <v>2334</v>
      </c>
      <c r="BQ18" s="25">
        <v>12</v>
      </c>
      <c r="BR18" s="25">
        <v>40</v>
      </c>
      <c r="BS18" s="25">
        <v>41</v>
      </c>
      <c r="BT18" s="25">
        <v>55</v>
      </c>
      <c r="BU18" s="25">
        <v>0</v>
      </c>
      <c r="BV18" s="25">
        <v>0</v>
      </c>
      <c r="BW18" s="25">
        <v>0</v>
      </c>
      <c r="BX18" s="25">
        <v>0</v>
      </c>
      <c r="BY18" s="25">
        <v>348</v>
      </c>
      <c r="BZ18" s="26" t="s">
        <v>36</v>
      </c>
      <c r="CA18" s="26" t="s">
        <v>36</v>
      </c>
      <c r="CB18" s="26" t="s">
        <v>36</v>
      </c>
      <c r="CC18" s="26" t="s">
        <v>36</v>
      </c>
      <c r="CD18" s="26" t="s">
        <v>36</v>
      </c>
      <c r="CE18" s="26" t="s">
        <v>36</v>
      </c>
      <c r="CF18" s="26" t="s">
        <v>36</v>
      </c>
      <c r="CG18" s="26" t="s">
        <v>36</v>
      </c>
      <c r="CH18" s="25">
        <v>0</v>
      </c>
      <c r="CI18" s="25">
        <v>0</v>
      </c>
      <c r="CJ18" s="27" t="s">
        <v>37</v>
      </c>
    </row>
    <row r="19" spans="1:88" s="3" customFormat="1" ht="13.5" customHeight="1" x14ac:dyDescent="0.15">
      <c r="A19" s="23" t="s">
        <v>33</v>
      </c>
      <c r="B19" s="24" t="s">
        <v>58</v>
      </c>
      <c r="C19" s="23" t="s">
        <v>59</v>
      </c>
      <c r="D19" s="25">
        <f t="shared" si="0"/>
        <v>2291</v>
      </c>
      <c r="E19" s="25">
        <f t="shared" si="0"/>
        <v>1565</v>
      </c>
      <c r="F19" s="25">
        <f t="shared" si="0"/>
        <v>5</v>
      </c>
      <c r="G19" s="25">
        <f t="shared" ref="G19:V34" si="3">SUM(AB19,AW19,BR19)</f>
        <v>0</v>
      </c>
      <c r="H19" s="25">
        <f t="shared" si="3"/>
        <v>124</v>
      </c>
      <c r="I19" s="25">
        <f t="shared" si="3"/>
        <v>297</v>
      </c>
      <c r="J19" s="25">
        <f t="shared" si="3"/>
        <v>131</v>
      </c>
      <c r="K19" s="25">
        <f t="shared" si="3"/>
        <v>0</v>
      </c>
      <c r="L19" s="25">
        <f t="shared" si="3"/>
        <v>0</v>
      </c>
      <c r="M19" s="25">
        <f t="shared" si="3"/>
        <v>0</v>
      </c>
      <c r="N19" s="25">
        <f t="shared" si="3"/>
        <v>169</v>
      </c>
      <c r="O19" s="25">
        <f t="shared" si="3"/>
        <v>0</v>
      </c>
      <c r="P19" s="25">
        <f t="shared" si="3"/>
        <v>0</v>
      </c>
      <c r="Q19" s="25">
        <f t="shared" si="3"/>
        <v>0</v>
      </c>
      <c r="R19" s="25">
        <f t="shared" si="3"/>
        <v>0</v>
      </c>
      <c r="S19" s="25">
        <f t="shared" si="3"/>
        <v>0</v>
      </c>
      <c r="T19" s="25">
        <f t="shared" si="3"/>
        <v>0</v>
      </c>
      <c r="U19" s="25">
        <f t="shared" si="3"/>
        <v>0</v>
      </c>
      <c r="V19" s="25">
        <f t="shared" si="3"/>
        <v>0</v>
      </c>
      <c r="W19" s="25">
        <f t="shared" ref="W19:X49" si="4">SUM(AR19,BM19,CH19)</f>
        <v>0</v>
      </c>
      <c r="X19" s="25">
        <f t="shared" si="4"/>
        <v>0</v>
      </c>
      <c r="Y19" s="25">
        <f t="shared" si="1"/>
        <v>1428</v>
      </c>
      <c r="Z19" s="25">
        <v>796</v>
      </c>
      <c r="AA19" s="25">
        <v>0</v>
      </c>
      <c r="AB19" s="25">
        <v>0</v>
      </c>
      <c r="AC19" s="25">
        <v>118</v>
      </c>
      <c r="AD19" s="25">
        <v>294</v>
      </c>
      <c r="AE19" s="25">
        <v>131</v>
      </c>
      <c r="AF19" s="25">
        <v>0</v>
      </c>
      <c r="AG19" s="25">
        <v>0</v>
      </c>
      <c r="AH19" s="25">
        <v>0</v>
      </c>
      <c r="AI19" s="26">
        <v>89</v>
      </c>
      <c r="AJ19" s="26" t="s">
        <v>36</v>
      </c>
      <c r="AK19" s="26" t="s">
        <v>36</v>
      </c>
      <c r="AL19" s="26" t="s">
        <v>36</v>
      </c>
      <c r="AM19" s="26" t="s">
        <v>36</v>
      </c>
      <c r="AN19" s="26" t="s">
        <v>36</v>
      </c>
      <c r="AO19" s="26" t="s">
        <v>36</v>
      </c>
      <c r="AP19" s="26" t="s">
        <v>36</v>
      </c>
      <c r="AQ19" s="26" t="s">
        <v>36</v>
      </c>
      <c r="AR19" s="25">
        <v>0</v>
      </c>
      <c r="AS19" s="25">
        <v>0</v>
      </c>
      <c r="AT19" s="25">
        <f>[6]施設資源化量内訳!D19</f>
        <v>0</v>
      </c>
      <c r="AU19" s="25">
        <f>[6]施設資源化量内訳!E19</f>
        <v>0</v>
      </c>
      <c r="AV19" s="25">
        <f>[6]施設資源化量内訳!F19</f>
        <v>0</v>
      </c>
      <c r="AW19" s="25">
        <f>[6]施設資源化量内訳!G19</f>
        <v>0</v>
      </c>
      <c r="AX19" s="25">
        <f>[6]施設資源化量内訳!H19</f>
        <v>0</v>
      </c>
      <c r="AY19" s="25">
        <f>[6]施設資源化量内訳!I19</f>
        <v>0</v>
      </c>
      <c r="AZ19" s="25">
        <f>[6]施設資源化量内訳!J19</f>
        <v>0</v>
      </c>
      <c r="BA19" s="25">
        <f>[6]施設資源化量内訳!K19</f>
        <v>0</v>
      </c>
      <c r="BB19" s="25">
        <f>[6]施設資源化量内訳!L19</f>
        <v>0</v>
      </c>
      <c r="BC19" s="25">
        <f>[6]施設資源化量内訳!M19</f>
        <v>0</v>
      </c>
      <c r="BD19" s="25">
        <f>[6]施設資源化量内訳!N19</f>
        <v>0</v>
      </c>
      <c r="BE19" s="25">
        <f>[6]施設資源化量内訳!O19</f>
        <v>0</v>
      </c>
      <c r="BF19" s="25">
        <f>[6]施設資源化量内訳!P19</f>
        <v>0</v>
      </c>
      <c r="BG19" s="25">
        <f>[6]施設資源化量内訳!Q19</f>
        <v>0</v>
      </c>
      <c r="BH19" s="25">
        <f>[6]施設資源化量内訳!R19</f>
        <v>0</v>
      </c>
      <c r="BI19" s="25">
        <f>[6]施設資源化量内訳!S19</f>
        <v>0</v>
      </c>
      <c r="BJ19" s="25">
        <f>[6]施設資源化量内訳!T19</f>
        <v>0</v>
      </c>
      <c r="BK19" s="25">
        <f>[6]施設資源化量内訳!U19</f>
        <v>0</v>
      </c>
      <c r="BL19" s="25">
        <f>[6]施設資源化量内訳!V19</f>
        <v>0</v>
      </c>
      <c r="BM19" s="25">
        <f>[6]施設資源化量内訳!W19</f>
        <v>0</v>
      </c>
      <c r="BN19" s="25">
        <f>[6]施設資源化量内訳!X19</f>
        <v>0</v>
      </c>
      <c r="BO19" s="25">
        <f t="shared" si="2"/>
        <v>863</v>
      </c>
      <c r="BP19" s="25">
        <v>769</v>
      </c>
      <c r="BQ19" s="25">
        <v>5</v>
      </c>
      <c r="BR19" s="25">
        <v>0</v>
      </c>
      <c r="BS19" s="25">
        <v>6</v>
      </c>
      <c r="BT19" s="25">
        <v>3</v>
      </c>
      <c r="BU19" s="25">
        <v>0</v>
      </c>
      <c r="BV19" s="25">
        <v>0</v>
      </c>
      <c r="BW19" s="25">
        <v>0</v>
      </c>
      <c r="BX19" s="25">
        <v>0</v>
      </c>
      <c r="BY19" s="25">
        <v>80</v>
      </c>
      <c r="BZ19" s="26" t="s">
        <v>36</v>
      </c>
      <c r="CA19" s="26" t="s">
        <v>36</v>
      </c>
      <c r="CB19" s="26" t="s">
        <v>36</v>
      </c>
      <c r="CC19" s="26" t="s">
        <v>36</v>
      </c>
      <c r="CD19" s="26" t="s">
        <v>36</v>
      </c>
      <c r="CE19" s="26" t="s">
        <v>36</v>
      </c>
      <c r="CF19" s="26" t="s">
        <v>36</v>
      </c>
      <c r="CG19" s="26" t="s">
        <v>36</v>
      </c>
      <c r="CH19" s="25">
        <v>0</v>
      </c>
      <c r="CI19" s="25">
        <v>0</v>
      </c>
      <c r="CJ19" s="27" t="s">
        <v>37</v>
      </c>
    </row>
    <row r="20" spans="1:88" s="3" customFormat="1" ht="13.5" customHeight="1" x14ac:dyDescent="0.15">
      <c r="A20" s="23" t="s">
        <v>33</v>
      </c>
      <c r="B20" s="24" t="s">
        <v>60</v>
      </c>
      <c r="C20" s="23" t="s">
        <v>61</v>
      </c>
      <c r="D20" s="25">
        <f t="shared" ref="D20:S48" si="5">SUM(Y20,AT20,BO20)</f>
        <v>14236</v>
      </c>
      <c r="E20" s="25">
        <f t="shared" si="5"/>
        <v>3062</v>
      </c>
      <c r="F20" s="25">
        <f t="shared" si="5"/>
        <v>25</v>
      </c>
      <c r="G20" s="25">
        <f t="shared" si="3"/>
        <v>0</v>
      </c>
      <c r="H20" s="25">
        <f t="shared" si="3"/>
        <v>268</v>
      </c>
      <c r="I20" s="25">
        <f t="shared" si="3"/>
        <v>757</v>
      </c>
      <c r="J20" s="25">
        <f t="shared" si="3"/>
        <v>195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178</v>
      </c>
      <c r="O20" s="25">
        <f t="shared" si="3"/>
        <v>0</v>
      </c>
      <c r="P20" s="25">
        <f t="shared" si="3"/>
        <v>0</v>
      </c>
      <c r="Q20" s="25">
        <f t="shared" si="3"/>
        <v>3453</v>
      </c>
      <c r="R20" s="25">
        <f t="shared" si="3"/>
        <v>0</v>
      </c>
      <c r="S20" s="25">
        <f t="shared" si="3"/>
        <v>3903</v>
      </c>
      <c r="T20" s="25">
        <f t="shared" si="3"/>
        <v>0</v>
      </c>
      <c r="U20" s="25">
        <f t="shared" si="3"/>
        <v>0</v>
      </c>
      <c r="V20" s="25">
        <f t="shared" si="3"/>
        <v>995</v>
      </c>
      <c r="W20" s="25">
        <f t="shared" si="4"/>
        <v>0</v>
      </c>
      <c r="X20" s="25">
        <f t="shared" si="4"/>
        <v>1400</v>
      </c>
      <c r="Y20" s="25">
        <f t="shared" si="1"/>
        <v>1295</v>
      </c>
      <c r="Z20" s="25">
        <v>1104</v>
      </c>
      <c r="AA20" s="25">
        <v>4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6">
        <v>117</v>
      </c>
      <c r="AJ20" s="26" t="s">
        <v>36</v>
      </c>
      <c r="AK20" s="26" t="s">
        <v>36</v>
      </c>
      <c r="AL20" s="26" t="s">
        <v>36</v>
      </c>
      <c r="AM20" s="26" t="s">
        <v>36</v>
      </c>
      <c r="AN20" s="26" t="s">
        <v>36</v>
      </c>
      <c r="AO20" s="26" t="s">
        <v>36</v>
      </c>
      <c r="AP20" s="26" t="s">
        <v>36</v>
      </c>
      <c r="AQ20" s="26" t="s">
        <v>36</v>
      </c>
      <c r="AR20" s="25">
        <v>0</v>
      </c>
      <c r="AS20" s="25">
        <v>70</v>
      </c>
      <c r="AT20" s="25">
        <f>[6]施設資源化量内訳!D20</f>
        <v>10901</v>
      </c>
      <c r="AU20" s="25">
        <f>[6]施設資源化量内訳!E20</f>
        <v>0</v>
      </c>
      <c r="AV20" s="25">
        <f>[6]施設資源化量内訳!F20</f>
        <v>0</v>
      </c>
      <c r="AW20" s="25">
        <f>[6]施設資源化量内訳!G20</f>
        <v>0</v>
      </c>
      <c r="AX20" s="25">
        <f>[6]施設資源化量内訳!H20</f>
        <v>268</v>
      </c>
      <c r="AY20" s="25">
        <f>[6]施設資源化量内訳!I20</f>
        <v>757</v>
      </c>
      <c r="AZ20" s="25">
        <f>[6]施設資源化量内訳!J20</f>
        <v>195</v>
      </c>
      <c r="BA20" s="25">
        <f>[6]施設資源化量内訳!K20</f>
        <v>0</v>
      </c>
      <c r="BB20" s="25">
        <f>[6]施設資源化量内訳!L20</f>
        <v>0</v>
      </c>
      <c r="BC20" s="25">
        <f>[6]施設資源化量内訳!M20</f>
        <v>0</v>
      </c>
      <c r="BD20" s="25">
        <f>[6]施設資源化量内訳!N20</f>
        <v>0</v>
      </c>
      <c r="BE20" s="25">
        <f>[6]施設資源化量内訳!O20</f>
        <v>0</v>
      </c>
      <c r="BF20" s="25">
        <f>[6]施設資源化量内訳!P20</f>
        <v>0</v>
      </c>
      <c r="BG20" s="25">
        <f>[6]施設資源化量内訳!Q20</f>
        <v>3453</v>
      </c>
      <c r="BH20" s="25">
        <f>[6]施設資源化量内訳!R20</f>
        <v>0</v>
      </c>
      <c r="BI20" s="25">
        <f>[6]施設資源化量内訳!S20</f>
        <v>3903</v>
      </c>
      <c r="BJ20" s="25">
        <f>[6]施設資源化量内訳!T20</f>
        <v>0</v>
      </c>
      <c r="BK20" s="25">
        <f>[6]施設資源化量内訳!U20</f>
        <v>0</v>
      </c>
      <c r="BL20" s="25">
        <f>[6]施設資源化量内訳!V20</f>
        <v>995</v>
      </c>
      <c r="BM20" s="25">
        <f>[6]施設資源化量内訳!W20</f>
        <v>0</v>
      </c>
      <c r="BN20" s="25">
        <f>[6]施設資源化量内訳!X20</f>
        <v>1330</v>
      </c>
      <c r="BO20" s="25">
        <f t="shared" si="2"/>
        <v>2040</v>
      </c>
      <c r="BP20" s="25">
        <v>1958</v>
      </c>
      <c r="BQ20" s="25">
        <v>21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61</v>
      </c>
      <c r="BZ20" s="26" t="s">
        <v>36</v>
      </c>
      <c r="CA20" s="26" t="s">
        <v>36</v>
      </c>
      <c r="CB20" s="26" t="s">
        <v>36</v>
      </c>
      <c r="CC20" s="26" t="s">
        <v>36</v>
      </c>
      <c r="CD20" s="26" t="s">
        <v>36</v>
      </c>
      <c r="CE20" s="26" t="s">
        <v>36</v>
      </c>
      <c r="CF20" s="26" t="s">
        <v>36</v>
      </c>
      <c r="CG20" s="26" t="s">
        <v>36</v>
      </c>
      <c r="CH20" s="25">
        <v>0</v>
      </c>
      <c r="CI20" s="25">
        <v>0</v>
      </c>
      <c r="CJ20" s="27" t="s">
        <v>37</v>
      </c>
    </row>
    <row r="21" spans="1:88" s="3" customFormat="1" ht="13.5" customHeight="1" x14ac:dyDescent="0.15">
      <c r="A21" s="23" t="s">
        <v>33</v>
      </c>
      <c r="B21" s="24" t="s">
        <v>62</v>
      </c>
      <c r="C21" s="23" t="s">
        <v>63</v>
      </c>
      <c r="D21" s="25">
        <f t="shared" si="5"/>
        <v>3914</v>
      </c>
      <c r="E21" s="25">
        <f t="shared" si="5"/>
        <v>1756</v>
      </c>
      <c r="F21" s="25">
        <f t="shared" si="5"/>
        <v>16</v>
      </c>
      <c r="G21" s="25">
        <f t="shared" si="3"/>
        <v>59</v>
      </c>
      <c r="H21" s="25">
        <f t="shared" si="3"/>
        <v>623</v>
      </c>
      <c r="I21" s="25">
        <f t="shared" si="3"/>
        <v>316</v>
      </c>
      <c r="J21" s="25">
        <f t="shared" si="3"/>
        <v>59</v>
      </c>
      <c r="K21" s="25">
        <f t="shared" si="3"/>
        <v>16</v>
      </c>
      <c r="L21" s="25">
        <f t="shared" si="3"/>
        <v>0</v>
      </c>
      <c r="M21" s="25">
        <f t="shared" si="3"/>
        <v>2</v>
      </c>
      <c r="N21" s="25">
        <f t="shared" si="3"/>
        <v>61</v>
      </c>
      <c r="O21" s="25">
        <f t="shared" si="3"/>
        <v>37</v>
      </c>
      <c r="P21" s="25">
        <f t="shared" si="3"/>
        <v>0</v>
      </c>
      <c r="Q21" s="25">
        <f t="shared" si="3"/>
        <v>667</v>
      </c>
      <c r="R21" s="25">
        <f t="shared" si="3"/>
        <v>0</v>
      </c>
      <c r="S21" s="25">
        <f t="shared" si="3"/>
        <v>0</v>
      </c>
      <c r="T21" s="25">
        <f t="shared" si="3"/>
        <v>0</v>
      </c>
      <c r="U21" s="25">
        <f t="shared" si="3"/>
        <v>0</v>
      </c>
      <c r="V21" s="25">
        <f t="shared" si="3"/>
        <v>288</v>
      </c>
      <c r="W21" s="25">
        <f t="shared" si="4"/>
        <v>4</v>
      </c>
      <c r="X21" s="25">
        <f t="shared" si="4"/>
        <v>10</v>
      </c>
      <c r="Y21" s="25">
        <f t="shared" si="1"/>
        <v>376</v>
      </c>
      <c r="Z21" s="25">
        <v>218</v>
      </c>
      <c r="AA21" s="25">
        <v>3</v>
      </c>
      <c r="AB21" s="25">
        <v>15</v>
      </c>
      <c r="AC21" s="25">
        <v>12</v>
      </c>
      <c r="AD21" s="25">
        <v>79</v>
      </c>
      <c r="AE21" s="25">
        <v>15</v>
      </c>
      <c r="AF21" s="25">
        <v>3</v>
      </c>
      <c r="AG21" s="25">
        <v>0</v>
      </c>
      <c r="AH21" s="25">
        <v>2</v>
      </c>
      <c r="AI21" s="26">
        <v>29</v>
      </c>
      <c r="AJ21" s="26" t="s">
        <v>36</v>
      </c>
      <c r="AK21" s="26" t="s">
        <v>36</v>
      </c>
      <c r="AL21" s="26" t="s">
        <v>36</v>
      </c>
      <c r="AM21" s="26" t="s">
        <v>36</v>
      </c>
      <c r="AN21" s="26" t="s">
        <v>36</v>
      </c>
      <c r="AO21" s="26" t="s">
        <v>36</v>
      </c>
      <c r="AP21" s="26" t="s">
        <v>36</v>
      </c>
      <c r="AQ21" s="26" t="s">
        <v>36</v>
      </c>
      <c r="AR21" s="25">
        <v>0</v>
      </c>
      <c r="AS21" s="25">
        <v>0</v>
      </c>
      <c r="AT21" s="25">
        <f>[6]施設資源化量内訳!D21</f>
        <v>1918</v>
      </c>
      <c r="AU21" s="25">
        <f>[6]施設資源化量内訳!E21</f>
        <v>0</v>
      </c>
      <c r="AV21" s="25">
        <f>[6]施設資源化量内訳!F21</f>
        <v>0</v>
      </c>
      <c r="AW21" s="25">
        <f>[6]施設資源化量内訳!G21</f>
        <v>32</v>
      </c>
      <c r="AX21" s="25">
        <f>[6]施設資源化量内訳!H21</f>
        <v>586</v>
      </c>
      <c r="AY21" s="25">
        <f>[6]施設資源化量内訳!I21</f>
        <v>237</v>
      </c>
      <c r="AZ21" s="25">
        <f>[6]施設資源化量内訳!J21</f>
        <v>44</v>
      </c>
      <c r="BA21" s="25">
        <f>[6]施設資源化量内訳!K21</f>
        <v>13</v>
      </c>
      <c r="BB21" s="25">
        <f>[6]施設資源化量内訳!L21</f>
        <v>0</v>
      </c>
      <c r="BC21" s="25">
        <f>[6]施設資源化量内訳!M21</f>
        <v>0</v>
      </c>
      <c r="BD21" s="25">
        <f>[6]施設資源化量内訳!N21</f>
        <v>0</v>
      </c>
      <c r="BE21" s="25">
        <f>[6]施設資源化量内訳!O21</f>
        <v>37</v>
      </c>
      <c r="BF21" s="25">
        <f>[6]施設資源化量内訳!P21</f>
        <v>0</v>
      </c>
      <c r="BG21" s="25">
        <f>[6]施設資源化量内訳!Q21</f>
        <v>667</v>
      </c>
      <c r="BH21" s="25">
        <f>[6]施設資源化量内訳!R21</f>
        <v>0</v>
      </c>
      <c r="BI21" s="25">
        <f>[6]施設資源化量内訳!S21</f>
        <v>0</v>
      </c>
      <c r="BJ21" s="25">
        <f>[6]施設資源化量内訳!T21</f>
        <v>0</v>
      </c>
      <c r="BK21" s="25">
        <f>[6]施設資源化量内訳!U21</f>
        <v>0</v>
      </c>
      <c r="BL21" s="25">
        <f>[6]施設資源化量内訳!V21</f>
        <v>288</v>
      </c>
      <c r="BM21" s="25">
        <f>[6]施設資源化量内訳!W21</f>
        <v>4</v>
      </c>
      <c r="BN21" s="25">
        <f>[6]施設資源化量内訳!X21</f>
        <v>10</v>
      </c>
      <c r="BO21" s="25">
        <f t="shared" si="2"/>
        <v>1620</v>
      </c>
      <c r="BP21" s="25">
        <v>1538</v>
      </c>
      <c r="BQ21" s="25">
        <v>13</v>
      </c>
      <c r="BR21" s="25">
        <v>12</v>
      </c>
      <c r="BS21" s="25">
        <v>25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32</v>
      </c>
      <c r="BZ21" s="26" t="s">
        <v>36</v>
      </c>
      <c r="CA21" s="26" t="s">
        <v>36</v>
      </c>
      <c r="CB21" s="26" t="s">
        <v>36</v>
      </c>
      <c r="CC21" s="26" t="s">
        <v>36</v>
      </c>
      <c r="CD21" s="26" t="s">
        <v>36</v>
      </c>
      <c r="CE21" s="26" t="s">
        <v>36</v>
      </c>
      <c r="CF21" s="26" t="s">
        <v>36</v>
      </c>
      <c r="CG21" s="26" t="s">
        <v>36</v>
      </c>
      <c r="CH21" s="25">
        <v>0</v>
      </c>
      <c r="CI21" s="25">
        <v>0</v>
      </c>
      <c r="CJ21" s="27" t="s">
        <v>37</v>
      </c>
    </row>
    <row r="22" spans="1:88" s="3" customFormat="1" ht="13.5" customHeight="1" x14ac:dyDescent="0.15">
      <c r="A22" s="23" t="s">
        <v>33</v>
      </c>
      <c r="B22" s="24" t="s">
        <v>64</v>
      </c>
      <c r="C22" s="23" t="s">
        <v>65</v>
      </c>
      <c r="D22" s="25">
        <f t="shared" si="5"/>
        <v>818</v>
      </c>
      <c r="E22" s="25">
        <f t="shared" si="5"/>
        <v>369</v>
      </c>
      <c r="F22" s="25">
        <f t="shared" si="5"/>
        <v>3</v>
      </c>
      <c r="G22" s="25">
        <f t="shared" si="3"/>
        <v>0</v>
      </c>
      <c r="H22" s="25">
        <f t="shared" si="3"/>
        <v>183</v>
      </c>
      <c r="I22" s="25">
        <f t="shared" si="3"/>
        <v>136</v>
      </c>
      <c r="J22" s="25">
        <f t="shared" si="3"/>
        <v>70</v>
      </c>
      <c r="K22" s="25">
        <f t="shared" si="3"/>
        <v>2</v>
      </c>
      <c r="L22" s="25">
        <f t="shared" si="3"/>
        <v>0</v>
      </c>
      <c r="M22" s="25">
        <f t="shared" si="3"/>
        <v>14</v>
      </c>
      <c r="N22" s="25">
        <f t="shared" si="3"/>
        <v>20</v>
      </c>
      <c r="O22" s="25">
        <f t="shared" si="3"/>
        <v>0</v>
      </c>
      <c r="P22" s="25">
        <f t="shared" si="3"/>
        <v>0</v>
      </c>
      <c r="Q22" s="25">
        <f t="shared" si="3"/>
        <v>0</v>
      </c>
      <c r="R22" s="25">
        <f t="shared" si="3"/>
        <v>0</v>
      </c>
      <c r="S22" s="25">
        <f t="shared" si="3"/>
        <v>0</v>
      </c>
      <c r="T22" s="25">
        <f t="shared" si="3"/>
        <v>0</v>
      </c>
      <c r="U22" s="25">
        <f t="shared" si="3"/>
        <v>0</v>
      </c>
      <c r="V22" s="25">
        <f t="shared" si="3"/>
        <v>0</v>
      </c>
      <c r="W22" s="25">
        <f t="shared" si="4"/>
        <v>0</v>
      </c>
      <c r="X22" s="25">
        <f t="shared" si="4"/>
        <v>21</v>
      </c>
      <c r="Y22" s="25">
        <f t="shared" si="1"/>
        <v>349</v>
      </c>
      <c r="Z22" s="25">
        <v>43</v>
      </c>
      <c r="AA22" s="25">
        <v>0</v>
      </c>
      <c r="AB22" s="25">
        <v>0</v>
      </c>
      <c r="AC22" s="25">
        <v>63</v>
      </c>
      <c r="AD22" s="25">
        <v>134</v>
      </c>
      <c r="AE22" s="25">
        <v>70</v>
      </c>
      <c r="AF22" s="25">
        <v>2</v>
      </c>
      <c r="AG22" s="25">
        <v>0</v>
      </c>
      <c r="AH22" s="25">
        <v>14</v>
      </c>
      <c r="AI22" s="26">
        <v>2</v>
      </c>
      <c r="AJ22" s="26" t="s">
        <v>36</v>
      </c>
      <c r="AK22" s="26" t="s">
        <v>36</v>
      </c>
      <c r="AL22" s="26" t="s">
        <v>36</v>
      </c>
      <c r="AM22" s="26" t="s">
        <v>36</v>
      </c>
      <c r="AN22" s="26" t="s">
        <v>36</v>
      </c>
      <c r="AO22" s="26" t="s">
        <v>36</v>
      </c>
      <c r="AP22" s="26" t="s">
        <v>36</v>
      </c>
      <c r="AQ22" s="26" t="s">
        <v>36</v>
      </c>
      <c r="AR22" s="25">
        <v>0</v>
      </c>
      <c r="AS22" s="25">
        <v>21</v>
      </c>
      <c r="AT22" s="25">
        <f>[6]施設資源化量内訳!D22</f>
        <v>115</v>
      </c>
      <c r="AU22" s="25">
        <f>[6]施設資源化量内訳!E22</f>
        <v>0</v>
      </c>
      <c r="AV22" s="25">
        <f>[6]施設資源化量内訳!F22</f>
        <v>0</v>
      </c>
      <c r="AW22" s="25">
        <f>[6]施設資源化量内訳!G22</f>
        <v>0</v>
      </c>
      <c r="AX22" s="25">
        <f>[6]施設資源化量内訳!H22</f>
        <v>115</v>
      </c>
      <c r="AY22" s="25">
        <f>[6]施設資源化量内訳!I22</f>
        <v>0</v>
      </c>
      <c r="AZ22" s="25">
        <f>[6]施設資源化量内訳!J22</f>
        <v>0</v>
      </c>
      <c r="BA22" s="25">
        <f>[6]施設資源化量内訳!K22</f>
        <v>0</v>
      </c>
      <c r="BB22" s="25">
        <f>[6]施設資源化量内訳!L22</f>
        <v>0</v>
      </c>
      <c r="BC22" s="25">
        <f>[6]施設資源化量内訳!M22</f>
        <v>0</v>
      </c>
      <c r="BD22" s="25">
        <f>[6]施設資源化量内訳!N22</f>
        <v>0</v>
      </c>
      <c r="BE22" s="25">
        <f>[6]施設資源化量内訳!O22</f>
        <v>0</v>
      </c>
      <c r="BF22" s="25">
        <f>[6]施設資源化量内訳!P22</f>
        <v>0</v>
      </c>
      <c r="BG22" s="25">
        <f>[6]施設資源化量内訳!Q22</f>
        <v>0</v>
      </c>
      <c r="BH22" s="25">
        <f>[6]施設資源化量内訳!R22</f>
        <v>0</v>
      </c>
      <c r="BI22" s="25">
        <f>[6]施設資源化量内訳!S22</f>
        <v>0</v>
      </c>
      <c r="BJ22" s="25">
        <f>[6]施設資源化量内訳!T22</f>
        <v>0</v>
      </c>
      <c r="BK22" s="25">
        <f>[6]施設資源化量内訳!U22</f>
        <v>0</v>
      </c>
      <c r="BL22" s="25">
        <f>[6]施設資源化量内訳!V22</f>
        <v>0</v>
      </c>
      <c r="BM22" s="25">
        <f>[6]施設資源化量内訳!W22</f>
        <v>0</v>
      </c>
      <c r="BN22" s="25">
        <f>[6]施設資源化量内訳!X22</f>
        <v>0</v>
      </c>
      <c r="BO22" s="25">
        <f t="shared" si="2"/>
        <v>354</v>
      </c>
      <c r="BP22" s="25">
        <v>326</v>
      </c>
      <c r="BQ22" s="25">
        <v>3</v>
      </c>
      <c r="BR22" s="25">
        <v>0</v>
      </c>
      <c r="BS22" s="25">
        <v>5</v>
      </c>
      <c r="BT22" s="25">
        <v>2</v>
      </c>
      <c r="BU22" s="25">
        <v>0</v>
      </c>
      <c r="BV22" s="25">
        <v>0</v>
      </c>
      <c r="BW22" s="25">
        <v>0</v>
      </c>
      <c r="BX22" s="25">
        <v>0</v>
      </c>
      <c r="BY22" s="25">
        <v>18</v>
      </c>
      <c r="BZ22" s="26" t="s">
        <v>36</v>
      </c>
      <c r="CA22" s="26" t="s">
        <v>36</v>
      </c>
      <c r="CB22" s="26" t="s">
        <v>36</v>
      </c>
      <c r="CC22" s="26" t="s">
        <v>36</v>
      </c>
      <c r="CD22" s="26" t="s">
        <v>36</v>
      </c>
      <c r="CE22" s="26" t="s">
        <v>36</v>
      </c>
      <c r="CF22" s="26" t="s">
        <v>36</v>
      </c>
      <c r="CG22" s="26" t="s">
        <v>36</v>
      </c>
      <c r="CH22" s="25">
        <v>0</v>
      </c>
      <c r="CI22" s="25">
        <v>0</v>
      </c>
      <c r="CJ22" s="27" t="s">
        <v>37</v>
      </c>
    </row>
    <row r="23" spans="1:88" s="3" customFormat="1" ht="13.5" customHeight="1" x14ac:dyDescent="0.15">
      <c r="A23" s="23" t="s">
        <v>33</v>
      </c>
      <c r="B23" s="24" t="s">
        <v>66</v>
      </c>
      <c r="C23" s="23" t="s">
        <v>67</v>
      </c>
      <c r="D23" s="25">
        <f t="shared" si="5"/>
        <v>1984</v>
      </c>
      <c r="E23" s="25">
        <f t="shared" si="5"/>
        <v>341</v>
      </c>
      <c r="F23" s="25">
        <f t="shared" si="5"/>
        <v>3</v>
      </c>
      <c r="G23" s="25">
        <f t="shared" si="3"/>
        <v>0</v>
      </c>
      <c r="H23" s="25">
        <f t="shared" si="3"/>
        <v>141</v>
      </c>
      <c r="I23" s="25">
        <f t="shared" si="3"/>
        <v>163</v>
      </c>
      <c r="J23" s="25">
        <f t="shared" si="3"/>
        <v>176</v>
      </c>
      <c r="K23" s="25">
        <f t="shared" si="3"/>
        <v>0</v>
      </c>
      <c r="L23" s="25">
        <f t="shared" si="3"/>
        <v>132</v>
      </c>
      <c r="M23" s="25">
        <f t="shared" si="3"/>
        <v>0</v>
      </c>
      <c r="N23" s="25">
        <f t="shared" si="3"/>
        <v>10</v>
      </c>
      <c r="O23" s="25">
        <f t="shared" si="3"/>
        <v>0</v>
      </c>
      <c r="P23" s="25">
        <f t="shared" si="3"/>
        <v>0</v>
      </c>
      <c r="Q23" s="25">
        <f t="shared" si="3"/>
        <v>661</v>
      </c>
      <c r="R23" s="25">
        <f t="shared" si="3"/>
        <v>0</v>
      </c>
      <c r="S23" s="25">
        <f t="shared" si="3"/>
        <v>0</v>
      </c>
      <c r="T23" s="25">
        <f t="shared" si="3"/>
        <v>0</v>
      </c>
      <c r="U23" s="25">
        <f t="shared" si="3"/>
        <v>0</v>
      </c>
      <c r="V23" s="25">
        <f t="shared" si="3"/>
        <v>0</v>
      </c>
      <c r="W23" s="25">
        <f t="shared" si="4"/>
        <v>0</v>
      </c>
      <c r="X23" s="25">
        <f t="shared" si="4"/>
        <v>357</v>
      </c>
      <c r="Y23" s="25">
        <f t="shared" si="1"/>
        <v>570</v>
      </c>
      <c r="Z23" s="25">
        <v>94</v>
      </c>
      <c r="AA23" s="25">
        <v>0</v>
      </c>
      <c r="AB23" s="25">
        <v>0</v>
      </c>
      <c r="AC23" s="25">
        <v>141</v>
      </c>
      <c r="AD23" s="25">
        <v>163</v>
      </c>
      <c r="AE23" s="25">
        <v>172</v>
      </c>
      <c r="AF23" s="25">
        <v>0</v>
      </c>
      <c r="AG23" s="25">
        <v>0</v>
      </c>
      <c r="AH23" s="25">
        <v>0</v>
      </c>
      <c r="AI23" s="26">
        <v>0</v>
      </c>
      <c r="AJ23" s="26" t="s">
        <v>36</v>
      </c>
      <c r="AK23" s="26" t="s">
        <v>36</v>
      </c>
      <c r="AL23" s="26" t="s">
        <v>36</v>
      </c>
      <c r="AM23" s="26" t="s">
        <v>36</v>
      </c>
      <c r="AN23" s="26" t="s">
        <v>36</v>
      </c>
      <c r="AO23" s="26" t="s">
        <v>36</v>
      </c>
      <c r="AP23" s="26" t="s">
        <v>36</v>
      </c>
      <c r="AQ23" s="26" t="s">
        <v>36</v>
      </c>
      <c r="AR23" s="25">
        <v>0</v>
      </c>
      <c r="AS23" s="25">
        <v>0</v>
      </c>
      <c r="AT23" s="25">
        <f>[6]施設資源化量内訳!D23</f>
        <v>1154</v>
      </c>
      <c r="AU23" s="25">
        <f>[6]施設資源化量内訳!E23</f>
        <v>0</v>
      </c>
      <c r="AV23" s="25">
        <f>[6]施設資源化量内訳!F23</f>
        <v>0</v>
      </c>
      <c r="AW23" s="25">
        <f>[6]施設資源化量内訳!G23</f>
        <v>0</v>
      </c>
      <c r="AX23" s="25">
        <f>[6]施設資源化量内訳!H23</f>
        <v>0</v>
      </c>
      <c r="AY23" s="25">
        <f>[6]施設資源化量内訳!I23</f>
        <v>0</v>
      </c>
      <c r="AZ23" s="25">
        <f>[6]施設資源化量内訳!J23</f>
        <v>4</v>
      </c>
      <c r="BA23" s="25">
        <f>[6]施設資源化量内訳!K23</f>
        <v>0</v>
      </c>
      <c r="BB23" s="25">
        <f>[6]施設資源化量内訳!L23</f>
        <v>132</v>
      </c>
      <c r="BC23" s="25">
        <f>[6]施設資源化量内訳!M23</f>
        <v>0</v>
      </c>
      <c r="BD23" s="25">
        <f>[6]施設資源化量内訳!N23</f>
        <v>0</v>
      </c>
      <c r="BE23" s="25">
        <f>[6]施設資源化量内訳!O23</f>
        <v>0</v>
      </c>
      <c r="BF23" s="25">
        <f>[6]施設資源化量内訳!P23</f>
        <v>0</v>
      </c>
      <c r="BG23" s="25">
        <f>[6]施設資源化量内訳!Q23</f>
        <v>661</v>
      </c>
      <c r="BH23" s="25">
        <f>[6]施設資源化量内訳!R23</f>
        <v>0</v>
      </c>
      <c r="BI23" s="25">
        <f>[6]施設資源化量内訳!S23</f>
        <v>0</v>
      </c>
      <c r="BJ23" s="25">
        <f>[6]施設資源化量内訳!T23</f>
        <v>0</v>
      </c>
      <c r="BK23" s="25">
        <f>[6]施設資源化量内訳!U23</f>
        <v>0</v>
      </c>
      <c r="BL23" s="25">
        <f>[6]施設資源化量内訳!V23</f>
        <v>0</v>
      </c>
      <c r="BM23" s="25">
        <f>[6]施設資源化量内訳!W23</f>
        <v>0</v>
      </c>
      <c r="BN23" s="25">
        <f>[6]施設資源化量内訳!X23</f>
        <v>357</v>
      </c>
      <c r="BO23" s="25">
        <f t="shared" si="2"/>
        <v>260</v>
      </c>
      <c r="BP23" s="25">
        <v>247</v>
      </c>
      <c r="BQ23" s="25">
        <v>3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10</v>
      </c>
      <c r="BZ23" s="26" t="s">
        <v>36</v>
      </c>
      <c r="CA23" s="26" t="s">
        <v>36</v>
      </c>
      <c r="CB23" s="26" t="s">
        <v>36</v>
      </c>
      <c r="CC23" s="26" t="s">
        <v>36</v>
      </c>
      <c r="CD23" s="26" t="s">
        <v>36</v>
      </c>
      <c r="CE23" s="26" t="s">
        <v>36</v>
      </c>
      <c r="CF23" s="26" t="s">
        <v>36</v>
      </c>
      <c r="CG23" s="26" t="s">
        <v>36</v>
      </c>
      <c r="CH23" s="25">
        <v>0</v>
      </c>
      <c r="CI23" s="25">
        <v>0</v>
      </c>
      <c r="CJ23" s="27" t="s">
        <v>37</v>
      </c>
    </row>
    <row r="24" spans="1:88" s="3" customFormat="1" ht="13.5" customHeight="1" x14ac:dyDescent="0.15">
      <c r="A24" s="23" t="s">
        <v>33</v>
      </c>
      <c r="B24" s="24" t="s">
        <v>68</v>
      </c>
      <c r="C24" s="23" t="s">
        <v>69</v>
      </c>
      <c r="D24" s="25">
        <f t="shared" si="5"/>
        <v>1569</v>
      </c>
      <c r="E24" s="25">
        <f t="shared" si="5"/>
        <v>639</v>
      </c>
      <c r="F24" s="25">
        <f t="shared" si="5"/>
        <v>2</v>
      </c>
      <c r="G24" s="25">
        <f t="shared" si="3"/>
        <v>139</v>
      </c>
      <c r="H24" s="25">
        <f t="shared" si="3"/>
        <v>305</v>
      </c>
      <c r="I24" s="25">
        <f t="shared" si="3"/>
        <v>206</v>
      </c>
      <c r="J24" s="25">
        <f t="shared" si="3"/>
        <v>46</v>
      </c>
      <c r="K24" s="25">
        <f t="shared" si="3"/>
        <v>0</v>
      </c>
      <c r="L24" s="25">
        <f t="shared" si="3"/>
        <v>132</v>
      </c>
      <c r="M24" s="25">
        <f t="shared" si="3"/>
        <v>48</v>
      </c>
      <c r="N24" s="25">
        <f t="shared" si="3"/>
        <v>36</v>
      </c>
      <c r="O24" s="25">
        <f t="shared" si="3"/>
        <v>0</v>
      </c>
      <c r="P24" s="25">
        <f t="shared" si="3"/>
        <v>0</v>
      </c>
      <c r="Q24" s="25">
        <f t="shared" si="3"/>
        <v>0</v>
      </c>
      <c r="R24" s="25">
        <f t="shared" si="3"/>
        <v>0</v>
      </c>
      <c r="S24" s="25">
        <f t="shared" si="3"/>
        <v>0</v>
      </c>
      <c r="T24" s="25">
        <f t="shared" si="3"/>
        <v>0</v>
      </c>
      <c r="U24" s="25">
        <f t="shared" si="3"/>
        <v>0</v>
      </c>
      <c r="V24" s="25">
        <f t="shared" si="3"/>
        <v>0</v>
      </c>
      <c r="W24" s="25">
        <f t="shared" si="4"/>
        <v>1</v>
      </c>
      <c r="X24" s="25">
        <f t="shared" si="4"/>
        <v>15</v>
      </c>
      <c r="Y24" s="25">
        <f t="shared" si="1"/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6">
        <v>0</v>
      </c>
      <c r="AJ24" s="26" t="s">
        <v>36</v>
      </c>
      <c r="AK24" s="26" t="s">
        <v>36</v>
      </c>
      <c r="AL24" s="26" t="s">
        <v>36</v>
      </c>
      <c r="AM24" s="26" t="s">
        <v>36</v>
      </c>
      <c r="AN24" s="26" t="s">
        <v>36</v>
      </c>
      <c r="AO24" s="26" t="s">
        <v>36</v>
      </c>
      <c r="AP24" s="26" t="s">
        <v>36</v>
      </c>
      <c r="AQ24" s="26" t="s">
        <v>36</v>
      </c>
      <c r="AR24" s="25">
        <v>0</v>
      </c>
      <c r="AS24" s="25">
        <v>0</v>
      </c>
      <c r="AT24" s="25">
        <f>[6]施設資源化量内訳!D24</f>
        <v>1071</v>
      </c>
      <c r="AU24" s="25">
        <f>[6]施設資源化量内訳!E24</f>
        <v>153</v>
      </c>
      <c r="AV24" s="25">
        <f>[6]施設資源化量内訳!F24</f>
        <v>0</v>
      </c>
      <c r="AW24" s="25">
        <f>[6]施設資源化量内訳!G24</f>
        <v>139</v>
      </c>
      <c r="AX24" s="25">
        <f>[6]施設資源化量内訳!H24</f>
        <v>298</v>
      </c>
      <c r="AY24" s="25">
        <f>[6]施設資源化量内訳!I24</f>
        <v>206</v>
      </c>
      <c r="AZ24" s="25">
        <f>[6]施設資源化量内訳!J24</f>
        <v>46</v>
      </c>
      <c r="BA24" s="25">
        <f>[6]施設資源化量内訳!K24</f>
        <v>0</v>
      </c>
      <c r="BB24" s="25">
        <f>[6]施設資源化量内訳!L24</f>
        <v>132</v>
      </c>
      <c r="BC24" s="25">
        <f>[6]施設資源化量内訳!M24</f>
        <v>48</v>
      </c>
      <c r="BD24" s="25">
        <f>[6]施設資源化量内訳!N24</f>
        <v>33</v>
      </c>
      <c r="BE24" s="25">
        <f>[6]施設資源化量内訳!O24</f>
        <v>0</v>
      </c>
      <c r="BF24" s="25">
        <f>[6]施設資源化量内訳!P24</f>
        <v>0</v>
      </c>
      <c r="BG24" s="25">
        <f>[6]施設資源化量内訳!Q24</f>
        <v>0</v>
      </c>
      <c r="BH24" s="25">
        <f>[6]施設資源化量内訳!R24</f>
        <v>0</v>
      </c>
      <c r="BI24" s="25">
        <f>[6]施設資源化量内訳!S24</f>
        <v>0</v>
      </c>
      <c r="BJ24" s="25">
        <f>[6]施設資源化量内訳!T24</f>
        <v>0</v>
      </c>
      <c r="BK24" s="25">
        <f>[6]施設資源化量内訳!U24</f>
        <v>0</v>
      </c>
      <c r="BL24" s="25">
        <f>[6]施設資源化量内訳!V24</f>
        <v>0</v>
      </c>
      <c r="BM24" s="25">
        <f>[6]施設資源化量内訳!W24</f>
        <v>1</v>
      </c>
      <c r="BN24" s="25">
        <f>[6]施設資源化量内訳!X24</f>
        <v>15</v>
      </c>
      <c r="BO24" s="25">
        <f t="shared" si="2"/>
        <v>498</v>
      </c>
      <c r="BP24" s="25">
        <v>486</v>
      </c>
      <c r="BQ24" s="25">
        <v>2</v>
      </c>
      <c r="BR24" s="25">
        <v>0</v>
      </c>
      <c r="BS24" s="25">
        <v>7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3</v>
      </c>
      <c r="BZ24" s="26" t="s">
        <v>36</v>
      </c>
      <c r="CA24" s="26" t="s">
        <v>36</v>
      </c>
      <c r="CB24" s="26" t="s">
        <v>36</v>
      </c>
      <c r="CC24" s="26" t="s">
        <v>36</v>
      </c>
      <c r="CD24" s="26" t="s">
        <v>36</v>
      </c>
      <c r="CE24" s="26" t="s">
        <v>36</v>
      </c>
      <c r="CF24" s="26" t="s">
        <v>36</v>
      </c>
      <c r="CG24" s="26" t="s">
        <v>36</v>
      </c>
      <c r="CH24" s="25">
        <v>0</v>
      </c>
      <c r="CI24" s="25">
        <v>0</v>
      </c>
      <c r="CJ24" s="27" t="s">
        <v>37</v>
      </c>
    </row>
    <row r="25" spans="1:88" s="3" customFormat="1" ht="13.5" customHeight="1" x14ac:dyDescent="0.15">
      <c r="A25" s="23" t="s">
        <v>33</v>
      </c>
      <c r="B25" s="24" t="s">
        <v>70</v>
      </c>
      <c r="C25" s="23" t="s">
        <v>71</v>
      </c>
      <c r="D25" s="25">
        <f t="shared" si="5"/>
        <v>1751</v>
      </c>
      <c r="E25" s="25">
        <f t="shared" si="5"/>
        <v>715</v>
      </c>
      <c r="F25" s="25">
        <f t="shared" si="5"/>
        <v>6</v>
      </c>
      <c r="G25" s="25">
        <f t="shared" si="3"/>
        <v>79</v>
      </c>
      <c r="H25" s="25">
        <f t="shared" si="3"/>
        <v>190</v>
      </c>
      <c r="I25" s="25">
        <f t="shared" si="3"/>
        <v>305</v>
      </c>
      <c r="J25" s="25">
        <f t="shared" si="3"/>
        <v>122</v>
      </c>
      <c r="K25" s="25">
        <f t="shared" si="3"/>
        <v>5</v>
      </c>
      <c r="L25" s="25">
        <f t="shared" si="3"/>
        <v>147</v>
      </c>
      <c r="M25" s="25">
        <f t="shared" si="3"/>
        <v>91</v>
      </c>
      <c r="N25" s="25">
        <f t="shared" si="3"/>
        <v>75</v>
      </c>
      <c r="O25" s="25">
        <f t="shared" si="3"/>
        <v>0</v>
      </c>
      <c r="P25" s="25">
        <f t="shared" si="3"/>
        <v>0</v>
      </c>
      <c r="Q25" s="25">
        <f t="shared" si="3"/>
        <v>0</v>
      </c>
      <c r="R25" s="25">
        <f t="shared" si="3"/>
        <v>0</v>
      </c>
      <c r="S25" s="25">
        <f t="shared" si="3"/>
        <v>0</v>
      </c>
      <c r="T25" s="25">
        <f t="shared" si="3"/>
        <v>0</v>
      </c>
      <c r="U25" s="25">
        <f t="shared" si="3"/>
        <v>0</v>
      </c>
      <c r="V25" s="25">
        <f t="shared" si="3"/>
        <v>0</v>
      </c>
      <c r="W25" s="25">
        <f t="shared" si="4"/>
        <v>0</v>
      </c>
      <c r="X25" s="25">
        <f t="shared" si="4"/>
        <v>16</v>
      </c>
      <c r="Y25" s="25">
        <f t="shared" si="1"/>
        <v>632</v>
      </c>
      <c r="Z25" s="25">
        <v>450</v>
      </c>
      <c r="AA25" s="25">
        <v>3</v>
      </c>
      <c r="AB25" s="25">
        <v>0</v>
      </c>
      <c r="AC25" s="25">
        <v>0</v>
      </c>
      <c r="AD25" s="25">
        <v>179</v>
      </c>
      <c r="AE25" s="25">
        <v>0</v>
      </c>
      <c r="AF25" s="25">
        <v>0</v>
      </c>
      <c r="AG25" s="25">
        <v>0</v>
      </c>
      <c r="AH25" s="25">
        <v>0</v>
      </c>
      <c r="AI25" s="26">
        <v>0</v>
      </c>
      <c r="AJ25" s="26" t="s">
        <v>36</v>
      </c>
      <c r="AK25" s="26" t="s">
        <v>36</v>
      </c>
      <c r="AL25" s="26" t="s">
        <v>36</v>
      </c>
      <c r="AM25" s="26" t="s">
        <v>36</v>
      </c>
      <c r="AN25" s="26" t="s">
        <v>36</v>
      </c>
      <c r="AO25" s="26" t="s">
        <v>36</v>
      </c>
      <c r="AP25" s="26" t="s">
        <v>36</v>
      </c>
      <c r="AQ25" s="26" t="s">
        <v>36</v>
      </c>
      <c r="AR25" s="25">
        <v>0</v>
      </c>
      <c r="AS25" s="25">
        <v>0</v>
      </c>
      <c r="AT25" s="25">
        <f>[6]施設資源化量内訳!D25</f>
        <v>829</v>
      </c>
      <c r="AU25" s="25">
        <f>[6]施設資源化量内訳!E25</f>
        <v>0</v>
      </c>
      <c r="AV25" s="25">
        <f>[6]施設資源化量内訳!F25</f>
        <v>0</v>
      </c>
      <c r="AW25" s="25">
        <f>[6]施設資源化量内訳!G25</f>
        <v>79</v>
      </c>
      <c r="AX25" s="25">
        <f>[6]施設資源化量内訳!H25</f>
        <v>189</v>
      </c>
      <c r="AY25" s="25">
        <f>[6]施設資源化量内訳!I25</f>
        <v>126</v>
      </c>
      <c r="AZ25" s="25">
        <f>[6]施設資源化量内訳!J25</f>
        <v>122</v>
      </c>
      <c r="BA25" s="25">
        <f>[6]施設資源化量内訳!K25</f>
        <v>5</v>
      </c>
      <c r="BB25" s="25">
        <f>[6]施設資源化量内訳!L25</f>
        <v>147</v>
      </c>
      <c r="BC25" s="25">
        <f>[6]施設資源化量内訳!M25</f>
        <v>91</v>
      </c>
      <c r="BD25" s="25">
        <f>[6]施設資源化量内訳!N25</f>
        <v>54</v>
      </c>
      <c r="BE25" s="25">
        <f>[6]施設資源化量内訳!O25</f>
        <v>0</v>
      </c>
      <c r="BF25" s="25">
        <f>[6]施設資源化量内訳!P25</f>
        <v>0</v>
      </c>
      <c r="BG25" s="25">
        <f>[6]施設資源化量内訳!Q25</f>
        <v>0</v>
      </c>
      <c r="BH25" s="25">
        <f>[6]施設資源化量内訳!R25</f>
        <v>0</v>
      </c>
      <c r="BI25" s="25">
        <f>[6]施設資源化量内訳!S25</f>
        <v>0</v>
      </c>
      <c r="BJ25" s="25">
        <f>[6]施設資源化量内訳!T25</f>
        <v>0</v>
      </c>
      <c r="BK25" s="25">
        <f>[6]施設資源化量内訳!U25</f>
        <v>0</v>
      </c>
      <c r="BL25" s="25">
        <f>[6]施設資源化量内訳!V25</f>
        <v>0</v>
      </c>
      <c r="BM25" s="25">
        <f>[6]施設資源化量内訳!W25</f>
        <v>0</v>
      </c>
      <c r="BN25" s="25">
        <f>[6]施設資源化量内訳!X25</f>
        <v>16</v>
      </c>
      <c r="BO25" s="25">
        <f t="shared" si="2"/>
        <v>290</v>
      </c>
      <c r="BP25" s="25">
        <v>265</v>
      </c>
      <c r="BQ25" s="25">
        <v>3</v>
      </c>
      <c r="BR25" s="25">
        <v>0</v>
      </c>
      <c r="BS25" s="25">
        <v>1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21</v>
      </c>
      <c r="BZ25" s="26" t="s">
        <v>36</v>
      </c>
      <c r="CA25" s="26" t="s">
        <v>36</v>
      </c>
      <c r="CB25" s="26" t="s">
        <v>36</v>
      </c>
      <c r="CC25" s="26" t="s">
        <v>36</v>
      </c>
      <c r="CD25" s="26" t="s">
        <v>36</v>
      </c>
      <c r="CE25" s="26" t="s">
        <v>36</v>
      </c>
      <c r="CF25" s="26" t="s">
        <v>36</v>
      </c>
      <c r="CG25" s="26" t="s">
        <v>36</v>
      </c>
      <c r="CH25" s="25">
        <v>0</v>
      </c>
      <c r="CI25" s="25">
        <v>0</v>
      </c>
      <c r="CJ25" s="27" t="s">
        <v>37</v>
      </c>
    </row>
    <row r="26" spans="1:88" s="3" customFormat="1" ht="13.5" customHeight="1" x14ac:dyDescent="0.15">
      <c r="A26" s="23" t="s">
        <v>33</v>
      </c>
      <c r="B26" s="24" t="s">
        <v>72</v>
      </c>
      <c r="C26" s="23" t="s">
        <v>73</v>
      </c>
      <c r="D26" s="25">
        <f t="shared" si="5"/>
        <v>2074</v>
      </c>
      <c r="E26" s="25">
        <f t="shared" si="5"/>
        <v>468</v>
      </c>
      <c r="F26" s="25">
        <f t="shared" si="5"/>
        <v>5</v>
      </c>
      <c r="G26" s="25">
        <f t="shared" si="3"/>
        <v>20</v>
      </c>
      <c r="H26" s="25">
        <f t="shared" si="3"/>
        <v>564</v>
      </c>
      <c r="I26" s="25">
        <f t="shared" si="3"/>
        <v>345</v>
      </c>
      <c r="J26" s="25">
        <f t="shared" si="3"/>
        <v>93</v>
      </c>
      <c r="K26" s="25">
        <f t="shared" si="3"/>
        <v>12</v>
      </c>
      <c r="L26" s="25">
        <f t="shared" si="3"/>
        <v>82</v>
      </c>
      <c r="M26" s="25">
        <f t="shared" si="3"/>
        <v>8</v>
      </c>
      <c r="N26" s="25">
        <f t="shared" si="3"/>
        <v>98</v>
      </c>
      <c r="O26" s="25">
        <f t="shared" si="3"/>
        <v>54</v>
      </c>
      <c r="P26" s="25">
        <f t="shared" si="3"/>
        <v>0</v>
      </c>
      <c r="Q26" s="25">
        <f t="shared" si="3"/>
        <v>270</v>
      </c>
      <c r="R26" s="25">
        <f t="shared" si="3"/>
        <v>0</v>
      </c>
      <c r="S26" s="25">
        <f t="shared" si="3"/>
        <v>0</v>
      </c>
      <c r="T26" s="25">
        <f t="shared" si="3"/>
        <v>0</v>
      </c>
      <c r="U26" s="25">
        <f t="shared" si="3"/>
        <v>0</v>
      </c>
      <c r="V26" s="25">
        <f t="shared" si="3"/>
        <v>0</v>
      </c>
      <c r="W26" s="25">
        <f t="shared" si="4"/>
        <v>16</v>
      </c>
      <c r="X26" s="25">
        <f t="shared" si="4"/>
        <v>39</v>
      </c>
      <c r="Y26" s="25">
        <f t="shared" si="1"/>
        <v>27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27</v>
      </c>
      <c r="AF26" s="25">
        <v>0</v>
      </c>
      <c r="AG26" s="25">
        <v>0</v>
      </c>
      <c r="AH26" s="25">
        <v>0</v>
      </c>
      <c r="AI26" s="26">
        <v>0</v>
      </c>
      <c r="AJ26" s="26" t="s">
        <v>36</v>
      </c>
      <c r="AK26" s="26" t="s">
        <v>36</v>
      </c>
      <c r="AL26" s="26" t="s">
        <v>36</v>
      </c>
      <c r="AM26" s="26" t="s">
        <v>36</v>
      </c>
      <c r="AN26" s="26" t="s">
        <v>36</v>
      </c>
      <c r="AO26" s="26" t="s">
        <v>36</v>
      </c>
      <c r="AP26" s="26" t="s">
        <v>36</v>
      </c>
      <c r="AQ26" s="26" t="s">
        <v>36</v>
      </c>
      <c r="AR26" s="25">
        <v>0</v>
      </c>
      <c r="AS26" s="25">
        <v>0</v>
      </c>
      <c r="AT26" s="25">
        <f>[6]施設資源化量内訳!D26</f>
        <v>2047</v>
      </c>
      <c r="AU26" s="25">
        <f>[6]施設資源化量内訳!E26</f>
        <v>468</v>
      </c>
      <c r="AV26" s="25">
        <f>[6]施設資源化量内訳!F26</f>
        <v>5</v>
      </c>
      <c r="AW26" s="25">
        <f>[6]施設資源化量内訳!G26</f>
        <v>20</v>
      </c>
      <c r="AX26" s="25">
        <f>[6]施設資源化量内訳!H26</f>
        <v>564</v>
      </c>
      <c r="AY26" s="25">
        <f>[6]施設資源化量内訳!I26</f>
        <v>345</v>
      </c>
      <c r="AZ26" s="25">
        <f>[6]施設資源化量内訳!J26</f>
        <v>66</v>
      </c>
      <c r="BA26" s="25">
        <f>[6]施設資源化量内訳!K26</f>
        <v>12</v>
      </c>
      <c r="BB26" s="25">
        <f>[6]施設資源化量内訳!L26</f>
        <v>82</v>
      </c>
      <c r="BC26" s="25">
        <f>[6]施設資源化量内訳!M26</f>
        <v>8</v>
      </c>
      <c r="BD26" s="25">
        <f>[6]施設資源化量内訳!N26</f>
        <v>98</v>
      </c>
      <c r="BE26" s="25">
        <f>[6]施設資源化量内訳!O26</f>
        <v>54</v>
      </c>
      <c r="BF26" s="25">
        <f>[6]施設資源化量内訳!P26</f>
        <v>0</v>
      </c>
      <c r="BG26" s="25">
        <f>[6]施設資源化量内訳!Q26</f>
        <v>270</v>
      </c>
      <c r="BH26" s="25">
        <f>[6]施設資源化量内訳!R26</f>
        <v>0</v>
      </c>
      <c r="BI26" s="25">
        <f>[6]施設資源化量内訳!S26</f>
        <v>0</v>
      </c>
      <c r="BJ26" s="25">
        <f>[6]施設資源化量内訳!T26</f>
        <v>0</v>
      </c>
      <c r="BK26" s="25">
        <f>[6]施設資源化量内訳!U26</f>
        <v>0</v>
      </c>
      <c r="BL26" s="25">
        <f>[6]施設資源化量内訳!V26</f>
        <v>0</v>
      </c>
      <c r="BM26" s="25">
        <f>[6]施設資源化量内訳!W26</f>
        <v>16</v>
      </c>
      <c r="BN26" s="25">
        <f>[6]施設資源化量内訳!X26</f>
        <v>39</v>
      </c>
      <c r="BO26" s="25">
        <f t="shared" si="2"/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6" t="s">
        <v>36</v>
      </c>
      <c r="CA26" s="26" t="s">
        <v>36</v>
      </c>
      <c r="CB26" s="26" t="s">
        <v>36</v>
      </c>
      <c r="CC26" s="26" t="s">
        <v>36</v>
      </c>
      <c r="CD26" s="26" t="s">
        <v>36</v>
      </c>
      <c r="CE26" s="26" t="s">
        <v>36</v>
      </c>
      <c r="CF26" s="26" t="s">
        <v>36</v>
      </c>
      <c r="CG26" s="26" t="s">
        <v>36</v>
      </c>
      <c r="CH26" s="25">
        <v>0</v>
      </c>
      <c r="CI26" s="25">
        <v>0</v>
      </c>
      <c r="CJ26" s="27" t="s">
        <v>37</v>
      </c>
    </row>
    <row r="27" spans="1:88" s="3" customFormat="1" ht="13.5" customHeight="1" x14ac:dyDescent="0.15">
      <c r="A27" s="23" t="s">
        <v>33</v>
      </c>
      <c r="B27" s="24" t="s">
        <v>74</v>
      </c>
      <c r="C27" s="23" t="s">
        <v>75</v>
      </c>
      <c r="D27" s="25">
        <f t="shared" si="5"/>
        <v>1248</v>
      </c>
      <c r="E27" s="25">
        <f t="shared" si="5"/>
        <v>717</v>
      </c>
      <c r="F27" s="25">
        <f t="shared" si="5"/>
        <v>3</v>
      </c>
      <c r="G27" s="25">
        <f t="shared" si="3"/>
        <v>0</v>
      </c>
      <c r="H27" s="25">
        <f t="shared" si="3"/>
        <v>180</v>
      </c>
      <c r="I27" s="25">
        <f t="shared" si="3"/>
        <v>252</v>
      </c>
      <c r="J27" s="25">
        <f t="shared" si="3"/>
        <v>76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20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4"/>
        <v>0</v>
      </c>
      <c r="X27" s="25">
        <f t="shared" si="4"/>
        <v>0</v>
      </c>
      <c r="Y27" s="25">
        <f t="shared" si="1"/>
        <v>90</v>
      </c>
      <c r="Z27" s="25">
        <v>90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6">
        <v>0</v>
      </c>
      <c r="AJ27" s="26" t="s">
        <v>36</v>
      </c>
      <c r="AK27" s="26" t="s">
        <v>36</v>
      </c>
      <c r="AL27" s="26" t="s">
        <v>36</v>
      </c>
      <c r="AM27" s="26" t="s">
        <v>36</v>
      </c>
      <c r="AN27" s="26" t="s">
        <v>36</v>
      </c>
      <c r="AO27" s="26" t="s">
        <v>36</v>
      </c>
      <c r="AP27" s="26" t="s">
        <v>36</v>
      </c>
      <c r="AQ27" s="26" t="s">
        <v>36</v>
      </c>
      <c r="AR27" s="25">
        <v>0</v>
      </c>
      <c r="AS27" s="25">
        <v>0</v>
      </c>
      <c r="AT27" s="25">
        <f>[6]施設資源化量内訳!D27</f>
        <v>475</v>
      </c>
      <c r="AU27" s="25">
        <f>[6]施設資源化量内訳!E27</f>
        <v>0</v>
      </c>
      <c r="AV27" s="25">
        <f>[6]施設資源化量内訳!F27</f>
        <v>0</v>
      </c>
      <c r="AW27" s="25">
        <f>[6]施設資源化量内訳!G27</f>
        <v>0</v>
      </c>
      <c r="AX27" s="25">
        <f>[6]施設資源化量内訳!H27</f>
        <v>157</v>
      </c>
      <c r="AY27" s="25">
        <f>[6]施設資源化量内訳!I27</f>
        <v>242</v>
      </c>
      <c r="AZ27" s="25">
        <f>[6]施設資源化量内訳!J27</f>
        <v>76</v>
      </c>
      <c r="BA27" s="25">
        <f>[6]施設資源化量内訳!K27</f>
        <v>0</v>
      </c>
      <c r="BB27" s="25">
        <f>[6]施設資源化量内訳!L27</f>
        <v>0</v>
      </c>
      <c r="BC27" s="25">
        <f>[6]施設資源化量内訳!M27</f>
        <v>0</v>
      </c>
      <c r="BD27" s="25">
        <f>[6]施設資源化量内訳!N27</f>
        <v>0</v>
      </c>
      <c r="BE27" s="25">
        <f>[6]施設資源化量内訳!O27</f>
        <v>0</v>
      </c>
      <c r="BF27" s="25">
        <f>[6]施設資源化量内訳!P27</f>
        <v>0</v>
      </c>
      <c r="BG27" s="25">
        <f>[6]施設資源化量内訳!Q27</f>
        <v>0</v>
      </c>
      <c r="BH27" s="25">
        <f>[6]施設資源化量内訳!R27</f>
        <v>0</v>
      </c>
      <c r="BI27" s="25">
        <f>[6]施設資源化量内訳!S27</f>
        <v>0</v>
      </c>
      <c r="BJ27" s="25">
        <f>[6]施設資源化量内訳!T27</f>
        <v>0</v>
      </c>
      <c r="BK27" s="25">
        <f>[6]施設資源化量内訳!U27</f>
        <v>0</v>
      </c>
      <c r="BL27" s="25">
        <f>[6]施設資源化量内訳!V27</f>
        <v>0</v>
      </c>
      <c r="BM27" s="25">
        <f>[6]施設資源化量内訳!W27</f>
        <v>0</v>
      </c>
      <c r="BN27" s="25">
        <f>[6]施設資源化量内訳!X27</f>
        <v>0</v>
      </c>
      <c r="BO27" s="25">
        <f t="shared" si="2"/>
        <v>683</v>
      </c>
      <c r="BP27" s="25">
        <v>627</v>
      </c>
      <c r="BQ27" s="25">
        <v>3</v>
      </c>
      <c r="BR27" s="25">
        <v>0</v>
      </c>
      <c r="BS27" s="25">
        <v>23</v>
      </c>
      <c r="BT27" s="25">
        <v>10</v>
      </c>
      <c r="BU27" s="25">
        <v>0</v>
      </c>
      <c r="BV27" s="25">
        <v>0</v>
      </c>
      <c r="BW27" s="25">
        <v>0</v>
      </c>
      <c r="BX27" s="25">
        <v>0</v>
      </c>
      <c r="BY27" s="25">
        <v>20</v>
      </c>
      <c r="BZ27" s="26" t="s">
        <v>36</v>
      </c>
      <c r="CA27" s="26" t="s">
        <v>36</v>
      </c>
      <c r="CB27" s="26" t="s">
        <v>36</v>
      </c>
      <c r="CC27" s="26" t="s">
        <v>36</v>
      </c>
      <c r="CD27" s="26" t="s">
        <v>36</v>
      </c>
      <c r="CE27" s="26" t="s">
        <v>36</v>
      </c>
      <c r="CF27" s="26" t="s">
        <v>36</v>
      </c>
      <c r="CG27" s="26" t="s">
        <v>36</v>
      </c>
      <c r="CH27" s="25">
        <v>0</v>
      </c>
      <c r="CI27" s="25">
        <v>0</v>
      </c>
      <c r="CJ27" s="27" t="s">
        <v>37</v>
      </c>
    </row>
    <row r="28" spans="1:88" s="3" customFormat="1" ht="13.5" customHeight="1" x14ac:dyDescent="0.15">
      <c r="A28" s="23" t="s">
        <v>33</v>
      </c>
      <c r="B28" s="24" t="s">
        <v>76</v>
      </c>
      <c r="C28" s="23" t="s">
        <v>77</v>
      </c>
      <c r="D28" s="25">
        <f t="shared" si="5"/>
        <v>1822</v>
      </c>
      <c r="E28" s="25">
        <f t="shared" si="5"/>
        <v>867</v>
      </c>
      <c r="F28" s="25">
        <f t="shared" si="5"/>
        <v>7</v>
      </c>
      <c r="G28" s="25">
        <f t="shared" si="3"/>
        <v>0</v>
      </c>
      <c r="H28" s="25">
        <f t="shared" si="3"/>
        <v>228</v>
      </c>
      <c r="I28" s="25">
        <f t="shared" si="3"/>
        <v>221</v>
      </c>
      <c r="J28" s="25">
        <f t="shared" si="3"/>
        <v>85</v>
      </c>
      <c r="K28" s="25">
        <f t="shared" si="3"/>
        <v>8</v>
      </c>
      <c r="L28" s="25">
        <f t="shared" si="3"/>
        <v>107</v>
      </c>
      <c r="M28" s="25">
        <f t="shared" si="3"/>
        <v>0</v>
      </c>
      <c r="N28" s="25">
        <f t="shared" si="3"/>
        <v>76</v>
      </c>
      <c r="O28" s="25">
        <f t="shared" si="3"/>
        <v>0</v>
      </c>
      <c r="P28" s="25">
        <f t="shared" si="3"/>
        <v>0</v>
      </c>
      <c r="Q28" s="25">
        <f t="shared" si="3"/>
        <v>144</v>
      </c>
      <c r="R28" s="25">
        <f t="shared" si="3"/>
        <v>0</v>
      </c>
      <c r="S28" s="25">
        <f t="shared" si="3"/>
        <v>0</v>
      </c>
      <c r="T28" s="25">
        <f t="shared" si="3"/>
        <v>0</v>
      </c>
      <c r="U28" s="25">
        <f t="shared" si="3"/>
        <v>0</v>
      </c>
      <c r="V28" s="25">
        <f t="shared" si="3"/>
        <v>0</v>
      </c>
      <c r="W28" s="25">
        <f t="shared" si="4"/>
        <v>0</v>
      </c>
      <c r="X28" s="25">
        <f t="shared" si="4"/>
        <v>79</v>
      </c>
      <c r="Y28" s="25">
        <f t="shared" si="1"/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6">
        <v>0</v>
      </c>
      <c r="AJ28" s="26" t="s">
        <v>36</v>
      </c>
      <c r="AK28" s="26" t="s">
        <v>36</v>
      </c>
      <c r="AL28" s="26" t="s">
        <v>36</v>
      </c>
      <c r="AM28" s="26" t="s">
        <v>36</v>
      </c>
      <c r="AN28" s="26" t="s">
        <v>36</v>
      </c>
      <c r="AO28" s="26" t="s">
        <v>36</v>
      </c>
      <c r="AP28" s="26" t="s">
        <v>36</v>
      </c>
      <c r="AQ28" s="26" t="s">
        <v>36</v>
      </c>
      <c r="AR28" s="25">
        <v>0</v>
      </c>
      <c r="AS28" s="25">
        <v>0</v>
      </c>
      <c r="AT28" s="25">
        <f>[6]施設資源化量内訳!D28</f>
        <v>1069</v>
      </c>
      <c r="AU28" s="25">
        <f>[6]施設資源化量内訳!E28</f>
        <v>190</v>
      </c>
      <c r="AV28" s="25">
        <f>[6]施設資源化量内訳!F28</f>
        <v>0</v>
      </c>
      <c r="AW28" s="25">
        <f>[6]施設資源化量内訳!G28</f>
        <v>0</v>
      </c>
      <c r="AX28" s="25">
        <f>[6]施設資源化量内訳!H28</f>
        <v>213</v>
      </c>
      <c r="AY28" s="25">
        <f>[6]施設資源化量内訳!I28</f>
        <v>221</v>
      </c>
      <c r="AZ28" s="25">
        <f>[6]施設資源化量内訳!J28</f>
        <v>84</v>
      </c>
      <c r="BA28" s="25">
        <f>[6]施設資源化量内訳!K28</f>
        <v>8</v>
      </c>
      <c r="BB28" s="25">
        <f>[6]施設資源化量内訳!L28</f>
        <v>107</v>
      </c>
      <c r="BC28" s="25">
        <f>[6]施設資源化量内訳!M28</f>
        <v>0</v>
      </c>
      <c r="BD28" s="25">
        <f>[6]施設資源化量内訳!N28</f>
        <v>26</v>
      </c>
      <c r="BE28" s="25">
        <f>[6]施設資源化量内訳!O28</f>
        <v>0</v>
      </c>
      <c r="BF28" s="25">
        <f>[6]施設資源化量内訳!P28</f>
        <v>0</v>
      </c>
      <c r="BG28" s="25">
        <f>[6]施設資源化量内訳!Q28</f>
        <v>144</v>
      </c>
      <c r="BH28" s="25">
        <f>[6]施設資源化量内訳!R28</f>
        <v>0</v>
      </c>
      <c r="BI28" s="25">
        <f>[6]施設資源化量内訳!S28</f>
        <v>0</v>
      </c>
      <c r="BJ28" s="25">
        <f>[6]施設資源化量内訳!T28</f>
        <v>0</v>
      </c>
      <c r="BK28" s="25">
        <f>[6]施設資源化量内訳!U28</f>
        <v>0</v>
      </c>
      <c r="BL28" s="25">
        <f>[6]施設資源化量内訳!V28</f>
        <v>0</v>
      </c>
      <c r="BM28" s="25">
        <f>[6]施設資源化量内訳!W28</f>
        <v>0</v>
      </c>
      <c r="BN28" s="25">
        <f>[6]施設資源化量内訳!X28</f>
        <v>76</v>
      </c>
      <c r="BO28" s="25">
        <f t="shared" si="2"/>
        <v>753</v>
      </c>
      <c r="BP28" s="25">
        <v>677</v>
      </c>
      <c r="BQ28" s="25">
        <v>7</v>
      </c>
      <c r="BR28" s="25">
        <v>0</v>
      </c>
      <c r="BS28" s="25">
        <v>15</v>
      </c>
      <c r="BT28" s="25">
        <v>0</v>
      </c>
      <c r="BU28" s="25">
        <v>1</v>
      </c>
      <c r="BV28" s="25">
        <v>0</v>
      </c>
      <c r="BW28" s="25">
        <v>0</v>
      </c>
      <c r="BX28" s="25">
        <v>0</v>
      </c>
      <c r="BY28" s="25">
        <v>50</v>
      </c>
      <c r="BZ28" s="26" t="s">
        <v>36</v>
      </c>
      <c r="CA28" s="26" t="s">
        <v>36</v>
      </c>
      <c r="CB28" s="26" t="s">
        <v>36</v>
      </c>
      <c r="CC28" s="26" t="s">
        <v>36</v>
      </c>
      <c r="CD28" s="26" t="s">
        <v>36</v>
      </c>
      <c r="CE28" s="26" t="s">
        <v>36</v>
      </c>
      <c r="CF28" s="26" t="s">
        <v>36</v>
      </c>
      <c r="CG28" s="26" t="s">
        <v>36</v>
      </c>
      <c r="CH28" s="25">
        <v>0</v>
      </c>
      <c r="CI28" s="25">
        <v>3</v>
      </c>
      <c r="CJ28" s="27" t="s">
        <v>37</v>
      </c>
    </row>
    <row r="29" spans="1:88" s="3" customFormat="1" ht="13.5" customHeight="1" x14ac:dyDescent="0.15">
      <c r="A29" s="23" t="s">
        <v>33</v>
      </c>
      <c r="B29" s="24" t="s">
        <v>78</v>
      </c>
      <c r="C29" s="23" t="s">
        <v>79</v>
      </c>
      <c r="D29" s="25">
        <f t="shared" si="5"/>
        <v>2113</v>
      </c>
      <c r="E29" s="25">
        <f t="shared" si="5"/>
        <v>157</v>
      </c>
      <c r="F29" s="25">
        <f t="shared" si="5"/>
        <v>4</v>
      </c>
      <c r="G29" s="25">
        <f t="shared" si="3"/>
        <v>22</v>
      </c>
      <c r="H29" s="25">
        <f t="shared" si="3"/>
        <v>162</v>
      </c>
      <c r="I29" s="25">
        <f t="shared" si="3"/>
        <v>133</v>
      </c>
      <c r="J29" s="25">
        <f t="shared" si="3"/>
        <v>27</v>
      </c>
      <c r="K29" s="25">
        <f t="shared" si="3"/>
        <v>4</v>
      </c>
      <c r="L29" s="25">
        <f t="shared" si="3"/>
        <v>61</v>
      </c>
      <c r="M29" s="25">
        <f t="shared" si="3"/>
        <v>0</v>
      </c>
      <c r="N29" s="25">
        <f t="shared" si="3"/>
        <v>21</v>
      </c>
      <c r="O29" s="25">
        <f t="shared" si="3"/>
        <v>0</v>
      </c>
      <c r="P29" s="25">
        <f t="shared" si="3"/>
        <v>0</v>
      </c>
      <c r="Q29" s="25">
        <f t="shared" si="3"/>
        <v>892</v>
      </c>
      <c r="R29" s="25">
        <f t="shared" si="3"/>
        <v>0</v>
      </c>
      <c r="S29" s="25">
        <f t="shared" si="3"/>
        <v>0</v>
      </c>
      <c r="T29" s="25">
        <f t="shared" si="3"/>
        <v>0</v>
      </c>
      <c r="U29" s="25">
        <f t="shared" si="3"/>
        <v>0</v>
      </c>
      <c r="V29" s="25">
        <f t="shared" si="3"/>
        <v>0</v>
      </c>
      <c r="W29" s="25">
        <f t="shared" si="4"/>
        <v>1</v>
      </c>
      <c r="X29" s="25">
        <f t="shared" si="4"/>
        <v>629</v>
      </c>
      <c r="Y29" s="25">
        <f t="shared" si="1"/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6">
        <v>0</v>
      </c>
      <c r="AJ29" s="26" t="s">
        <v>36</v>
      </c>
      <c r="AK29" s="26" t="s">
        <v>36</v>
      </c>
      <c r="AL29" s="26" t="s">
        <v>36</v>
      </c>
      <c r="AM29" s="26" t="s">
        <v>36</v>
      </c>
      <c r="AN29" s="26" t="s">
        <v>36</v>
      </c>
      <c r="AO29" s="26" t="s">
        <v>36</v>
      </c>
      <c r="AP29" s="26" t="s">
        <v>36</v>
      </c>
      <c r="AQ29" s="26" t="s">
        <v>36</v>
      </c>
      <c r="AR29" s="25">
        <v>0</v>
      </c>
      <c r="AS29" s="25">
        <v>0</v>
      </c>
      <c r="AT29" s="25">
        <f>[6]施設資源化量内訳!D29</f>
        <v>2113</v>
      </c>
      <c r="AU29" s="25">
        <f>[6]施設資源化量内訳!E29</f>
        <v>157</v>
      </c>
      <c r="AV29" s="25">
        <f>[6]施設資源化量内訳!F29</f>
        <v>4</v>
      </c>
      <c r="AW29" s="25">
        <f>[6]施設資源化量内訳!G29</f>
        <v>22</v>
      </c>
      <c r="AX29" s="25">
        <f>[6]施設資源化量内訳!H29</f>
        <v>162</v>
      </c>
      <c r="AY29" s="25">
        <f>[6]施設資源化量内訳!I29</f>
        <v>133</v>
      </c>
      <c r="AZ29" s="25">
        <f>[6]施設資源化量内訳!J29</f>
        <v>27</v>
      </c>
      <c r="BA29" s="25">
        <f>[6]施設資源化量内訳!K29</f>
        <v>4</v>
      </c>
      <c r="BB29" s="25">
        <f>[6]施設資源化量内訳!L29</f>
        <v>61</v>
      </c>
      <c r="BC29" s="25">
        <f>[6]施設資源化量内訳!M29</f>
        <v>0</v>
      </c>
      <c r="BD29" s="25">
        <f>[6]施設資源化量内訳!N29</f>
        <v>21</v>
      </c>
      <c r="BE29" s="25">
        <f>[6]施設資源化量内訳!O29</f>
        <v>0</v>
      </c>
      <c r="BF29" s="25">
        <f>[6]施設資源化量内訳!P29</f>
        <v>0</v>
      </c>
      <c r="BG29" s="25">
        <f>[6]施設資源化量内訳!Q29</f>
        <v>892</v>
      </c>
      <c r="BH29" s="25">
        <f>[6]施設資源化量内訳!R29</f>
        <v>0</v>
      </c>
      <c r="BI29" s="25">
        <f>[6]施設資源化量内訳!S29</f>
        <v>0</v>
      </c>
      <c r="BJ29" s="25">
        <f>[6]施設資源化量内訳!T29</f>
        <v>0</v>
      </c>
      <c r="BK29" s="25">
        <f>[6]施設資源化量内訳!U29</f>
        <v>0</v>
      </c>
      <c r="BL29" s="25">
        <f>[6]施設資源化量内訳!V29</f>
        <v>0</v>
      </c>
      <c r="BM29" s="25">
        <f>[6]施設資源化量内訳!W29</f>
        <v>1</v>
      </c>
      <c r="BN29" s="25">
        <f>[6]施設資源化量内訳!X29</f>
        <v>629</v>
      </c>
      <c r="BO29" s="25">
        <f t="shared" si="2"/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6" t="s">
        <v>36</v>
      </c>
      <c r="CA29" s="26" t="s">
        <v>36</v>
      </c>
      <c r="CB29" s="26" t="s">
        <v>36</v>
      </c>
      <c r="CC29" s="26" t="s">
        <v>36</v>
      </c>
      <c r="CD29" s="26" t="s">
        <v>36</v>
      </c>
      <c r="CE29" s="26" t="s">
        <v>36</v>
      </c>
      <c r="CF29" s="26" t="s">
        <v>36</v>
      </c>
      <c r="CG29" s="26" t="s">
        <v>36</v>
      </c>
      <c r="CH29" s="25">
        <v>0</v>
      </c>
      <c r="CI29" s="25">
        <v>0</v>
      </c>
      <c r="CJ29" s="27" t="s">
        <v>80</v>
      </c>
    </row>
    <row r="30" spans="1:88" s="3" customFormat="1" ht="13.5" customHeight="1" x14ac:dyDescent="0.15">
      <c r="A30" s="23" t="s">
        <v>33</v>
      </c>
      <c r="B30" s="24" t="s">
        <v>81</v>
      </c>
      <c r="C30" s="23" t="s">
        <v>82</v>
      </c>
      <c r="D30" s="25">
        <f t="shared" si="5"/>
        <v>1746</v>
      </c>
      <c r="E30" s="25">
        <f t="shared" si="5"/>
        <v>341</v>
      </c>
      <c r="F30" s="25">
        <f t="shared" si="5"/>
        <v>4</v>
      </c>
      <c r="G30" s="25">
        <f t="shared" si="3"/>
        <v>29</v>
      </c>
      <c r="H30" s="25">
        <f t="shared" si="3"/>
        <v>133</v>
      </c>
      <c r="I30" s="25">
        <f t="shared" si="3"/>
        <v>80</v>
      </c>
      <c r="J30" s="25">
        <f t="shared" si="3"/>
        <v>31</v>
      </c>
      <c r="K30" s="25">
        <f t="shared" si="3"/>
        <v>0</v>
      </c>
      <c r="L30" s="25">
        <f t="shared" si="3"/>
        <v>50</v>
      </c>
      <c r="M30" s="25">
        <f t="shared" si="3"/>
        <v>0</v>
      </c>
      <c r="N30" s="25">
        <f t="shared" si="3"/>
        <v>25</v>
      </c>
      <c r="O30" s="25">
        <f t="shared" si="3"/>
        <v>0</v>
      </c>
      <c r="P30" s="25">
        <f t="shared" si="3"/>
        <v>0</v>
      </c>
      <c r="Q30" s="25">
        <f t="shared" si="3"/>
        <v>660</v>
      </c>
      <c r="R30" s="25">
        <f t="shared" si="3"/>
        <v>0</v>
      </c>
      <c r="S30" s="25">
        <f t="shared" si="3"/>
        <v>0</v>
      </c>
      <c r="T30" s="25">
        <f t="shared" si="3"/>
        <v>0</v>
      </c>
      <c r="U30" s="25">
        <f t="shared" si="3"/>
        <v>0</v>
      </c>
      <c r="V30" s="25">
        <f t="shared" si="3"/>
        <v>0</v>
      </c>
      <c r="W30" s="25">
        <f t="shared" si="4"/>
        <v>0</v>
      </c>
      <c r="X30" s="25">
        <f t="shared" si="4"/>
        <v>393</v>
      </c>
      <c r="Y30" s="25">
        <f t="shared" si="1"/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6">
        <v>0</v>
      </c>
      <c r="AJ30" s="26" t="s">
        <v>36</v>
      </c>
      <c r="AK30" s="26" t="s">
        <v>36</v>
      </c>
      <c r="AL30" s="26" t="s">
        <v>36</v>
      </c>
      <c r="AM30" s="26" t="s">
        <v>36</v>
      </c>
      <c r="AN30" s="26" t="s">
        <v>36</v>
      </c>
      <c r="AO30" s="26" t="s">
        <v>36</v>
      </c>
      <c r="AP30" s="26" t="s">
        <v>36</v>
      </c>
      <c r="AQ30" s="26" t="s">
        <v>36</v>
      </c>
      <c r="AR30" s="25">
        <v>0</v>
      </c>
      <c r="AS30" s="25">
        <v>0</v>
      </c>
      <c r="AT30" s="25">
        <f>[6]施設資源化量内訳!D30</f>
        <v>1496</v>
      </c>
      <c r="AU30" s="25">
        <f>[6]施設資源化量内訳!E30</f>
        <v>103</v>
      </c>
      <c r="AV30" s="25">
        <f>[6]施設資源化量内訳!F30</f>
        <v>2</v>
      </c>
      <c r="AW30" s="25">
        <f>[6]施設資源化量内訳!G30</f>
        <v>29</v>
      </c>
      <c r="AX30" s="25">
        <f>[6]施設資源化量内訳!H30</f>
        <v>130</v>
      </c>
      <c r="AY30" s="25">
        <f>[6]施設資源化量内訳!I30</f>
        <v>80</v>
      </c>
      <c r="AZ30" s="25">
        <f>[6]施設資源化量内訳!J30</f>
        <v>31</v>
      </c>
      <c r="BA30" s="25">
        <f>[6]施設資源化量内訳!K30</f>
        <v>0</v>
      </c>
      <c r="BB30" s="25">
        <f>[6]施設資源化量内訳!L30</f>
        <v>50</v>
      </c>
      <c r="BC30" s="25">
        <f>[6]施設資源化量内訳!M30</f>
        <v>0</v>
      </c>
      <c r="BD30" s="25">
        <f>[6]施設資源化量内訳!N30</f>
        <v>18</v>
      </c>
      <c r="BE30" s="25">
        <f>[6]施設資源化量内訳!O30</f>
        <v>0</v>
      </c>
      <c r="BF30" s="25">
        <f>[6]施設資源化量内訳!P30</f>
        <v>0</v>
      </c>
      <c r="BG30" s="25">
        <f>[6]施設資源化量内訳!Q30</f>
        <v>660</v>
      </c>
      <c r="BH30" s="25">
        <f>[6]施設資源化量内訳!R30</f>
        <v>0</v>
      </c>
      <c r="BI30" s="25">
        <f>[6]施設資源化量内訳!S30</f>
        <v>0</v>
      </c>
      <c r="BJ30" s="25">
        <f>[6]施設資源化量内訳!T30</f>
        <v>0</v>
      </c>
      <c r="BK30" s="25">
        <f>[6]施設資源化量内訳!U30</f>
        <v>0</v>
      </c>
      <c r="BL30" s="25">
        <f>[6]施設資源化量内訳!V30</f>
        <v>0</v>
      </c>
      <c r="BM30" s="25">
        <f>[6]施設資源化量内訳!W30</f>
        <v>0</v>
      </c>
      <c r="BN30" s="25">
        <f>[6]施設資源化量内訳!X30</f>
        <v>393</v>
      </c>
      <c r="BO30" s="25">
        <f t="shared" si="2"/>
        <v>250</v>
      </c>
      <c r="BP30" s="25">
        <v>238</v>
      </c>
      <c r="BQ30" s="25">
        <v>2</v>
      </c>
      <c r="BR30" s="25">
        <v>0</v>
      </c>
      <c r="BS30" s="25">
        <v>3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7</v>
      </c>
      <c r="BZ30" s="26" t="s">
        <v>36</v>
      </c>
      <c r="CA30" s="26" t="s">
        <v>36</v>
      </c>
      <c r="CB30" s="26" t="s">
        <v>36</v>
      </c>
      <c r="CC30" s="26" t="s">
        <v>36</v>
      </c>
      <c r="CD30" s="26" t="s">
        <v>36</v>
      </c>
      <c r="CE30" s="26" t="s">
        <v>36</v>
      </c>
      <c r="CF30" s="26" t="s">
        <v>36</v>
      </c>
      <c r="CG30" s="26" t="s">
        <v>36</v>
      </c>
      <c r="CH30" s="25">
        <v>0</v>
      </c>
      <c r="CI30" s="25">
        <v>0</v>
      </c>
      <c r="CJ30" s="27" t="s">
        <v>80</v>
      </c>
    </row>
    <row r="31" spans="1:88" s="3" customFormat="1" ht="13.5" customHeight="1" x14ac:dyDescent="0.15">
      <c r="A31" s="23" t="s">
        <v>33</v>
      </c>
      <c r="B31" s="24" t="s">
        <v>83</v>
      </c>
      <c r="C31" s="23" t="s">
        <v>84</v>
      </c>
      <c r="D31" s="25">
        <f t="shared" si="5"/>
        <v>1374</v>
      </c>
      <c r="E31" s="25">
        <f t="shared" si="5"/>
        <v>508</v>
      </c>
      <c r="F31" s="25">
        <f t="shared" si="5"/>
        <v>6</v>
      </c>
      <c r="G31" s="25">
        <f t="shared" si="3"/>
        <v>134</v>
      </c>
      <c r="H31" s="25">
        <f t="shared" si="3"/>
        <v>247</v>
      </c>
      <c r="I31" s="25">
        <f t="shared" si="3"/>
        <v>138</v>
      </c>
      <c r="J31" s="25">
        <f t="shared" si="3"/>
        <v>31</v>
      </c>
      <c r="K31" s="25">
        <f t="shared" si="3"/>
        <v>14</v>
      </c>
      <c r="L31" s="25">
        <f t="shared" si="3"/>
        <v>64</v>
      </c>
      <c r="M31" s="25">
        <f t="shared" si="3"/>
        <v>0</v>
      </c>
      <c r="N31" s="25">
        <f t="shared" si="3"/>
        <v>41</v>
      </c>
      <c r="O31" s="25">
        <f t="shared" si="3"/>
        <v>0</v>
      </c>
      <c r="P31" s="25">
        <f t="shared" si="3"/>
        <v>0</v>
      </c>
      <c r="Q31" s="25">
        <f t="shared" si="3"/>
        <v>147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4"/>
        <v>0</v>
      </c>
      <c r="X31" s="25">
        <f t="shared" si="4"/>
        <v>44</v>
      </c>
      <c r="Y31" s="25">
        <f t="shared" si="1"/>
        <v>263</v>
      </c>
      <c r="Z31" s="25">
        <v>0</v>
      </c>
      <c r="AA31" s="25">
        <v>0</v>
      </c>
      <c r="AB31" s="25">
        <v>0</v>
      </c>
      <c r="AC31" s="25">
        <v>30</v>
      </c>
      <c r="AD31" s="25">
        <v>138</v>
      </c>
      <c r="AE31" s="25">
        <v>31</v>
      </c>
      <c r="AF31" s="25">
        <v>0</v>
      </c>
      <c r="AG31" s="25">
        <v>64</v>
      </c>
      <c r="AH31" s="25">
        <v>0</v>
      </c>
      <c r="AI31" s="26">
        <v>0</v>
      </c>
      <c r="AJ31" s="26" t="s">
        <v>36</v>
      </c>
      <c r="AK31" s="26" t="s">
        <v>36</v>
      </c>
      <c r="AL31" s="26" t="s">
        <v>36</v>
      </c>
      <c r="AM31" s="26" t="s">
        <v>36</v>
      </c>
      <c r="AN31" s="26" t="s">
        <v>36</v>
      </c>
      <c r="AO31" s="26" t="s">
        <v>36</v>
      </c>
      <c r="AP31" s="26" t="s">
        <v>36</v>
      </c>
      <c r="AQ31" s="26" t="s">
        <v>36</v>
      </c>
      <c r="AR31" s="25">
        <v>0</v>
      </c>
      <c r="AS31" s="25">
        <v>0</v>
      </c>
      <c r="AT31" s="25">
        <f>[6]施設資源化量内訳!D31</f>
        <v>400</v>
      </c>
      <c r="AU31" s="25">
        <f>[6]施設資源化量内訳!E31</f>
        <v>0</v>
      </c>
      <c r="AV31" s="25">
        <f>[6]施設資源化量内訳!F31</f>
        <v>0</v>
      </c>
      <c r="AW31" s="25">
        <f>[6]施設資源化量内訳!G31</f>
        <v>0</v>
      </c>
      <c r="AX31" s="25">
        <f>[6]施設資源化量内訳!H31</f>
        <v>195</v>
      </c>
      <c r="AY31" s="25">
        <f>[6]施設資源化量内訳!I31</f>
        <v>0</v>
      </c>
      <c r="AZ31" s="25">
        <f>[6]施設資源化量内訳!J31</f>
        <v>0</v>
      </c>
      <c r="BA31" s="25">
        <f>[6]施設資源化量内訳!K31</f>
        <v>14</v>
      </c>
      <c r="BB31" s="25">
        <f>[6]施設資源化量内訳!L31</f>
        <v>0</v>
      </c>
      <c r="BC31" s="25">
        <f>[6]施設資源化量内訳!M31</f>
        <v>0</v>
      </c>
      <c r="BD31" s="25">
        <f>[6]施設資源化量内訳!N31</f>
        <v>0</v>
      </c>
      <c r="BE31" s="25">
        <f>[6]施設資源化量内訳!O31</f>
        <v>0</v>
      </c>
      <c r="BF31" s="25">
        <f>[6]施設資源化量内訳!P31</f>
        <v>0</v>
      </c>
      <c r="BG31" s="25">
        <f>[6]施設資源化量内訳!Q31</f>
        <v>147</v>
      </c>
      <c r="BH31" s="25">
        <f>[6]施設資源化量内訳!R31</f>
        <v>0</v>
      </c>
      <c r="BI31" s="25">
        <f>[6]施設資源化量内訳!S31</f>
        <v>0</v>
      </c>
      <c r="BJ31" s="25">
        <f>[6]施設資源化量内訳!T31</f>
        <v>0</v>
      </c>
      <c r="BK31" s="25">
        <f>[6]施設資源化量内訳!U31</f>
        <v>0</v>
      </c>
      <c r="BL31" s="25">
        <f>[6]施設資源化量内訳!V31</f>
        <v>0</v>
      </c>
      <c r="BM31" s="25">
        <f>[6]施設資源化量内訳!W31</f>
        <v>0</v>
      </c>
      <c r="BN31" s="25">
        <f>[6]施設資源化量内訳!X31</f>
        <v>44</v>
      </c>
      <c r="BO31" s="25">
        <f t="shared" si="2"/>
        <v>711</v>
      </c>
      <c r="BP31" s="25">
        <v>508</v>
      </c>
      <c r="BQ31" s="25">
        <v>6</v>
      </c>
      <c r="BR31" s="25">
        <v>134</v>
      </c>
      <c r="BS31" s="25">
        <v>22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41</v>
      </c>
      <c r="BZ31" s="26" t="s">
        <v>36</v>
      </c>
      <c r="CA31" s="26" t="s">
        <v>36</v>
      </c>
      <c r="CB31" s="26" t="s">
        <v>36</v>
      </c>
      <c r="CC31" s="26" t="s">
        <v>36</v>
      </c>
      <c r="CD31" s="26" t="s">
        <v>36</v>
      </c>
      <c r="CE31" s="26" t="s">
        <v>36</v>
      </c>
      <c r="CF31" s="26" t="s">
        <v>36</v>
      </c>
      <c r="CG31" s="26" t="s">
        <v>36</v>
      </c>
      <c r="CH31" s="25">
        <v>0</v>
      </c>
      <c r="CI31" s="25">
        <v>0</v>
      </c>
      <c r="CJ31" s="27" t="s">
        <v>37</v>
      </c>
    </row>
    <row r="32" spans="1:88" s="3" customFormat="1" ht="13.5" customHeight="1" x14ac:dyDescent="0.15">
      <c r="A32" s="23" t="s">
        <v>33</v>
      </c>
      <c r="B32" s="24" t="s">
        <v>85</v>
      </c>
      <c r="C32" s="23" t="s">
        <v>86</v>
      </c>
      <c r="D32" s="25">
        <f t="shared" si="5"/>
        <v>743</v>
      </c>
      <c r="E32" s="25">
        <f t="shared" si="5"/>
        <v>181</v>
      </c>
      <c r="F32" s="25">
        <f t="shared" si="5"/>
        <v>3</v>
      </c>
      <c r="G32" s="25">
        <f t="shared" si="3"/>
        <v>0</v>
      </c>
      <c r="H32" s="25">
        <f t="shared" si="3"/>
        <v>254</v>
      </c>
      <c r="I32" s="25">
        <f t="shared" si="3"/>
        <v>156</v>
      </c>
      <c r="J32" s="25">
        <f t="shared" si="3"/>
        <v>45</v>
      </c>
      <c r="K32" s="25">
        <f t="shared" si="3"/>
        <v>2</v>
      </c>
      <c r="L32" s="25">
        <f t="shared" si="3"/>
        <v>3</v>
      </c>
      <c r="M32" s="25">
        <f t="shared" si="3"/>
        <v>6</v>
      </c>
      <c r="N32" s="25">
        <f t="shared" si="3"/>
        <v>27</v>
      </c>
      <c r="O32" s="25">
        <f t="shared" si="3"/>
        <v>28</v>
      </c>
      <c r="P32" s="25">
        <f t="shared" si="3"/>
        <v>0</v>
      </c>
      <c r="Q32" s="25">
        <f t="shared" si="3"/>
        <v>0</v>
      </c>
      <c r="R32" s="25">
        <f t="shared" si="3"/>
        <v>0</v>
      </c>
      <c r="S32" s="25">
        <f t="shared" si="3"/>
        <v>0</v>
      </c>
      <c r="T32" s="25">
        <f t="shared" si="3"/>
        <v>0</v>
      </c>
      <c r="U32" s="25">
        <f t="shared" si="3"/>
        <v>0</v>
      </c>
      <c r="V32" s="25">
        <f t="shared" si="3"/>
        <v>0</v>
      </c>
      <c r="W32" s="25">
        <f t="shared" si="4"/>
        <v>2</v>
      </c>
      <c r="X32" s="25">
        <f t="shared" si="4"/>
        <v>36</v>
      </c>
      <c r="Y32" s="25">
        <f t="shared" si="1"/>
        <v>186</v>
      </c>
      <c r="Z32" s="25">
        <v>0</v>
      </c>
      <c r="AA32" s="25">
        <v>1</v>
      </c>
      <c r="AB32" s="25">
        <v>0</v>
      </c>
      <c r="AC32" s="25">
        <v>20</v>
      </c>
      <c r="AD32" s="25">
        <v>129</v>
      </c>
      <c r="AE32" s="25">
        <v>35</v>
      </c>
      <c r="AF32" s="25">
        <v>1</v>
      </c>
      <c r="AG32" s="25">
        <v>0</v>
      </c>
      <c r="AH32" s="25">
        <v>0</v>
      </c>
      <c r="AI32" s="26">
        <v>0</v>
      </c>
      <c r="AJ32" s="26" t="s">
        <v>36</v>
      </c>
      <c r="AK32" s="26" t="s">
        <v>36</v>
      </c>
      <c r="AL32" s="26" t="s">
        <v>36</v>
      </c>
      <c r="AM32" s="26" t="s">
        <v>36</v>
      </c>
      <c r="AN32" s="26" t="s">
        <v>36</v>
      </c>
      <c r="AO32" s="26" t="s">
        <v>36</v>
      </c>
      <c r="AP32" s="26" t="s">
        <v>36</v>
      </c>
      <c r="AQ32" s="26" t="s">
        <v>36</v>
      </c>
      <c r="AR32" s="25">
        <v>0</v>
      </c>
      <c r="AS32" s="25">
        <v>0</v>
      </c>
      <c r="AT32" s="25">
        <f>[6]施設資源化量内訳!D32</f>
        <v>557</v>
      </c>
      <c r="AU32" s="25">
        <f>[6]施設資源化量内訳!E32</f>
        <v>181</v>
      </c>
      <c r="AV32" s="25">
        <f>[6]施設資源化量内訳!F32</f>
        <v>2</v>
      </c>
      <c r="AW32" s="25">
        <f>[6]施設資源化量内訳!G32</f>
        <v>0</v>
      </c>
      <c r="AX32" s="25">
        <f>[6]施設資源化量内訳!H32</f>
        <v>234</v>
      </c>
      <c r="AY32" s="25">
        <f>[6]施設資源化量内訳!I32</f>
        <v>27</v>
      </c>
      <c r="AZ32" s="25">
        <f>[6]施設資源化量内訳!J32</f>
        <v>10</v>
      </c>
      <c r="BA32" s="25">
        <f>[6]施設資源化量内訳!K32</f>
        <v>1</v>
      </c>
      <c r="BB32" s="25">
        <f>[6]施設資源化量内訳!L32</f>
        <v>3</v>
      </c>
      <c r="BC32" s="25">
        <f>[6]施設資源化量内訳!M32</f>
        <v>6</v>
      </c>
      <c r="BD32" s="25">
        <f>[6]施設資源化量内訳!N32</f>
        <v>27</v>
      </c>
      <c r="BE32" s="25">
        <f>[6]施設資源化量内訳!O32</f>
        <v>28</v>
      </c>
      <c r="BF32" s="25">
        <f>[6]施設資源化量内訳!P32</f>
        <v>0</v>
      </c>
      <c r="BG32" s="25">
        <f>[6]施設資源化量内訳!Q32</f>
        <v>0</v>
      </c>
      <c r="BH32" s="25">
        <f>[6]施設資源化量内訳!R32</f>
        <v>0</v>
      </c>
      <c r="BI32" s="25">
        <f>[6]施設資源化量内訳!S32</f>
        <v>0</v>
      </c>
      <c r="BJ32" s="25">
        <f>[6]施設資源化量内訳!T32</f>
        <v>0</v>
      </c>
      <c r="BK32" s="25">
        <f>[6]施設資源化量内訳!U32</f>
        <v>0</v>
      </c>
      <c r="BL32" s="25">
        <f>[6]施設資源化量内訳!V32</f>
        <v>0</v>
      </c>
      <c r="BM32" s="25">
        <f>[6]施設資源化量内訳!W32</f>
        <v>2</v>
      </c>
      <c r="BN32" s="25">
        <f>[6]施設資源化量内訳!X32</f>
        <v>36</v>
      </c>
      <c r="BO32" s="25">
        <f t="shared" si="2"/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6" t="s">
        <v>36</v>
      </c>
      <c r="CA32" s="26" t="s">
        <v>36</v>
      </c>
      <c r="CB32" s="26" t="s">
        <v>36</v>
      </c>
      <c r="CC32" s="26" t="s">
        <v>36</v>
      </c>
      <c r="CD32" s="26" t="s">
        <v>36</v>
      </c>
      <c r="CE32" s="26" t="s">
        <v>36</v>
      </c>
      <c r="CF32" s="26" t="s">
        <v>36</v>
      </c>
      <c r="CG32" s="26" t="s">
        <v>36</v>
      </c>
      <c r="CH32" s="25">
        <v>0</v>
      </c>
      <c r="CI32" s="25">
        <v>0</v>
      </c>
      <c r="CJ32" s="27" t="s">
        <v>37</v>
      </c>
    </row>
    <row r="33" spans="1:88" s="3" customFormat="1" ht="13.5" customHeight="1" x14ac:dyDescent="0.15">
      <c r="A33" s="23" t="s">
        <v>33</v>
      </c>
      <c r="B33" s="24" t="s">
        <v>87</v>
      </c>
      <c r="C33" s="23" t="s">
        <v>88</v>
      </c>
      <c r="D33" s="25">
        <f t="shared" si="5"/>
        <v>329</v>
      </c>
      <c r="E33" s="25">
        <f t="shared" si="5"/>
        <v>133</v>
      </c>
      <c r="F33" s="25">
        <f t="shared" si="5"/>
        <v>0</v>
      </c>
      <c r="G33" s="25">
        <f t="shared" si="3"/>
        <v>0</v>
      </c>
      <c r="H33" s="25">
        <f t="shared" si="3"/>
        <v>67</v>
      </c>
      <c r="I33" s="25">
        <f t="shared" si="3"/>
        <v>44</v>
      </c>
      <c r="J33" s="25">
        <f t="shared" si="3"/>
        <v>13</v>
      </c>
      <c r="K33" s="25">
        <f t="shared" si="3"/>
        <v>0</v>
      </c>
      <c r="L33" s="25">
        <f t="shared" si="3"/>
        <v>29</v>
      </c>
      <c r="M33" s="25">
        <f t="shared" si="3"/>
        <v>1</v>
      </c>
      <c r="N33" s="25">
        <f t="shared" si="3"/>
        <v>12</v>
      </c>
      <c r="O33" s="25">
        <f t="shared" si="3"/>
        <v>0</v>
      </c>
      <c r="P33" s="25">
        <f t="shared" si="3"/>
        <v>0</v>
      </c>
      <c r="Q33" s="25">
        <f t="shared" si="3"/>
        <v>30</v>
      </c>
      <c r="R33" s="25">
        <f t="shared" si="3"/>
        <v>0</v>
      </c>
      <c r="S33" s="25">
        <f t="shared" si="3"/>
        <v>0</v>
      </c>
      <c r="T33" s="25">
        <f t="shared" si="3"/>
        <v>0</v>
      </c>
      <c r="U33" s="25">
        <f t="shared" si="3"/>
        <v>0</v>
      </c>
      <c r="V33" s="25">
        <f t="shared" si="3"/>
        <v>0</v>
      </c>
      <c r="W33" s="25">
        <f t="shared" si="4"/>
        <v>0</v>
      </c>
      <c r="X33" s="25">
        <f t="shared" si="4"/>
        <v>0</v>
      </c>
      <c r="Y33" s="25">
        <f t="shared" si="1"/>
        <v>209</v>
      </c>
      <c r="Z33" s="25">
        <v>100</v>
      </c>
      <c r="AA33" s="25">
        <v>0</v>
      </c>
      <c r="AB33" s="25">
        <v>0</v>
      </c>
      <c r="AC33" s="25">
        <v>11</v>
      </c>
      <c r="AD33" s="25">
        <v>44</v>
      </c>
      <c r="AE33" s="25">
        <v>13</v>
      </c>
      <c r="AF33" s="25">
        <v>0</v>
      </c>
      <c r="AG33" s="25">
        <v>29</v>
      </c>
      <c r="AH33" s="25">
        <v>1</v>
      </c>
      <c r="AI33" s="26">
        <v>11</v>
      </c>
      <c r="AJ33" s="26" t="s">
        <v>36</v>
      </c>
      <c r="AK33" s="26" t="s">
        <v>36</v>
      </c>
      <c r="AL33" s="26" t="s">
        <v>36</v>
      </c>
      <c r="AM33" s="26" t="s">
        <v>36</v>
      </c>
      <c r="AN33" s="26" t="s">
        <v>36</v>
      </c>
      <c r="AO33" s="26" t="s">
        <v>36</v>
      </c>
      <c r="AP33" s="26" t="s">
        <v>36</v>
      </c>
      <c r="AQ33" s="26" t="s">
        <v>36</v>
      </c>
      <c r="AR33" s="25">
        <v>0</v>
      </c>
      <c r="AS33" s="25">
        <v>0</v>
      </c>
      <c r="AT33" s="25">
        <f>[6]施設資源化量内訳!D33</f>
        <v>85</v>
      </c>
      <c r="AU33" s="25">
        <f>[6]施設資源化量内訳!E33</f>
        <v>0</v>
      </c>
      <c r="AV33" s="25">
        <f>[6]施設資源化量内訳!F33</f>
        <v>0</v>
      </c>
      <c r="AW33" s="25">
        <f>[6]施設資源化量内訳!G33</f>
        <v>0</v>
      </c>
      <c r="AX33" s="25">
        <f>[6]施設資源化量内訳!H33</f>
        <v>55</v>
      </c>
      <c r="AY33" s="25">
        <f>[6]施設資源化量内訳!I33</f>
        <v>0</v>
      </c>
      <c r="AZ33" s="25">
        <f>[6]施設資源化量内訳!J33</f>
        <v>0</v>
      </c>
      <c r="BA33" s="25">
        <f>[6]施設資源化量内訳!K33</f>
        <v>0</v>
      </c>
      <c r="BB33" s="25">
        <f>[6]施設資源化量内訳!L33</f>
        <v>0</v>
      </c>
      <c r="BC33" s="25">
        <f>[6]施設資源化量内訳!M33</f>
        <v>0</v>
      </c>
      <c r="BD33" s="25">
        <f>[6]施設資源化量内訳!N33</f>
        <v>0</v>
      </c>
      <c r="BE33" s="25">
        <f>[6]施設資源化量内訳!O33</f>
        <v>0</v>
      </c>
      <c r="BF33" s="25">
        <f>[6]施設資源化量内訳!P33</f>
        <v>0</v>
      </c>
      <c r="BG33" s="25">
        <f>[6]施設資源化量内訳!Q33</f>
        <v>30</v>
      </c>
      <c r="BH33" s="25">
        <f>[6]施設資源化量内訳!R33</f>
        <v>0</v>
      </c>
      <c r="BI33" s="25">
        <f>[6]施設資源化量内訳!S33</f>
        <v>0</v>
      </c>
      <c r="BJ33" s="25">
        <f>[6]施設資源化量内訳!T33</f>
        <v>0</v>
      </c>
      <c r="BK33" s="25">
        <f>[6]施設資源化量内訳!U33</f>
        <v>0</v>
      </c>
      <c r="BL33" s="25">
        <f>[6]施設資源化量内訳!V33</f>
        <v>0</v>
      </c>
      <c r="BM33" s="25">
        <f>[6]施設資源化量内訳!W33</f>
        <v>0</v>
      </c>
      <c r="BN33" s="25">
        <f>[6]施設資源化量内訳!X33</f>
        <v>0</v>
      </c>
      <c r="BO33" s="25">
        <f t="shared" si="2"/>
        <v>35</v>
      </c>
      <c r="BP33" s="25">
        <v>33</v>
      </c>
      <c r="BQ33" s="25">
        <v>0</v>
      </c>
      <c r="BR33" s="25">
        <v>0</v>
      </c>
      <c r="BS33" s="25">
        <v>1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1</v>
      </c>
      <c r="BZ33" s="26" t="s">
        <v>36</v>
      </c>
      <c r="CA33" s="26" t="s">
        <v>36</v>
      </c>
      <c r="CB33" s="26" t="s">
        <v>36</v>
      </c>
      <c r="CC33" s="26" t="s">
        <v>36</v>
      </c>
      <c r="CD33" s="26" t="s">
        <v>36</v>
      </c>
      <c r="CE33" s="26" t="s">
        <v>36</v>
      </c>
      <c r="CF33" s="26" t="s">
        <v>36</v>
      </c>
      <c r="CG33" s="26" t="s">
        <v>36</v>
      </c>
      <c r="CH33" s="25">
        <v>0</v>
      </c>
      <c r="CI33" s="25">
        <v>0</v>
      </c>
      <c r="CJ33" s="27" t="s">
        <v>37</v>
      </c>
    </row>
    <row r="34" spans="1:88" s="3" customFormat="1" ht="13.5" customHeight="1" x14ac:dyDescent="0.15">
      <c r="A34" s="23" t="s">
        <v>33</v>
      </c>
      <c r="B34" s="24" t="s">
        <v>89</v>
      </c>
      <c r="C34" s="23" t="s">
        <v>90</v>
      </c>
      <c r="D34" s="25">
        <f t="shared" si="5"/>
        <v>731</v>
      </c>
      <c r="E34" s="25">
        <f t="shared" si="5"/>
        <v>117</v>
      </c>
      <c r="F34" s="25">
        <f t="shared" si="5"/>
        <v>0</v>
      </c>
      <c r="G34" s="25">
        <f t="shared" si="3"/>
        <v>0</v>
      </c>
      <c r="H34" s="25">
        <f t="shared" si="3"/>
        <v>115</v>
      </c>
      <c r="I34" s="25">
        <f t="shared" si="3"/>
        <v>100</v>
      </c>
      <c r="J34" s="25">
        <f t="shared" si="3"/>
        <v>31</v>
      </c>
      <c r="K34" s="25">
        <f t="shared" si="3"/>
        <v>0</v>
      </c>
      <c r="L34" s="25">
        <f t="shared" si="3"/>
        <v>11</v>
      </c>
      <c r="M34" s="25">
        <f t="shared" si="3"/>
        <v>0</v>
      </c>
      <c r="N34" s="25">
        <f t="shared" si="3"/>
        <v>19</v>
      </c>
      <c r="O34" s="25">
        <f t="shared" si="3"/>
        <v>0</v>
      </c>
      <c r="P34" s="25">
        <f t="shared" si="3"/>
        <v>0</v>
      </c>
      <c r="Q34" s="25">
        <f t="shared" si="3"/>
        <v>238</v>
      </c>
      <c r="R34" s="25">
        <f t="shared" si="3"/>
        <v>0</v>
      </c>
      <c r="S34" s="25">
        <f t="shared" si="3"/>
        <v>0</v>
      </c>
      <c r="T34" s="25">
        <f t="shared" si="3"/>
        <v>0</v>
      </c>
      <c r="U34" s="25">
        <f t="shared" si="3"/>
        <v>0</v>
      </c>
      <c r="V34" s="25">
        <f t="shared" ref="V34:V49" si="6">SUM(AQ34,BL34,CG34)</f>
        <v>0</v>
      </c>
      <c r="W34" s="25">
        <f t="shared" si="4"/>
        <v>0</v>
      </c>
      <c r="X34" s="25">
        <f t="shared" si="4"/>
        <v>100</v>
      </c>
      <c r="Y34" s="25">
        <f t="shared" si="1"/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6">
        <v>0</v>
      </c>
      <c r="AJ34" s="26" t="s">
        <v>36</v>
      </c>
      <c r="AK34" s="26" t="s">
        <v>36</v>
      </c>
      <c r="AL34" s="26" t="s">
        <v>36</v>
      </c>
      <c r="AM34" s="26" t="s">
        <v>36</v>
      </c>
      <c r="AN34" s="26" t="s">
        <v>36</v>
      </c>
      <c r="AO34" s="26" t="s">
        <v>36</v>
      </c>
      <c r="AP34" s="26" t="s">
        <v>36</v>
      </c>
      <c r="AQ34" s="26" t="s">
        <v>36</v>
      </c>
      <c r="AR34" s="25">
        <v>0</v>
      </c>
      <c r="AS34" s="25">
        <v>0</v>
      </c>
      <c r="AT34" s="25">
        <f>[6]施設資源化量内訳!D34</f>
        <v>602</v>
      </c>
      <c r="AU34" s="25">
        <f>[6]施設資源化量内訳!E34</f>
        <v>0</v>
      </c>
      <c r="AV34" s="25">
        <f>[6]施設資源化量内訳!F34</f>
        <v>0</v>
      </c>
      <c r="AW34" s="25">
        <f>[6]施設資源化量内訳!G34</f>
        <v>0</v>
      </c>
      <c r="AX34" s="25">
        <f>[6]施設資源化量内訳!H34</f>
        <v>115</v>
      </c>
      <c r="AY34" s="25">
        <f>[6]施設資源化量内訳!I34</f>
        <v>100</v>
      </c>
      <c r="AZ34" s="25">
        <f>[6]施設資源化量内訳!J34</f>
        <v>31</v>
      </c>
      <c r="BA34" s="25">
        <f>[6]施設資源化量内訳!K34</f>
        <v>0</v>
      </c>
      <c r="BB34" s="25">
        <f>[6]施設資源化量内訳!L34</f>
        <v>11</v>
      </c>
      <c r="BC34" s="25">
        <f>[6]施設資源化量内訳!M34</f>
        <v>0</v>
      </c>
      <c r="BD34" s="25">
        <f>[6]施設資源化量内訳!N34</f>
        <v>7</v>
      </c>
      <c r="BE34" s="25">
        <f>[6]施設資源化量内訳!O34</f>
        <v>0</v>
      </c>
      <c r="BF34" s="25">
        <f>[6]施設資源化量内訳!P34</f>
        <v>0</v>
      </c>
      <c r="BG34" s="25">
        <f>[6]施設資源化量内訳!Q34</f>
        <v>238</v>
      </c>
      <c r="BH34" s="25">
        <f>[6]施設資源化量内訳!R34</f>
        <v>0</v>
      </c>
      <c r="BI34" s="25">
        <f>[6]施設資源化量内訳!S34</f>
        <v>0</v>
      </c>
      <c r="BJ34" s="25">
        <f>[6]施設資源化量内訳!T34</f>
        <v>0</v>
      </c>
      <c r="BK34" s="25">
        <f>[6]施設資源化量内訳!U34</f>
        <v>0</v>
      </c>
      <c r="BL34" s="25">
        <f>[6]施設資源化量内訳!V34</f>
        <v>0</v>
      </c>
      <c r="BM34" s="25">
        <f>[6]施設資源化量内訳!W34</f>
        <v>0</v>
      </c>
      <c r="BN34" s="25">
        <f>[6]施設資源化量内訳!X34</f>
        <v>100</v>
      </c>
      <c r="BO34" s="25">
        <f t="shared" si="2"/>
        <v>129</v>
      </c>
      <c r="BP34" s="25">
        <v>117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12</v>
      </c>
      <c r="BZ34" s="26" t="s">
        <v>36</v>
      </c>
      <c r="CA34" s="26" t="s">
        <v>36</v>
      </c>
      <c r="CB34" s="26" t="s">
        <v>36</v>
      </c>
      <c r="CC34" s="26" t="s">
        <v>36</v>
      </c>
      <c r="CD34" s="26" t="s">
        <v>36</v>
      </c>
      <c r="CE34" s="26" t="s">
        <v>36</v>
      </c>
      <c r="CF34" s="26" t="s">
        <v>36</v>
      </c>
      <c r="CG34" s="26" t="s">
        <v>36</v>
      </c>
      <c r="CH34" s="25">
        <v>0</v>
      </c>
      <c r="CI34" s="25">
        <v>0</v>
      </c>
      <c r="CJ34" s="27" t="s">
        <v>37</v>
      </c>
    </row>
    <row r="35" spans="1:88" s="3" customFormat="1" ht="13.5" customHeight="1" x14ac:dyDescent="0.15">
      <c r="A35" s="23" t="s">
        <v>33</v>
      </c>
      <c r="B35" s="24" t="s">
        <v>91</v>
      </c>
      <c r="C35" s="23" t="s">
        <v>92</v>
      </c>
      <c r="D35" s="25">
        <f t="shared" si="5"/>
        <v>733</v>
      </c>
      <c r="E35" s="25">
        <f t="shared" si="5"/>
        <v>335</v>
      </c>
      <c r="F35" s="25">
        <f t="shared" si="5"/>
        <v>5</v>
      </c>
      <c r="G35" s="25">
        <f t="shared" si="5"/>
        <v>0</v>
      </c>
      <c r="H35" s="25">
        <f t="shared" si="5"/>
        <v>27</v>
      </c>
      <c r="I35" s="25">
        <f t="shared" si="5"/>
        <v>48</v>
      </c>
      <c r="J35" s="25">
        <f t="shared" si="5"/>
        <v>32</v>
      </c>
      <c r="K35" s="25">
        <f t="shared" si="5"/>
        <v>1</v>
      </c>
      <c r="L35" s="25">
        <f t="shared" si="5"/>
        <v>17</v>
      </c>
      <c r="M35" s="25">
        <f t="shared" si="5"/>
        <v>1</v>
      </c>
      <c r="N35" s="25">
        <f t="shared" si="5"/>
        <v>46</v>
      </c>
      <c r="O35" s="25">
        <f t="shared" si="5"/>
        <v>47</v>
      </c>
      <c r="P35" s="25">
        <f t="shared" si="5"/>
        <v>0</v>
      </c>
      <c r="Q35" s="25">
        <f t="shared" si="5"/>
        <v>107</v>
      </c>
      <c r="R35" s="25">
        <f t="shared" si="5"/>
        <v>0</v>
      </c>
      <c r="S35" s="25">
        <f t="shared" si="5"/>
        <v>0</v>
      </c>
      <c r="T35" s="25">
        <f t="shared" ref="T35:U49" si="7">SUM(AO35,BJ35,CE35)</f>
        <v>0</v>
      </c>
      <c r="U35" s="25">
        <f t="shared" si="7"/>
        <v>0</v>
      </c>
      <c r="V35" s="25">
        <f t="shared" si="6"/>
        <v>0</v>
      </c>
      <c r="W35" s="25">
        <f t="shared" si="4"/>
        <v>2</v>
      </c>
      <c r="X35" s="25">
        <f t="shared" si="4"/>
        <v>65</v>
      </c>
      <c r="Y35" s="25">
        <f t="shared" si="1"/>
        <v>373</v>
      </c>
      <c r="Z35" s="25">
        <v>222</v>
      </c>
      <c r="AA35" s="25">
        <v>3</v>
      </c>
      <c r="AB35" s="25">
        <v>0</v>
      </c>
      <c r="AC35" s="25">
        <v>26</v>
      </c>
      <c r="AD35" s="25">
        <v>48</v>
      </c>
      <c r="AE35" s="25">
        <v>22</v>
      </c>
      <c r="AF35" s="25">
        <v>1</v>
      </c>
      <c r="AG35" s="25">
        <v>1</v>
      </c>
      <c r="AH35" s="25">
        <v>1</v>
      </c>
      <c r="AI35" s="26">
        <v>40</v>
      </c>
      <c r="AJ35" s="26" t="s">
        <v>36</v>
      </c>
      <c r="AK35" s="26" t="s">
        <v>36</v>
      </c>
      <c r="AL35" s="26" t="s">
        <v>36</v>
      </c>
      <c r="AM35" s="26" t="s">
        <v>36</v>
      </c>
      <c r="AN35" s="26" t="s">
        <v>36</v>
      </c>
      <c r="AO35" s="26" t="s">
        <v>36</v>
      </c>
      <c r="AP35" s="26" t="s">
        <v>36</v>
      </c>
      <c r="AQ35" s="26" t="s">
        <v>36</v>
      </c>
      <c r="AR35" s="25">
        <v>2</v>
      </c>
      <c r="AS35" s="25">
        <v>7</v>
      </c>
      <c r="AT35" s="25">
        <f>[6]施設資源化量内訳!D35</f>
        <v>238</v>
      </c>
      <c r="AU35" s="25">
        <f>[6]施設資源化量内訳!E35</f>
        <v>0</v>
      </c>
      <c r="AV35" s="25">
        <f>[6]施設資源化量内訳!F35</f>
        <v>0</v>
      </c>
      <c r="AW35" s="25">
        <f>[6]施設資源化量内訳!G35</f>
        <v>0</v>
      </c>
      <c r="AX35" s="25">
        <f>[6]施設資源化量内訳!H35</f>
        <v>0</v>
      </c>
      <c r="AY35" s="25">
        <f>[6]施設資源化量内訳!I35</f>
        <v>0</v>
      </c>
      <c r="AZ35" s="25">
        <f>[6]施設資源化量内訳!J35</f>
        <v>10</v>
      </c>
      <c r="BA35" s="25">
        <f>[6]施設資源化量内訳!K35</f>
        <v>0</v>
      </c>
      <c r="BB35" s="25">
        <f>[6]施設資源化量内訳!L35</f>
        <v>16</v>
      </c>
      <c r="BC35" s="25">
        <f>[6]施設資源化量内訳!M35</f>
        <v>0</v>
      </c>
      <c r="BD35" s="25">
        <f>[6]施設資源化量内訳!N35</f>
        <v>0</v>
      </c>
      <c r="BE35" s="25">
        <f>[6]施設資源化量内訳!O35</f>
        <v>47</v>
      </c>
      <c r="BF35" s="25">
        <f>[6]施設資源化量内訳!P35</f>
        <v>0</v>
      </c>
      <c r="BG35" s="25">
        <f>[6]施設資源化量内訳!Q35</f>
        <v>107</v>
      </c>
      <c r="BH35" s="25">
        <f>[6]施設資源化量内訳!R35</f>
        <v>0</v>
      </c>
      <c r="BI35" s="25">
        <f>[6]施設資源化量内訳!S35</f>
        <v>0</v>
      </c>
      <c r="BJ35" s="25">
        <f>[6]施設資源化量内訳!T35</f>
        <v>0</v>
      </c>
      <c r="BK35" s="25">
        <f>[6]施設資源化量内訳!U35</f>
        <v>0</v>
      </c>
      <c r="BL35" s="25">
        <f>[6]施設資源化量内訳!V35</f>
        <v>0</v>
      </c>
      <c r="BM35" s="25">
        <f>[6]施設資源化量内訳!W35</f>
        <v>0</v>
      </c>
      <c r="BN35" s="25">
        <f>[6]施設資源化量内訳!X35</f>
        <v>58</v>
      </c>
      <c r="BO35" s="25">
        <f t="shared" si="2"/>
        <v>122</v>
      </c>
      <c r="BP35" s="25">
        <v>113</v>
      </c>
      <c r="BQ35" s="25">
        <v>2</v>
      </c>
      <c r="BR35" s="25">
        <v>0</v>
      </c>
      <c r="BS35" s="25">
        <v>1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6</v>
      </c>
      <c r="BZ35" s="26" t="s">
        <v>36</v>
      </c>
      <c r="CA35" s="26" t="s">
        <v>36</v>
      </c>
      <c r="CB35" s="26" t="s">
        <v>36</v>
      </c>
      <c r="CC35" s="26" t="s">
        <v>36</v>
      </c>
      <c r="CD35" s="26" t="s">
        <v>36</v>
      </c>
      <c r="CE35" s="26" t="s">
        <v>36</v>
      </c>
      <c r="CF35" s="26" t="s">
        <v>36</v>
      </c>
      <c r="CG35" s="26" t="s">
        <v>36</v>
      </c>
      <c r="CH35" s="25">
        <v>0</v>
      </c>
      <c r="CI35" s="25">
        <v>0</v>
      </c>
      <c r="CJ35" s="27" t="s">
        <v>37</v>
      </c>
    </row>
    <row r="36" spans="1:88" s="3" customFormat="1" ht="13.5" customHeight="1" x14ac:dyDescent="0.15">
      <c r="A36" s="23" t="s">
        <v>33</v>
      </c>
      <c r="B36" s="24" t="s">
        <v>93</v>
      </c>
      <c r="C36" s="23" t="s">
        <v>94</v>
      </c>
      <c r="D36" s="25">
        <f t="shared" si="5"/>
        <v>600</v>
      </c>
      <c r="E36" s="25">
        <f t="shared" si="5"/>
        <v>222</v>
      </c>
      <c r="F36" s="25">
        <f t="shared" si="5"/>
        <v>4</v>
      </c>
      <c r="G36" s="25">
        <f t="shared" si="5"/>
        <v>0</v>
      </c>
      <c r="H36" s="25">
        <f t="shared" si="5"/>
        <v>54</v>
      </c>
      <c r="I36" s="25">
        <f t="shared" si="5"/>
        <v>57</v>
      </c>
      <c r="J36" s="25">
        <f t="shared" si="5"/>
        <v>19</v>
      </c>
      <c r="K36" s="25">
        <f t="shared" si="5"/>
        <v>0</v>
      </c>
      <c r="L36" s="25">
        <f t="shared" si="5"/>
        <v>3</v>
      </c>
      <c r="M36" s="25">
        <f t="shared" si="5"/>
        <v>0</v>
      </c>
      <c r="N36" s="25">
        <f t="shared" si="5"/>
        <v>19</v>
      </c>
      <c r="O36" s="25">
        <f t="shared" si="5"/>
        <v>0</v>
      </c>
      <c r="P36" s="25">
        <f t="shared" si="5"/>
        <v>0</v>
      </c>
      <c r="Q36" s="25">
        <f t="shared" si="5"/>
        <v>200</v>
      </c>
      <c r="R36" s="25">
        <f t="shared" si="5"/>
        <v>0</v>
      </c>
      <c r="S36" s="25">
        <f t="shared" si="5"/>
        <v>0</v>
      </c>
      <c r="T36" s="25">
        <f t="shared" si="7"/>
        <v>0</v>
      </c>
      <c r="U36" s="25">
        <f t="shared" si="7"/>
        <v>0</v>
      </c>
      <c r="V36" s="25">
        <f t="shared" si="6"/>
        <v>0</v>
      </c>
      <c r="W36" s="25">
        <f t="shared" si="4"/>
        <v>0</v>
      </c>
      <c r="X36" s="25">
        <f t="shared" si="4"/>
        <v>22</v>
      </c>
      <c r="Y36" s="25">
        <f t="shared" si="1"/>
        <v>100</v>
      </c>
      <c r="Z36" s="25">
        <v>0</v>
      </c>
      <c r="AA36" s="25">
        <v>0</v>
      </c>
      <c r="AB36" s="25">
        <v>0</v>
      </c>
      <c r="AC36" s="25">
        <v>21</v>
      </c>
      <c r="AD36" s="25">
        <v>57</v>
      </c>
      <c r="AE36" s="25">
        <v>19</v>
      </c>
      <c r="AF36" s="25">
        <v>0</v>
      </c>
      <c r="AG36" s="25">
        <v>3</v>
      </c>
      <c r="AH36" s="25">
        <v>0</v>
      </c>
      <c r="AI36" s="26">
        <v>0</v>
      </c>
      <c r="AJ36" s="26" t="s">
        <v>36</v>
      </c>
      <c r="AK36" s="26" t="s">
        <v>36</v>
      </c>
      <c r="AL36" s="26" t="s">
        <v>36</v>
      </c>
      <c r="AM36" s="26" t="s">
        <v>36</v>
      </c>
      <c r="AN36" s="26" t="s">
        <v>36</v>
      </c>
      <c r="AO36" s="26" t="s">
        <v>36</v>
      </c>
      <c r="AP36" s="26" t="s">
        <v>36</v>
      </c>
      <c r="AQ36" s="26" t="s">
        <v>36</v>
      </c>
      <c r="AR36" s="25">
        <v>0</v>
      </c>
      <c r="AS36" s="25">
        <v>0</v>
      </c>
      <c r="AT36" s="25">
        <f>[6]施設資源化量内訳!D36</f>
        <v>227</v>
      </c>
      <c r="AU36" s="25">
        <f>[6]施設資源化量内訳!E36</f>
        <v>0</v>
      </c>
      <c r="AV36" s="25">
        <f>[6]施設資源化量内訳!F36</f>
        <v>0</v>
      </c>
      <c r="AW36" s="25">
        <f>[6]施設資源化量内訳!G36</f>
        <v>0</v>
      </c>
      <c r="AX36" s="25">
        <f>[6]施設資源化量内訳!H36</f>
        <v>27</v>
      </c>
      <c r="AY36" s="25">
        <f>[6]施設資源化量内訳!I36</f>
        <v>0</v>
      </c>
      <c r="AZ36" s="25">
        <f>[6]施設資源化量内訳!J36</f>
        <v>0</v>
      </c>
      <c r="BA36" s="25">
        <f>[6]施設資源化量内訳!K36</f>
        <v>0</v>
      </c>
      <c r="BB36" s="25">
        <f>[6]施設資源化量内訳!L36</f>
        <v>0</v>
      </c>
      <c r="BC36" s="25">
        <f>[6]施設資源化量内訳!M36</f>
        <v>0</v>
      </c>
      <c r="BD36" s="25">
        <f>[6]施設資源化量内訳!N36</f>
        <v>0</v>
      </c>
      <c r="BE36" s="25">
        <f>[6]施設資源化量内訳!O36</f>
        <v>0</v>
      </c>
      <c r="BF36" s="25">
        <f>[6]施設資源化量内訳!P36</f>
        <v>0</v>
      </c>
      <c r="BG36" s="25">
        <f>[6]施設資源化量内訳!Q36</f>
        <v>200</v>
      </c>
      <c r="BH36" s="25">
        <f>[6]施設資源化量内訳!R36</f>
        <v>0</v>
      </c>
      <c r="BI36" s="25">
        <f>[6]施設資源化量内訳!S36</f>
        <v>0</v>
      </c>
      <c r="BJ36" s="25">
        <f>[6]施設資源化量内訳!T36</f>
        <v>0</v>
      </c>
      <c r="BK36" s="25">
        <f>[6]施設資源化量内訳!U36</f>
        <v>0</v>
      </c>
      <c r="BL36" s="25">
        <f>[6]施設資源化量内訳!V36</f>
        <v>0</v>
      </c>
      <c r="BM36" s="25">
        <f>[6]施設資源化量内訳!W36</f>
        <v>0</v>
      </c>
      <c r="BN36" s="25">
        <f>[6]施設資源化量内訳!X36</f>
        <v>0</v>
      </c>
      <c r="BO36" s="25">
        <f t="shared" si="2"/>
        <v>273</v>
      </c>
      <c r="BP36" s="25">
        <v>222</v>
      </c>
      <c r="BQ36" s="25">
        <v>4</v>
      </c>
      <c r="BR36" s="25">
        <v>0</v>
      </c>
      <c r="BS36" s="25">
        <v>6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19</v>
      </c>
      <c r="BZ36" s="26" t="s">
        <v>36</v>
      </c>
      <c r="CA36" s="26" t="s">
        <v>36</v>
      </c>
      <c r="CB36" s="26" t="s">
        <v>36</v>
      </c>
      <c r="CC36" s="26" t="s">
        <v>36</v>
      </c>
      <c r="CD36" s="26" t="s">
        <v>36</v>
      </c>
      <c r="CE36" s="26" t="s">
        <v>36</v>
      </c>
      <c r="CF36" s="26" t="s">
        <v>36</v>
      </c>
      <c r="CG36" s="26" t="s">
        <v>36</v>
      </c>
      <c r="CH36" s="25">
        <v>0</v>
      </c>
      <c r="CI36" s="25">
        <v>22</v>
      </c>
      <c r="CJ36" s="27" t="s">
        <v>37</v>
      </c>
    </row>
    <row r="37" spans="1:88" s="3" customFormat="1" ht="13.5" customHeight="1" x14ac:dyDescent="0.15">
      <c r="A37" s="23" t="s">
        <v>33</v>
      </c>
      <c r="B37" s="24" t="s">
        <v>95</v>
      </c>
      <c r="C37" s="23" t="s">
        <v>96</v>
      </c>
      <c r="D37" s="25">
        <f t="shared" si="5"/>
        <v>928</v>
      </c>
      <c r="E37" s="25">
        <f t="shared" si="5"/>
        <v>286</v>
      </c>
      <c r="F37" s="25">
        <f t="shared" si="5"/>
        <v>4</v>
      </c>
      <c r="G37" s="25">
        <f t="shared" si="5"/>
        <v>39</v>
      </c>
      <c r="H37" s="25">
        <f t="shared" si="5"/>
        <v>40</v>
      </c>
      <c r="I37" s="25">
        <f t="shared" si="5"/>
        <v>116</v>
      </c>
      <c r="J37" s="25">
        <f t="shared" si="5"/>
        <v>46</v>
      </c>
      <c r="K37" s="25">
        <f t="shared" si="5"/>
        <v>2</v>
      </c>
      <c r="L37" s="25">
        <f t="shared" si="5"/>
        <v>77</v>
      </c>
      <c r="M37" s="25">
        <f t="shared" si="5"/>
        <v>58</v>
      </c>
      <c r="N37" s="25">
        <f t="shared" si="5"/>
        <v>14</v>
      </c>
      <c r="O37" s="25">
        <f t="shared" si="5"/>
        <v>0</v>
      </c>
      <c r="P37" s="25">
        <f t="shared" si="5"/>
        <v>0</v>
      </c>
      <c r="Q37" s="25">
        <f t="shared" si="5"/>
        <v>216</v>
      </c>
      <c r="R37" s="25">
        <f t="shared" si="5"/>
        <v>0</v>
      </c>
      <c r="S37" s="25">
        <f t="shared" si="5"/>
        <v>0</v>
      </c>
      <c r="T37" s="25">
        <f t="shared" si="7"/>
        <v>0</v>
      </c>
      <c r="U37" s="25">
        <f t="shared" si="7"/>
        <v>0</v>
      </c>
      <c r="V37" s="25">
        <f t="shared" si="6"/>
        <v>0</v>
      </c>
      <c r="W37" s="25">
        <f t="shared" si="4"/>
        <v>0</v>
      </c>
      <c r="X37" s="25">
        <f t="shared" si="4"/>
        <v>30</v>
      </c>
      <c r="Y37" s="25">
        <f t="shared" si="1"/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6">
        <v>0</v>
      </c>
      <c r="AJ37" s="26" t="s">
        <v>36</v>
      </c>
      <c r="AK37" s="26" t="s">
        <v>36</v>
      </c>
      <c r="AL37" s="26" t="s">
        <v>36</v>
      </c>
      <c r="AM37" s="26" t="s">
        <v>36</v>
      </c>
      <c r="AN37" s="26" t="s">
        <v>36</v>
      </c>
      <c r="AO37" s="26" t="s">
        <v>36</v>
      </c>
      <c r="AP37" s="26" t="s">
        <v>36</v>
      </c>
      <c r="AQ37" s="26" t="s">
        <v>36</v>
      </c>
      <c r="AR37" s="25">
        <v>0</v>
      </c>
      <c r="AS37" s="25">
        <v>0</v>
      </c>
      <c r="AT37" s="25">
        <f>[6]施設資源化量内訳!D37</f>
        <v>795</v>
      </c>
      <c r="AU37" s="25">
        <f>[6]施設資源化量内訳!E37</f>
        <v>153</v>
      </c>
      <c r="AV37" s="25">
        <f>[6]施設資源化量内訳!F37</f>
        <v>4</v>
      </c>
      <c r="AW37" s="25">
        <f>[6]施設資源化量内訳!G37</f>
        <v>39</v>
      </c>
      <c r="AX37" s="25">
        <f>[6]施設資源化量内訳!H37</f>
        <v>40</v>
      </c>
      <c r="AY37" s="25">
        <f>[6]施設資源化量内訳!I37</f>
        <v>116</v>
      </c>
      <c r="AZ37" s="25">
        <f>[6]施設資源化量内訳!J37</f>
        <v>46</v>
      </c>
      <c r="BA37" s="25">
        <f>[6]施設資源化量内訳!K37</f>
        <v>2</v>
      </c>
      <c r="BB37" s="25">
        <f>[6]施設資源化量内訳!L37</f>
        <v>77</v>
      </c>
      <c r="BC37" s="25">
        <f>[6]施設資源化量内訳!M37</f>
        <v>58</v>
      </c>
      <c r="BD37" s="25">
        <f>[6]施設資源化量内訳!N37</f>
        <v>14</v>
      </c>
      <c r="BE37" s="25">
        <f>[6]施設資源化量内訳!O37</f>
        <v>0</v>
      </c>
      <c r="BF37" s="25">
        <f>[6]施設資源化量内訳!P37</f>
        <v>0</v>
      </c>
      <c r="BG37" s="25">
        <f>[6]施設資源化量内訳!Q37</f>
        <v>216</v>
      </c>
      <c r="BH37" s="25">
        <f>[6]施設資源化量内訳!R37</f>
        <v>0</v>
      </c>
      <c r="BI37" s="25">
        <f>[6]施設資源化量内訳!S37</f>
        <v>0</v>
      </c>
      <c r="BJ37" s="25">
        <f>[6]施設資源化量内訳!T37</f>
        <v>0</v>
      </c>
      <c r="BK37" s="25">
        <f>[6]施設資源化量内訳!U37</f>
        <v>0</v>
      </c>
      <c r="BL37" s="25">
        <f>[6]施設資源化量内訳!V37</f>
        <v>0</v>
      </c>
      <c r="BM37" s="25">
        <f>[6]施設資源化量内訳!W37</f>
        <v>0</v>
      </c>
      <c r="BN37" s="25">
        <f>[6]施設資源化量内訳!X37</f>
        <v>30</v>
      </c>
      <c r="BO37" s="25">
        <f t="shared" si="2"/>
        <v>133</v>
      </c>
      <c r="BP37" s="25">
        <v>133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6" t="s">
        <v>36</v>
      </c>
      <c r="CA37" s="26" t="s">
        <v>36</v>
      </c>
      <c r="CB37" s="26" t="s">
        <v>36</v>
      </c>
      <c r="CC37" s="26" t="s">
        <v>36</v>
      </c>
      <c r="CD37" s="26" t="s">
        <v>36</v>
      </c>
      <c r="CE37" s="26" t="s">
        <v>36</v>
      </c>
      <c r="CF37" s="26" t="s">
        <v>36</v>
      </c>
      <c r="CG37" s="26" t="s">
        <v>36</v>
      </c>
      <c r="CH37" s="25">
        <v>0</v>
      </c>
      <c r="CI37" s="25">
        <v>0</v>
      </c>
      <c r="CJ37" s="27" t="s">
        <v>37</v>
      </c>
    </row>
    <row r="38" spans="1:88" s="3" customFormat="1" ht="13.5" customHeight="1" x14ac:dyDescent="0.15">
      <c r="A38" s="23" t="s">
        <v>33</v>
      </c>
      <c r="B38" s="24" t="s">
        <v>97</v>
      </c>
      <c r="C38" s="23" t="s">
        <v>98</v>
      </c>
      <c r="D38" s="25">
        <f t="shared" si="5"/>
        <v>336</v>
      </c>
      <c r="E38" s="25">
        <f t="shared" si="5"/>
        <v>24</v>
      </c>
      <c r="F38" s="25">
        <f t="shared" si="5"/>
        <v>0</v>
      </c>
      <c r="G38" s="25">
        <f t="shared" si="5"/>
        <v>0</v>
      </c>
      <c r="H38" s="25">
        <f t="shared" si="5"/>
        <v>84</v>
      </c>
      <c r="I38" s="25">
        <f t="shared" si="5"/>
        <v>93</v>
      </c>
      <c r="J38" s="25">
        <f t="shared" si="5"/>
        <v>28</v>
      </c>
      <c r="K38" s="25">
        <f t="shared" si="5"/>
        <v>0</v>
      </c>
      <c r="L38" s="25">
        <f t="shared" si="5"/>
        <v>103</v>
      </c>
      <c r="M38" s="25">
        <f t="shared" si="5"/>
        <v>0</v>
      </c>
      <c r="N38" s="25">
        <f t="shared" si="5"/>
        <v>4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0</v>
      </c>
      <c r="S38" s="25">
        <f t="shared" si="5"/>
        <v>0</v>
      </c>
      <c r="T38" s="25">
        <f t="shared" si="7"/>
        <v>0</v>
      </c>
      <c r="U38" s="25">
        <f t="shared" si="7"/>
        <v>0</v>
      </c>
      <c r="V38" s="25">
        <f t="shared" si="6"/>
        <v>0</v>
      </c>
      <c r="W38" s="25">
        <f t="shared" si="4"/>
        <v>0</v>
      </c>
      <c r="X38" s="25">
        <f t="shared" si="4"/>
        <v>0</v>
      </c>
      <c r="Y38" s="25">
        <f t="shared" si="1"/>
        <v>336</v>
      </c>
      <c r="Z38" s="25">
        <v>24</v>
      </c>
      <c r="AA38" s="25">
        <v>0</v>
      </c>
      <c r="AB38" s="25">
        <v>0</v>
      </c>
      <c r="AC38" s="25">
        <v>84</v>
      </c>
      <c r="AD38" s="25">
        <v>93</v>
      </c>
      <c r="AE38" s="25">
        <v>28</v>
      </c>
      <c r="AF38" s="25">
        <v>0</v>
      </c>
      <c r="AG38" s="25">
        <v>103</v>
      </c>
      <c r="AH38" s="25">
        <v>0</v>
      </c>
      <c r="AI38" s="26">
        <v>4</v>
      </c>
      <c r="AJ38" s="26" t="s">
        <v>36</v>
      </c>
      <c r="AK38" s="26" t="s">
        <v>36</v>
      </c>
      <c r="AL38" s="26" t="s">
        <v>36</v>
      </c>
      <c r="AM38" s="26" t="s">
        <v>36</v>
      </c>
      <c r="AN38" s="26" t="s">
        <v>36</v>
      </c>
      <c r="AO38" s="26" t="s">
        <v>36</v>
      </c>
      <c r="AP38" s="26" t="s">
        <v>36</v>
      </c>
      <c r="AQ38" s="26" t="s">
        <v>36</v>
      </c>
      <c r="AR38" s="25">
        <v>0</v>
      </c>
      <c r="AS38" s="25">
        <v>0</v>
      </c>
      <c r="AT38" s="25">
        <f>[6]施設資源化量内訳!D38</f>
        <v>0</v>
      </c>
      <c r="AU38" s="25">
        <f>[6]施設資源化量内訳!E38</f>
        <v>0</v>
      </c>
      <c r="AV38" s="25">
        <f>[6]施設資源化量内訳!F38</f>
        <v>0</v>
      </c>
      <c r="AW38" s="25">
        <f>[6]施設資源化量内訳!G38</f>
        <v>0</v>
      </c>
      <c r="AX38" s="25">
        <f>[6]施設資源化量内訳!H38</f>
        <v>0</v>
      </c>
      <c r="AY38" s="25">
        <f>[6]施設資源化量内訳!I38</f>
        <v>0</v>
      </c>
      <c r="AZ38" s="25">
        <f>[6]施設資源化量内訳!J38</f>
        <v>0</v>
      </c>
      <c r="BA38" s="25">
        <f>[6]施設資源化量内訳!K38</f>
        <v>0</v>
      </c>
      <c r="BB38" s="25">
        <f>[6]施設資源化量内訳!L38</f>
        <v>0</v>
      </c>
      <c r="BC38" s="25">
        <f>[6]施設資源化量内訳!M38</f>
        <v>0</v>
      </c>
      <c r="BD38" s="25">
        <f>[6]施設資源化量内訳!N38</f>
        <v>0</v>
      </c>
      <c r="BE38" s="25">
        <f>[6]施設資源化量内訳!O38</f>
        <v>0</v>
      </c>
      <c r="BF38" s="25">
        <f>[6]施設資源化量内訳!P38</f>
        <v>0</v>
      </c>
      <c r="BG38" s="25">
        <f>[6]施設資源化量内訳!Q38</f>
        <v>0</v>
      </c>
      <c r="BH38" s="25">
        <f>[6]施設資源化量内訳!R38</f>
        <v>0</v>
      </c>
      <c r="BI38" s="25">
        <f>[6]施設資源化量内訳!S38</f>
        <v>0</v>
      </c>
      <c r="BJ38" s="25">
        <f>[6]施設資源化量内訳!T38</f>
        <v>0</v>
      </c>
      <c r="BK38" s="25">
        <f>[6]施設資源化量内訳!U38</f>
        <v>0</v>
      </c>
      <c r="BL38" s="25">
        <f>[6]施設資源化量内訳!V38</f>
        <v>0</v>
      </c>
      <c r="BM38" s="25">
        <f>[6]施設資源化量内訳!W38</f>
        <v>0</v>
      </c>
      <c r="BN38" s="25">
        <f>[6]施設資源化量内訳!X38</f>
        <v>0</v>
      </c>
      <c r="BO38" s="25">
        <f t="shared" si="2"/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6" t="s">
        <v>36</v>
      </c>
      <c r="CA38" s="26" t="s">
        <v>36</v>
      </c>
      <c r="CB38" s="26" t="s">
        <v>36</v>
      </c>
      <c r="CC38" s="26" t="s">
        <v>36</v>
      </c>
      <c r="CD38" s="26" t="s">
        <v>36</v>
      </c>
      <c r="CE38" s="26" t="s">
        <v>36</v>
      </c>
      <c r="CF38" s="26" t="s">
        <v>36</v>
      </c>
      <c r="CG38" s="26" t="s">
        <v>36</v>
      </c>
      <c r="CH38" s="25">
        <v>0</v>
      </c>
      <c r="CI38" s="25">
        <v>0</v>
      </c>
      <c r="CJ38" s="27" t="s">
        <v>80</v>
      </c>
    </row>
    <row r="39" spans="1:88" s="3" customFormat="1" ht="13.5" customHeight="1" x14ac:dyDescent="0.15">
      <c r="A39" s="23" t="s">
        <v>33</v>
      </c>
      <c r="B39" s="24" t="s">
        <v>99</v>
      </c>
      <c r="C39" s="23" t="s">
        <v>100</v>
      </c>
      <c r="D39" s="25">
        <f t="shared" si="5"/>
        <v>1166</v>
      </c>
      <c r="E39" s="25">
        <f t="shared" si="5"/>
        <v>584</v>
      </c>
      <c r="F39" s="25">
        <f t="shared" si="5"/>
        <v>6</v>
      </c>
      <c r="G39" s="25">
        <f t="shared" si="5"/>
        <v>0</v>
      </c>
      <c r="H39" s="25">
        <f t="shared" si="5"/>
        <v>133</v>
      </c>
      <c r="I39" s="25">
        <f t="shared" si="5"/>
        <v>136</v>
      </c>
      <c r="J39" s="25">
        <f t="shared" si="5"/>
        <v>86</v>
      </c>
      <c r="K39" s="25">
        <f t="shared" si="5"/>
        <v>5</v>
      </c>
      <c r="L39" s="25">
        <f t="shared" si="5"/>
        <v>77</v>
      </c>
      <c r="M39" s="25">
        <f t="shared" si="5"/>
        <v>0</v>
      </c>
      <c r="N39" s="25">
        <f t="shared" si="5"/>
        <v>86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25">
        <f t="shared" si="5"/>
        <v>0</v>
      </c>
      <c r="S39" s="25">
        <f t="shared" si="5"/>
        <v>0</v>
      </c>
      <c r="T39" s="25">
        <f t="shared" si="7"/>
        <v>0</v>
      </c>
      <c r="U39" s="25">
        <f t="shared" si="7"/>
        <v>0</v>
      </c>
      <c r="V39" s="25">
        <f t="shared" si="6"/>
        <v>0</v>
      </c>
      <c r="W39" s="25">
        <f t="shared" si="4"/>
        <v>0</v>
      </c>
      <c r="X39" s="25">
        <f t="shared" si="4"/>
        <v>53</v>
      </c>
      <c r="Y39" s="25">
        <f t="shared" si="1"/>
        <v>1071</v>
      </c>
      <c r="Z39" s="25">
        <v>495</v>
      </c>
      <c r="AA39" s="25">
        <v>6</v>
      </c>
      <c r="AB39" s="25">
        <v>0</v>
      </c>
      <c r="AC39" s="25">
        <v>133</v>
      </c>
      <c r="AD39" s="25">
        <v>136</v>
      </c>
      <c r="AE39" s="25">
        <v>86</v>
      </c>
      <c r="AF39" s="25">
        <v>5</v>
      </c>
      <c r="AG39" s="25">
        <v>77</v>
      </c>
      <c r="AH39" s="25">
        <v>0</v>
      </c>
      <c r="AI39" s="26">
        <v>80</v>
      </c>
      <c r="AJ39" s="26" t="s">
        <v>36</v>
      </c>
      <c r="AK39" s="26" t="s">
        <v>36</v>
      </c>
      <c r="AL39" s="26" t="s">
        <v>36</v>
      </c>
      <c r="AM39" s="26" t="s">
        <v>36</v>
      </c>
      <c r="AN39" s="26" t="s">
        <v>36</v>
      </c>
      <c r="AO39" s="26" t="s">
        <v>36</v>
      </c>
      <c r="AP39" s="26" t="s">
        <v>36</v>
      </c>
      <c r="AQ39" s="26" t="s">
        <v>36</v>
      </c>
      <c r="AR39" s="25">
        <v>0</v>
      </c>
      <c r="AS39" s="25">
        <v>53</v>
      </c>
      <c r="AT39" s="25">
        <f>[6]施設資源化量内訳!D39</f>
        <v>0</v>
      </c>
      <c r="AU39" s="25">
        <f>[6]施設資源化量内訳!E39</f>
        <v>0</v>
      </c>
      <c r="AV39" s="25">
        <f>[6]施設資源化量内訳!F39</f>
        <v>0</v>
      </c>
      <c r="AW39" s="25">
        <f>[6]施設資源化量内訳!G39</f>
        <v>0</v>
      </c>
      <c r="AX39" s="25">
        <f>[6]施設資源化量内訳!H39</f>
        <v>0</v>
      </c>
      <c r="AY39" s="25">
        <f>[6]施設資源化量内訳!I39</f>
        <v>0</v>
      </c>
      <c r="AZ39" s="25">
        <f>[6]施設資源化量内訳!J39</f>
        <v>0</v>
      </c>
      <c r="BA39" s="25">
        <f>[6]施設資源化量内訳!K39</f>
        <v>0</v>
      </c>
      <c r="BB39" s="25">
        <f>[6]施設資源化量内訳!L39</f>
        <v>0</v>
      </c>
      <c r="BC39" s="25">
        <f>[6]施設資源化量内訳!M39</f>
        <v>0</v>
      </c>
      <c r="BD39" s="25">
        <f>[6]施設資源化量内訳!N39</f>
        <v>0</v>
      </c>
      <c r="BE39" s="25">
        <f>[6]施設資源化量内訳!O39</f>
        <v>0</v>
      </c>
      <c r="BF39" s="25">
        <f>[6]施設資源化量内訳!P39</f>
        <v>0</v>
      </c>
      <c r="BG39" s="25">
        <f>[6]施設資源化量内訳!Q39</f>
        <v>0</v>
      </c>
      <c r="BH39" s="25">
        <f>[6]施設資源化量内訳!R39</f>
        <v>0</v>
      </c>
      <c r="BI39" s="25">
        <f>[6]施設資源化量内訳!S39</f>
        <v>0</v>
      </c>
      <c r="BJ39" s="25">
        <f>[6]施設資源化量内訳!T39</f>
        <v>0</v>
      </c>
      <c r="BK39" s="25">
        <f>[6]施設資源化量内訳!U39</f>
        <v>0</v>
      </c>
      <c r="BL39" s="25">
        <f>[6]施設資源化量内訳!V39</f>
        <v>0</v>
      </c>
      <c r="BM39" s="25">
        <f>[6]施設資源化量内訳!W39</f>
        <v>0</v>
      </c>
      <c r="BN39" s="25">
        <f>[6]施設資源化量内訳!X39</f>
        <v>0</v>
      </c>
      <c r="BO39" s="25">
        <f t="shared" si="2"/>
        <v>95</v>
      </c>
      <c r="BP39" s="25">
        <v>89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6</v>
      </c>
      <c r="BZ39" s="26" t="s">
        <v>36</v>
      </c>
      <c r="CA39" s="26" t="s">
        <v>36</v>
      </c>
      <c r="CB39" s="26" t="s">
        <v>36</v>
      </c>
      <c r="CC39" s="26" t="s">
        <v>36</v>
      </c>
      <c r="CD39" s="26" t="s">
        <v>36</v>
      </c>
      <c r="CE39" s="26" t="s">
        <v>36</v>
      </c>
      <c r="CF39" s="26" t="s">
        <v>36</v>
      </c>
      <c r="CG39" s="26" t="s">
        <v>36</v>
      </c>
      <c r="CH39" s="25">
        <v>0</v>
      </c>
      <c r="CI39" s="25">
        <v>0</v>
      </c>
      <c r="CJ39" s="27" t="s">
        <v>37</v>
      </c>
    </row>
    <row r="40" spans="1:88" s="3" customFormat="1" ht="13.5" customHeight="1" x14ac:dyDescent="0.15">
      <c r="A40" s="23" t="s">
        <v>33</v>
      </c>
      <c r="B40" s="24" t="s">
        <v>101</v>
      </c>
      <c r="C40" s="23" t="s">
        <v>102</v>
      </c>
      <c r="D40" s="25">
        <f t="shared" si="5"/>
        <v>926</v>
      </c>
      <c r="E40" s="25">
        <f t="shared" si="5"/>
        <v>204</v>
      </c>
      <c r="F40" s="25">
        <f t="shared" si="5"/>
        <v>3</v>
      </c>
      <c r="G40" s="25">
        <f t="shared" si="5"/>
        <v>0</v>
      </c>
      <c r="H40" s="25">
        <f t="shared" si="5"/>
        <v>153</v>
      </c>
      <c r="I40" s="25">
        <f t="shared" si="5"/>
        <v>98</v>
      </c>
      <c r="J40" s="25">
        <f t="shared" si="5"/>
        <v>43</v>
      </c>
      <c r="K40" s="25">
        <f t="shared" si="5"/>
        <v>3</v>
      </c>
      <c r="L40" s="25">
        <f t="shared" si="5"/>
        <v>49</v>
      </c>
      <c r="M40" s="25">
        <f t="shared" si="5"/>
        <v>0</v>
      </c>
      <c r="N40" s="25">
        <f t="shared" si="5"/>
        <v>22</v>
      </c>
      <c r="O40" s="25">
        <f t="shared" si="5"/>
        <v>0</v>
      </c>
      <c r="P40" s="25">
        <f t="shared" si="5"/>
        <v>0</v>
      </c>
      <c r="Q40" s="25">
        <f t="shared" si="5"/>
        <v>260</v>
      </c>
      <c r="R40" s="25">
        <f t="shared" si="5"/>
        <v>0</v>
      </c>
      <c r="S40" s="25">
        <f t="shared" si="5"/>
        <v>0</v>
      </c>
      <c r="T40" s="25">
        <f t="shared" si="7"/>
        <v>0</v>
      </c>
      <c r="U40" s="25">
        <f t="shared" si="7"/>
        <v>0</v>
      </c>
      <c r="V40" s="25">
        <f t="shared" si="6"/>
        <v>0</v>
      </c>
      <c r="W40" s="25">
        <f t="shared" si="4"/>
        <v>0</v>
      </c>
      <c r="X40" s="25">
        <f t="shared" si="4"/>
        <v>91</v>
      </c>
      <c r="Y40" s="25">
        <f t="shared" si="1"/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6">
        <v>0</v>
      </c>
      <c r="AJ40" s="26" t="s">
        <v>36</v>
      </c>
      <c r="AK40" s="26" t="s">
        <v>36</v>
      </c>
      <c r="AL40" s="26" t="s">
        <v>36</v>
      </c>
      <c r="AM40" s="26" t="s">
        <v>36</v>
      </c>
      <c r="AN40" s="26" t="s">
        <v>36</v>
      </c>
      <c r="AO40" s="26" t="s">
        <v>36</v>
      </c>
      <c r="AP40" s="26" t="s">
        <v>36</v>
      </c>
      <c r="AQ40" s="26" t="s">
        <v>36</v>
      </c>
      <c r="AR40" s="25">
        <v>0</v>
      </c>
      <c r="AS40" s="25">
        <v>0</v>
      </c>
      <c r="AT40" s="25">
        <f>[6]施設資源化量内訳!D40</f>
        <v>850</v>
      </c>
      <c r="AU40" s="25">
        <f>[6]施設資源化量内訳!E40</f>
        <v>131</v>
      </c>
      <c r="AV40" s="25">
        <f>[6]施設資源化量内訳!F40</f>
        <v>2</v>
      </c>
      <c r="AW40" s="25">
        <f>[6]施設資源化量内訳!G40</f>
        <v>0</v>
      </c>
      <c r="AX40" s="25">
        <f>[6]施設資源化量内訳!H40</f>
        <v>151</v>
      </c>
      <c r="AY40" s="25">
        <f>[6]施設資源化量内訳!I40</f>
        <v>98</v>
      </c>
      <c r="AZ40" s="25">
        <f>[6]施設資源化量内訳!J40</f>
        <v>43</v>
      </c>
      <c r="BA40" s="25">
        <f>[6]施設資源化量内訳!K40</f>
        <v>3</v>
      </c>
      <c r="BB40" s="25">
        <f>[6]施設資源化量内訳!L40</f>
        <v>49</v>
      </c>
      <c r="BC40" s="25">
        <f>[6]施設資源化量内訳!M40</f>
        <v>0</v>
      </c>
      <c r="BD40" s="25">
        <f>[6]施設資源化量内訳!N40</f>
        <v>22</v>
      </c>
      <c r="BE40" s="25">
        <f>[6]施設資源化量内訳!O40</f>
        <v>0</v>
      </c>
      <c r="BF40" s="25">
        <f>[6]施設資源化量内訳!P40</f>
        <v>0</v>
      </c>
      <c r="BG40" s="25">
        <f>[6]施設資源化量内訳!Q40</f>
        <v>260</v>
      </c>
      <c r="BH40" s="25">
        <f>[6]施設資源化量内訳!R40</f>
        <v>0</v>
      </c>
      <c r="BI40" s="25">
        <f>[6]施設資源化量内訳!S40</f>
        <v>0</v>
      </c>
      <c r="BJ40" s="25">
        <f>[6]施設資源化量内訳!T40</f>
        <v>0</v>
      </c>
      <c r="BK40" s="25">
        <f>[6]施設資源化量内訳!U40</f>
        <v>0</v>
      </c>
      <c r="BL40" s="25">
        <f>[6]施設資源化量内訳!V40</f>
        <v>0</v>
      </c>
      <c r="BM40" s="25">
        <f>[6]施設資源化量内訳!W40</f>
        <v>0</v>
      </c>
      <c r="BN40" s="25">
        <f>[6]施設資源化量内訳!X40</f>
        <v>91</v>
      </c>
      <c r="BO40" s="25">
        <f t="shared" si="2"/>
        <v>76</v>
      </c>
      <c r="BP40" s="25">
        <v>73</v>
      </c>
      <c r="BQ40" s="25">
        <v>1</v>
      </c>
      <c r="BR40" s="25">
        <v>0</v>
      </c>
      <c r="BS40" s="25">
        <v>2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6" t="s">
        <v>36</v>
      </c>
      <c r="CA40" s="26" t="s">
        <v>36</v>
      </c>
      <c r="CB40" s="26" t="s">
        <v>36</v>
      </c>
      <c r="CC40" s="26" t="s">
        <v>36</v>
      </c>
      <c r="CD40" s="26" t="s">
        <v>36</v>
      </c>
      <c r="CE40" s="26" t="s">
        <v>36</v>
      </c>
      <c r="CF40" s="26" t="s">
        <v>36</v>
      </c>
      <c r="CG40" s="26" t="s">
        <v>36</v>
      </c>
      <c r="CH40" s="25">
        <v>0</v>
      </c>
      <c r="CI40" s="25">
        <v>0</v>
      </c>
      <c r="CJ40" s="27" t="s">
        <v>37</v>
      </c>
    </row>
    <row r="41" spans="1:88" s="3" customFormat="1" ht="13.5" customHeight="1" x14ac:dyDescent="0.15">
      <c r="A41" s="23" t="s">
        <v>33</v>
      </c>
      <c r="B41" s="24" t="s">
        <v>103</v>
      </c>
      <c r="C41" s="23" t="s">
        <v>104</v>
      </c>
      <c r="D41" s="25">
        <f t="shared" si="5"/>
        <v>197</v>
      </c>
      <c r="E41" s="25">
        <f t="shared" si="5"/>
        <v>71</v>
      </c>
      <c r="F41" s="25">
        <f t="shared" si="5"/>
        <v>0</v>
      </c>
      <c r="G41" s="25">
        <f t="shared" si="5"/>
        <v>0</v>
      </c>
      <c r="H41" s="25">
        <f t="shared" si="5"/>
        <v>47</v>
      </c>
      <c r="I41" s="25">
        <f t="shared" si="5"/>
        <v>29</v>
      </c>
      <c r="J41" s="25">
        <f t="shared" si="5"/>
        <v>2</v>
      </c>
      <c r="K41" s="25">
        <f t="shared" si="5"/>
        <v>1</v>
      </c>
      <c r="L41" s="25">
        <f t="shared" si="5"/>
        <v>0</v>
      </c>
      <c r="M41" s="25">
        <f t="shared" si="5"/>
        <v>0</v>
      </c>
      <c r="N41" s="25">
        <f t="shared" si="5"/>
        <v>2</v>
      </c>
      <c r="O41" s="25">
        <f t="shared" si="5"/>
        <v>0</v>
      </c>
      <c r="P41" s="25">
        <f t="shared" si="5"/>
        <v>0</v>
      </c>
      <c r="Q41" s="25">
        <f t="shared" si="5"/>
        <v>15</v>
      </c>
      <c r="R41" s="25">
        <f t="shared" si="5"/>
        <v>0</v>
      </c>
      <c r="S41" s="25">
        <f t="shared" si="5"/>
        <v>0</v>
      </c>
      <c r="T41" s="25">
        <f t="shared" si="7"/>
        <v>0</v>
      </c>
      <c r="U41" s="25">
        <f t="shared" si="7"/>
        <v>0</v>
      </c>
      <c r="V41" s="25">
        <f t="shared" si="6"/>
        <v>23</v>
      </c>
      <c r="W41" s="25">
        <f t="shared" si="4"/>
        <v>1</v>
      </c>
      <c r="X41" s="25">
        <f t="shared" si="4"/>
        <v>6</v>
      </c>
      <c r="Y41" s="25">
        <f t="shared" si="1"/>
        <v>1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1</v>
      </c>
      <c r="AG41" s="25">
        <v>0</v>
      </c>
      <c r="AH41" s="25">
        <v>0</v>
      </c>
      <c r="AI41" s="26">
        <v>0</v>
      </c>
      <c r="AJ41" s="26" t="s">
        <v>36</v>
      </c>
      <c r="AK41" s="26" t="s">
        <v>36</v>
      </c>
      <c r="AL41" s="26" t="s">
        <v>36</v>
      </c>
      <c r="AM41" s="26" t="s">
        <v>36</v>
      </c>
      <c r="AN41" s="26" t="s">
        <v>36</v>
      </c>
      <c r="AO41" s="26" t="s">
        <v>36</v>
      </c>
      <c r="AP41" s="26" t="s">
        <v>36</v>
      </c>
      <c r="AQ41" s="26" t="s">
        <v>36</v>
      </c>
      <c r="AR41" s="25">
        <v>0</v>
      </c>
      <c r="AS41" s="25">
        <v>0</v>
      </c>
      <c r="AT41" s="25">
        <f>[6]施設資源化量内訳!D41</f>
        <v>121</v>
      </c>
      <c r="AU41" s="25">
        <f>[6]施設資源化量内訳!E41</f>
        <v>0</v>
      </c>
      <c r="AV41" s="25">
        <f>[6]施設資源化量内訳!F41</f>
        <v>0</v>
      </c>
      <c r="AW41" s="25">
        <f>[6]施設資源化量内訳!G41</f>
        <v>0</v>
      </c>
      <c r="AX41" s="25">
        <f>[6]施設資源化量内訳!H41</f>
        <v>45</v>
      </c>
      <c r="AY41" s="25">
        <f>[6]施設資源化量内訳!I41</f>
        <v>29</v>
      </c>
      <c r="AZ41" s="25">
        <f>[6]施設資源化量内訳!J41</f>
        <v>2</v>
      </c>
      <c r="BA41" s="25">
        <f>[6]施設資源化量内訳!K41</f>
        <v>0</v>
      </c>
      <c r="BB41" s="25">
        <f>[6]施設資源化量内訳!L41</f>
        <v>0</v>
      </c>
      <c r="BC41" s="25">
        <f>[6]施設資源化量内訳!M41</f>
        <v>0</v>
      </c>
      <c r="BD41" s="25">
        <f>[6]施設資源化量内訳!N41</f>
        <v>0</v>
      </c>
      <c r="BE41" s="25">
        <f>[6]施設資源化量内訳!O41</f>
        <v>0</v>
      </c>
      <c r="BF41" s="25">
        <f>[6]施設資源化量内訳!P41</f>
        <v>0</v>
      </c>
      <c r="BG41" s="25">
        <f>[6]施設資源化量内訳!Q41</f>
        <v>15</v>
      </c>
      <c r="BH41" s="25">
        <f>[6]施設資源化量内訳!R41</f>
        <v>0</v>
      </c>
      <c r="BI41" s="25">
        <f>[6]施設資源化量内訳!S41</f>
        <v>0</v>
      </c>
      <c r="BJ41" s="25">
        <f>[6]施設資源化量内訳!T41</f>
        <v>0</v>
      </c>
      <c r="BK41" s="25">
        <f>[6]施設資源化量内訳!U41</f>
        <v>0</v>
      </c>
      <c r="BL41" s="25">
        <f>[6]施設資源化量内訳!V41</f>
        <v>23</v>
      </c>
      <c r="BM41" s="25">
        <f>[6]施設資源化量内訳!W41</f>
        <v>1</v>
      </c>
      <c r="BN41" s="25">
        <f>[6]施設資源化量内訳!X41</f>
        <v>6</v>
      </c>
      <c r="BO41" s="25">
        <f t="shared" si="2"/>
        <v>75</v>
      </c>
      <c r="BP41" s="25">
        <v>71</v>
      </c>
      <c r="BQ41" s="25">
        <v>0</v>
      </c>
      <c r="BR41" s="25">
        <v>0</v>
      </c>
      <c r="BS41" s="25">
        <v>2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2</v>
      </c>
      <c r="BZ41" s="26" t="s">
        <v>36</v>
      </c>
      <c r="CA41" s="26" t="s">
        <v>36</v>
      </c>
      <c r="CB41" s="26" t="s">
        <v>36</v>
      </c>
      <c r="CC41" s="26" t="s">
        <v>36</v>
      </c>
      <c r="CD41" s="26" t="s">
        <v>36</v>
      </c>
      <c r="CE41" s="26" t="s">
        <v>36</v>
      </c>
      <c r="CF41" s="26" t="s">
        <v>36</v>
      </c>
      <c r="CG41" s="26" t="s">
        <v>36</v>
      </c>
      <c r="CH41" s="25">
        <v>0</v>
      </c>
      <c r="CI41" s="25">
        <v>0</v>
      </c>
      <c r="CJ41" s="27" t="s">
        <v>37</v>
      </c>
    </row>
    <row r="42" spans="1:88" s="3" customFormat="1" ht="13.5" customHeight="1" x14ac:dyDescent="0.15">
      <c r="A42" s="23" t="s">
        <v>33</v>
      </c>
      <c r="B42" s="24" t="s">
        <v>105</v>
      </c>
      <c r="C42" s="23" t="s">
        <v>106</v>
      </c>
      <c r="D42" s="25">
        <f t="shared" si="5"/>
        <v>168</v>
      </c>
      <c r="E42" s="25">
        <f t="shared" si="5"/>
        <v>85</v>
      </c>
      <c r="F42" s="25">
        <f t="shared" si="5"/>
        <v>2</v>
      </c>
      <c r="G42" s="25">
        <f t="shared" si="5"/>
        <v>4</v>
      </c>
      <c r="H42" s="25">
        <f t="shared" si="5"/>
        <v>27</v>
      </c>
      <c r="I42" s="25">
        <f t="shared" si="5"/>
        <v>14</v>
      </c>
      <c r="J42" s="25">
        <f t="shared" si="5"/>
        <v>2</v>
      </c>
      <c r="K42" s="25">
        <f t="shared" si="5"/>
        <v>1</v>
      </c>
      <c r="L42" s="25">
        <f t="shared" si="5"/>
        <v>0</v>
      </c>
      <c r="M42" s="25">
        <f t="shared" si="5"/>
        <v>7</v>
      </c>
      <c r="N42" s="25">
        <f t="shared" si="5"/>
        <v>4</v>
      </c>
      <c r="O42" s="25">
        <f t="shared" si="5"/>
        <v>0</v>
      </c>
      <c r="P42" s="25">
        <f t="shared" si="5"/>
        <v>0</v>
      </c>
      <c r="Q42" s="25">
        <f t="shared" si="5"/>
        <v>5</v>
      </c>
      <c r="R42" s="25">
        <f t="shared" si="5"/>
        <v>0</v>
      </c>
      <c r="S42" s="25">
        <f t="shared" si="5"/>
        <v>0</v>
      </c>
      <c r="T42" s="25">
        <f t="shared" si="7"/>
        <v>0</v>
      </c>
      <c r="U42" s="25">
        <f t="shared" si="7"/>
        <v>0</v>
      </c>
      <c r="V42" s="25">
        <f t="shared" si="6"/>
        <v>16</v>
      </c>
      <c r="W42" s="25">
        <f t="shared" si="4"/>
        <v>1</v>
      </c>
      <c r="X42" s="25">
        <f t="shared" si="4"/>
        <v>0</v>
      </c>
      <c r="Y42" s="25">
        <f t="shared" si="1"/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6">
        <v>0</v>
      </c>
      <c r="AJ42" s="26" t="s">
        <v>36</v>
      </c>
      <c r="AK42" s="26" t="s">
        <v>36</v>
      </c>
      <c r="AL42" s="26" t="s">
        <v>36</v>
      </c>
      <c r="AM42" s="26" t="s">
        <v>36</v>
      </c>
      <c r="AN42" s="26" t="s">
        <v>36</v>
      </c>
      <c r="AO42" s="26" t="s">
        <v>36</v>
      </c>
      <c r="AP42" s="26" t="s">
        <v>36</v>
      </c>
      <c r="AQ42" s="26" t="s">
        <v>36</v>
      </c>
      <c r="AR42" s="25">
        <v>0</v>
      </c>
      <c r="AS42" s="25">
        <v>0</v>
      </c>
      <c r="AT42" s="25">
        <f>[6]施設資源化量内訳!D42</f>
        <v>77</v>
      </c>
      <c r="AU42" s="25">
        <f>[6]施設資源化量内訳!E42</f>
        <v>0</v>
      </c>
      <c r="AV42" s="25">
        <f>[6]施設資源化量内訳!F42</f>
        <v>1</v>
      </c>
      <c r="AW42" s="25">
        <f>[6]施設資源化量内訳!G42</f>
        <v>4</v>
      </c>
      <c r="AX42" s="25">
        <f>[6]施設資源化量内訳!H42</f>
        <v>26</v>
      </c>
      <c r="AY42" s="25">
        <f>[6]施設資源化量内訳!I42</f>
        <v>14</v>
      </c>
      <c r="AZ42" s="25">
        <f>[6]施設資源化量内訳!J42</f>
        <v>2</v>
      </c>
      <c r="BA42" s="25">
        <f>[6]施設資源化量内訳!K42</f>
        <v>1</v>
      </c>
      <c r="BB42" s="25">
        <f>[6]施設資源化量内訳!L42</f>
        <v>0</v>
      </c>
      <c r="BC42" s="25">
        <f>[6]施設資源化量内訳!M42</f>
        <v>7</v>
      </c>
      <c r="BD42" s="25">
        <f>[6]施設資源化量内訳!N42</f>
        <v>0</v>
      </c>
      <c r="BE42" s="25">
        <f>[6]施設資源化量内訳!O42</f>
        <v>0</v>
      </c>
      <c r="BF42" s="25">
        <f>[6]施設資源化量内訳!P42</f>
        <v>0</v>
      </c>
      <c r="BG42" s="25">
        <f>[6]施設資源化量内訳!Q42</f>
        <v>5</v>
      </c>
      <c r="BH42" s="25">
        <f>[6]施設資源化量内訳!R42</f>
        <v>0</v>
      </c>
      <c r="BI42" s="25">
        <f>[6]施設資源化量内訳!S42</f>
        <v>0</v>
      </c>
      <c r="BJ42" s="25">
        <f>[6]施設資源化量内訳!T42</f>
        <v>0</v>
      </c>
      <c r="BK42" s="25">
        <f>[6]施設資源化量内訳!U42</f>
        <v>0</v>
      </c>
      <c r="BL42" s="25">
        <f>[6]施設資源化量内訳!V42</f>
        <v>16</v>
      </c>
      <c r="BM42" s="25">
        <f>[6]施設資源化量内訳!W42</f>
        <v>1</v>
      </c>
      <c r="BN42" s="25">
        <f>[6]施設資源化量内訳!X42</f>
        <v>0</v>
      </c>
      <c r="BO42" s="25">
        <f t="shared" si="2"/>
        <v>91</v>
      </c>
      <c r="BP42" s="25">
        <v>85</v>
      </c>
      <c r="BQ42" s="25">
        <v>1</v>
      </c>
      <c r="BR42" s="25">
        <v>0</v>
      </c>
      <c r="BS42" s="25">
        <v>1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4</v>
      </c>
      <c r="BZ42" s="26" t="s">
        <v>36</v>
      </c>
      <c r="CA42" s="26" t="s">
        <v>36</v>
      </c>
      <c r="CB42" s="26" t="s">
        <v>36</v>
      </c>
      <c r="CC42" s="26" t="s">
        <v>36</v>
      </c>
      <c r="CD42" s="26" t="s">
        <v>36</v>
      </c>
      <c r="CE42" s="26" t="s">
        <v>36</v>
      </c>
      <c r="CF42" s="26" t="s">
        <v>36</v>
      </c>
      <c r="CG42" s="26" t="s">
        <v>36</v>
      </c>
      <c r="CH42" s="25">
        <v>0</v>
      </c>
      <c r="CI42" s="25">
        <v>0</v>
      </c>
      <c r="CJ42" s="27" t="s">
        <v>37</v>
      </c>
    </row>
    <row r="43" spans="1:88" s="3" customFormat="1" ht="13.5" customHeight="1" x14ac:dyDescent="0.15">
      <c r="A43" s="23" t="s">
        <v>33</v>
      </c>
      <c r="B43" s="24" t="s">
        <v>107</v>
      </c>
      <c r="C43" s="23" t="s">
        <v>108</v>
      </c>
      <c r="D43" s="25">
        <f t="shared" si="5"/>
        <v>429</v>
      </c>
      <c r="E43" s="25">
        <f t="shared" si="5"/>
        <v>210</v>
      </c>
      <c r="F43" s="25">
        <f t="shared" si="5"/>
        <v>1</v>
      </c>
      <c r="G43" s="25">
        <f t="shared" si="5"/>
        <v>0</v>
      </c>
      <c r="H43" s="25">
        <f t="shared" si="5"/>
        <v>59</v>
      </c>
      <c r="I43" s="25">
        <f t="shared" si="5"/>
        <v>67</v>
      </c>
      <c r="J43" s="25">
        <f t="shared" si="5"/>
        <v>18</v>
      </c>
      <c r="K43" s="25">
        <f t="shared" si="5"/>
        <v>1</v>
      </c>
      <c r="L43" s="25">
        <f t="shared" si="5"/>
        <v>26</v>
      </c>
      <c r="M43" s="25">
        <f t="shared" si="5"/>
        <v>0</v>
      </c>
      <c r="N43" s="25">
        <f t="shared" si="5"/>
        <v>2</v>
      </c>
      <c r="O43" s="25">
        <f t="shared" si="5"/>
        <v>0</v>
      </c>
      <c r="P43" s="25">
        <f t="shared" si="5"/>
        <v>0</v>
      </c>
      <c r="Q43" s="25">
        <f t="shared" si="5"/>
        <v>23</v>
      </c>
      <c r="R43" s="25">
        <f t="shared" si="5"/>
        <v>0</v>
      </c>
      <c r="S43" s="25">
        <f t="shared" si="5"/>
        <v>0</v>
      </c>
      <c r="T43" s="25">
        <f t="shared" si="7"/>
        <v>0</v>
      </c>
      <c r="U43" s="25">
        <f t="shared" si="7"/>
        <v>0</v>
      </c>
      <c r="V43" s="25">
        <f t="shared" si="6"/>
        <v>21</v>
      </c>
      <c r="W43" s="25">
        <f t="shared" si="4"/>
        <v>0</v>
      </c>
      <c r="X43" s="25">
        <f t="shared" si="4"/>
        <v>1</v>
      </c>
      <c r="Y43" s="25">
        <f t="shared" si="1"/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6">
        <v>0</v>
      </c>
      <c r="AJ43" s="26" t="s">
        <v>36</v>
      </c>
      <c r="AK43" s="26" t="s">
        <v>36</v>
      </c>
      <c r="AL43" s="26" t="s">
        <v>36</v>
      </c>
      <c r="AM43" s="26" t="s">
        <v>36</v>
      </c>
      <c r="AN43" s="26" t="s">
        <v>36</v>
      </c>
      <c r="AO43" s="26" t="s">
        <v>36</v>
      </c>
      <c r="AP43" s="26" t="s">
        <v>36</v>
      </c>
      <c r="AQ43" s="26" t="s">
        <v>36</v>
      </c>
      <c r="AR43" s="25">
        <v>0</v>
      </c>
      <c r="AS43" s="25">
        <v>0</v>
      </c>
      <c r="AT43" s="25">
        <f>[6]施設資源化量内訳!D43</f>
        <v>212</v>
      </c>
      <c r="AU43" s="25">
        <f>[6]施設資源化量内訳!E43</f>
        <v>0</v>
      </c>
      <c r="AV43" s="25">
        <f>[6]施設資源化量内訳!F43</f>
        <v>0</v>
      </c>
      <c r="AW43" s="25">
        <f>[6]施設資源化量内訳!G43</f>
        <v>0</v>
      </c>
      <c r="AX43" s="25">
        <f>[6]施設資源化量内訳!H43</f>
        <v>55</v>
      </c>
      <c r="AY43" s="25">
        <f>[6]施設資源化量内訳!I43</f>
        <v>67</v>
      </c>
      <c r="AZ43" s="25">
        <f>[6]施設資源化量内訳!J43</f>
        <v>18</v>
      </c>
      <c r="BA43" s="25">
        <f>[6]施設資源化量内訳!K43</f>
        <v>1</v>
      </c>
      <c r="BB43" s="25">
        <f>[6]施設資源化量内訳!L43</f>
        <v>26</v>
      </c>
      <c r="BC43" s="25">
        <f>[6]施設資源化量内訳!M43</f>
        <v>0</v>
      </c>
      <c r="BD43" s="25">
        <f>[6]施設資源化量内訳!N43</f>
        <v>0</v>
      </c>
      <c r="BE43" s="25">
        <f>[6]施設資源化量内訳!O43</f>
        <v>0</v>
      </c>
      <c r="BF43" s="25">
        <f>[6]施設資源化量内訳!P43</f>
        <v>0</v>
      </c>
      <c r="BG43" s="25">
        <f>[6]施設資源化量内訳!Q43</f>
        <v>23</v>
      </c>
      <c r="BH43" s="25">
        <f>[6]施設資源化量内訳!R43</f>
        <v>0</v>
      </c>
      <c r="BI43" s="25">
        <f>[6]施設資源化量内訳!S43</f>
        <v>0</v>
      </c>
      <c r="BJ43" s="25">
        <f>[6]施設資源化量内訳!T43</f>
        <v>0</v>
      </c>
      <c r="BK43" s="25">
        <f>[6]施設資源化量内訳!U43</f>
        <v>0</v>
      </c>
      <c r="BL43" s="25">
        <f>[6]施設資源化量内訳!V43</f>
        <v>21</v>
      </c>
      <c r="BM43" s="25">
        <f>[6]施設資源化量内訳!W43</f>
        <v>0</v>
      </c>
      <c r="BN43" s="25">
        <f>[6]施設資源化量内訳!X43</f>
        <v>1</v>
      </c>
      <c r="BO43" s="25">
        <f t="shared" si="2"/>
        <v>217</v>
      </c>
      <c r="BP43" s="25">
        <v>210</v>
      </c>
      <c r="BQ43" s="25">
        <v>1</v>
      </c>
      <c r="BR43" s="25">
        <v>0</v>
      </c>
      <c r="BS43" s="25">
        <v>4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2</v>
      </c>
      <c r="BZ43" s="26" t="s">
        <v>36</v>
      </c>
      <c r="CA43" s="26" t="s">
        <v>36</v>
      </c>
      <c r="CB43" s="26" t="s">
        <v>36</v>
      </c>
      <c r="CC43" s="26" t="s">
        <v>36</v>
      </c>
      <c r="CD43" s="26" t="s">
        <v>36</v>
      </c>
      <c r="CE43" s="26" t="s">
        <v>36</v>
      </c>
      <c r="CF43" s="26" t="s">
        <v>36</v>
      </c>
      <c r="CG43" s="26" t="s">
        <v>36</v>
      </c>
      <c r="CH43" s="25">
        <v>0</v>
      </c>
      <c r="CI43" s="25">
        <v>0</v>
      </c>
      <c r="CJ43" s="27" t="s">
        <v>37</v>
      </c>
    </row>
    <row r="44" spans="1:88" s="3" customFormat="1" ht="13.5" customHeight="1" x14ac:dyDescent="0.15">
      <c r="A44" s="23" t="s">
        <v>33</v>
      </c>
      <c r="B44" s="24" t="s">
        <v>109</v>
      </c>
      <c r="C44" s="23" t="s">
        <v>110</v>
      </c>
      <c r="D44" s="25">
        <f t="shared" si="5"/>
        <v>206</v>
      </c>
      <c r="E44" s="25">
        <f t="shared" si="5"/>
        <v>122</v>
      </c>
      <c r="F44" s="25">
        <f t="shared" si="5"/>
        <v>1</v>
      </c>
      <c r="G44" s="25">
        <f t="shared" si="5"/>
        <v>0</v>
      </c>
      <c r="H44" s="25">
        <f t="shared" si="5"/>
        <v>25</v>
      </c>
      <c r="I44" s="25">
        <f t="shared" si="5"/>
        <v>21</v>
      </c>
      <c r="J44" s="25">
        <f t="shared" si="5"/>
        <v>7</v>
      </c>
      <c r="K44" s="25">
        <f t="shared" si="5"/>
        <v>1</v>
      </c>
      <c r="L44" s="25">
        <f t="shared" si="5"/>
        <v>11</v>
      </c>
      <c r="M44" s="25">
        <f t="shared" si="5"/>
        <v>0</v>
      </c>
      <c r="N44" s="25">
        <f t="shared" si="5"/>
        <v>10</v>
      </c>
      <c r="O44" s="25">
        <f t="shared" si="5"/>
        <v>0</v>
      </c>
      <c r="P44" s="25">
        <f t="shared" si="5"/>
        <v>0</v>
      </c>
      <c r="Q44" s="25">
        <f t="shared" si="5"/>
        <v>0</v>
      </c>
      <c r="R44" s="25">
        <f t="shared" si="5"/>
        <v>0</v>
      </c>
      <c r="S44" s="25">
        <f t="shared" si="5"/>
        <v>0</v>
      </c>
      <c r="T44" s="25">
        <f t="shared" si="7"/>
        <v>0</v>
      </c>
      <c r="U44" s="25">
        <f t="shared" si="7"/>
        <v>0</v>
      </c>
      <c r="V44" s="25">
        <f t="shared" si="6"/>
        <v>7</v>
      </c>
      <c r="W44" s="25">
        <f t="shared" si="4"/>
        <v>0</v>
      </c>
      <c r="X44" s="25">
        <f t="shared" si="4"/>
        <v>1</v>
      </c>
      <c r="Y44" s="25">
        <f t="shared" si="1"/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6">
        <v>0</v>
      </c>
      <c r="AJ44" s="26" t="s">
        <v>36</v>
      </c>
      <c r="AK44" s="26" t="s">
        <v>36</v>
      </c>
      <c r="AL44" s="26" t="s">
        <v>36</v>
      </c>
      <c r="AM44" s="26" t="s">
        <v>36</v>
      </c>
      <c r="AN44" s="26" t="s">
        <v>36</v>
      </c>
      <c r="AO44" s="26" t="s">
        <v>36</v>
      </c>
      <c r="AP44" s="26" t="s">
        <v>36</v>
      </c>
      <c r="AQ44" s="26" t="s">
        <v>36</v>
      </c>
      <c r="AR44" s="25">
        <v>0</v>
      </c>
      <c r="AS44" s="25">
        <v>0</v>
      </c>
      <c r="AT44" s="25">
        <f>[6]施設資源化量内訳!D44</f>
        <v>69</v>
      </c>
      <c r="AU44" s="25">
        <f>[6]施設資源化量内訳!E44</f>
        <v>0</v>
      </c>
      <c r="AV44" s="25">
        <f>[6]施設資源化量内訳!F44</f>
        <v>0</v>
      </c>
      <c r="AW44" s="25">
        <f>[6]施設資源化量内訳!G44</f>
        <v>0</v>
      </c>
      <c r="AX44" s="25">
        <f>[6]施設資源化量内訳!H44</f>
        <v>23</v>
      </c>
      <c r="AY44" s="25">
        <f>[6]施設資源化量内訳!I44</f>
        <v>19</v>
      </c>
      <c r="AZ44" s="25">
        <f>[6]施設資源化量内訳!J44</f>
        <v>7</v>
      </c>
      <c r="BA44" s="25">
        <f>[6]施設資源化量内訳!K44</f>
        <v>1</v>
      </c>
      <c r="BB44" s="25">
        <f>[6]施設資源化量内訳!L44</f>
        <v>11</v>
      </c>
      <c r="BC44" s="25">
        <f>[6]施設資源化量内訳!M44</f>
        <v>0</v>
      </c>
      <c r="BD44" s="25">
        <f>[6]施設資源化量内訳!N44</f>
        <v>0</v>
      </c>
      <c r="BE44" s="25">
        <f>[6]施設資源化量内訳!O44</f>
        <v>0</v>
      </c>
      <c r="BF44" s="25">
        <f>[6]施設資源化量内訳!P44</f>
        <v>0</v>
      </c>
      <c r="BG44" s="25">
        <f>[6]施設資源化量内訳!Q44</f>
        <v>0</v>
      </c>
      <c r="BH44" s="25">
        <f>[6]施設資源化量内訳!R44</f>
        <v>0</v>
      </c>
      <c r="BI44" s="25">
        <f>[6]施設資源化量内訳!S44</f>
        <v>0</v>
      </c>
      <c r="BJ44" s="25">
        <f>[6]施設資源化量内訳!T44</f>
        <v>0</v>
      </c>
      <c r="BK44" s="25">
        <f>[6]施設資源化量内訳!U44</f>
        <v>0</v>
      </c>
      <c r="BL44" s="25">
        <f>[6]施設資源化量内訳!V44</f>
        <v>7</v>
      </c>
      <c r="BM44" s="25">
        <f>[6]施設資源化量内訳!W44</f>
        <v>0</v>
      </c>
      <c r="BN44" s="25">
        <f>[6]施設資源化量内訳!X44</f>
        <v>1</v>
      </c>
      <c r="BO44" s="25">
        <f t="shared" si="2"/>
        <v>137</v>
      </c>
      <c r="BP44" s="25">
        <v>122</v>
      </c>
      <c r="BQ44" s="25">
        <v>1</v>
      </c>
      <c r="BR44" s="25">
        <v>0</v>
      </c>
      <c r="BS44" s="25">
        <v>2</v>
      </c>
      <c r="BT44" s="25">
        <v>2</v>
      </c>
      <c r="BU44" s="25">
        <v>0</v>
      </c>
      <c r="BV44" s="25">
        <v>0</v>
      </c>
      <c r="BW44" s="25">
        <v>0</v>
      </c>
      <c r="BX44" s="25">
        <v>0</v>
      </c>
      <c r="BY44" s="25">
        <v>10</v>
      </c>
      <c r="BZ44" s="26" t="s">
        <v>36</v>
      </c>
      <c r="CA44" s="26" t="s">
        <v>36</v>
      </c>
      <c r="CB44" s="26" t="s">
        <v>36</v>
      </c>
      <c r="CC44" s="26" t="s">
        <v>36</v>
      </c>
      <c r="CD44" s="26" t="s">
        <v>36</v>
      </c>
      <c r="CE44" s="26" t="s">
        <v>36</v>
      </c>
      <c r="CF44" s="26" t="s">
        <v>36</v>
      </c>
      <c r="CG44" s="26" t="s">
        <v>36</v>
      </c>
      <c r="CH44" s="25">
        <v>0</v>
      </c>
      <c r="CI44" s="25">
        <v>0</v>
      </c>
      <c r="CJ44" s="27" t="s">
        <v>37</v>
      </c>
    </row>
    <row r="45" spans="1:88" s="3" customFormat="1" ht="13.5" customHeight="1" x14ac:dyDescent="0.15">
      <c r="A45" s="23" t="s">
        <v>33</v>
      </c>
      <c r="B45" s="24" t="s">
        <v>111</v>
      </c>
      <c r="C45" s="23" t="s">
        <v>112</v>
      </c>
      <c r="D45" s="25">
        <f t="shared" si="5"/>
        <v>395</v>
      </c>
      <c r="E45" s="25">
        <f t="shared" si="5"/>
        <v>245</v>
      </c>
      <c r="F45" s="25">
        <f t="shared" si="5"/>
        <v>1</v>
      </c>
      <c r="G45" s="25">
        <f t="shared" si="5"/>
        <v>0</v>
      </c>
      <c r="H45" s="25">
        <f t="shared" si="5"/>
        <v>39</v>
      </c>
      <c r="I45" s="25">
        <f t="shared" si="5"/>
        <v>18</v>
      </c>
      <c r="J45" s="25">
        <f t="shared" si="5"/>
        <v>2</v>
      </c>
      <c r="K45" s="25">
        <f t="shared" si="5"/>
        <v>0</v>
      </c>
      <c r="L45" s="25">
        <f t="shared" si="5"/>
        <v>59</v>
      </c>
      <c r="M45" s="25">
        <f t="shared" si="5"/>
        <v>0</v>
      </c>
      <c r="N45" s="25">
        <f t="shared" si="5"/>
        <v>7</v>
      </c>
      <c r="O45" s="25">
        <f t="shared" si="5"/>
        <v>0</v>
      </c>
      <c r="P45" s="25">
        <f t="shared" si="5"/>
        <v>0</v>
      </c>
      <c r="Q45" s="25">
        <f t="shared" si="5"/>
        <v>1</v>
      </c>
      <c r="R45" s="25">
        <f t="shared" si="5"/>
        <v>0</v>
      </c>
      <c r="S45" s="25">
        <f t="shared" si="5"/>
        <v>0</v>
      </c>
      <c r="T45" s="25">
        <f t="shared" si="7"/>
        <v>0</v>
      </c>
      <c r="U45" s="25">
        <f t="shared" si="7"/>
        <v>0</v>
      </c>
      <c r="V45" s="25">
        <f t="shared" si="6"/>
        <v>22</v>
      </c>
      <c r="W45" s="25">
        <f t="shared" si="4"/>
        <v>0</v>
      </c>
      <c r="X45" s="25">
        <f t="shared" si="4"/>
        <v>1</v>
      </c>
      <c r="Y45" s="25">
        <f t="shared" si="1"/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6">
        <v>0</v>
      </c>
      <c r="AJ45" s="26" t="s">
        <v>36</v>
      </c>
      <c r="AK45" s="26" t="s">
        <v>36</v>
      </c>
      <c r="AL45" s="26" t="s">
        <v>36</v>
      </c>
      <c r="AM45" s="26" t="s">
        <v>36</v>
      </c>
      <c r="AN45" s="26" t="s">
        <v>36</v>
      </c>
      <c r="AO45" s="26" t="s">
        <v>36</v>
      </c>
      <c r="AP45" s="26" t="s">
        <v>36</v>
      </c>
      <c r="AQ45" s="26" t="s">
        <v>36</v>
      </c>
      <c r="AR45" s="25">
        <v>0</v>
      </c>
      <c r="AS45" s="25">
        <v>0</v>
      </c>
      <c r="AT45" s="25">
        <f>[6]施設資源化量内訳!D45</f>
        <v>135</v>
      </c>
      <c r="AU45" s="25">
        <f>[6]施設資源化量内訳!E45</f>
        <v>0</v>
      </c>
      <c r="AV45" s="25">
        <f>[6]施設資源化量内訳!F45</f>
        <v>0</v>
      </c>
      <c r="AW45" s="25">
        <f>[6]施設資源化量内訳!G45</f>
        <v>0</v>
      </c>
      <c r="AX45" s="25">
        <f>[6]施設資源化量内訳!H45</f>
        <v>34</v>
      </c>
      <c r="AY45" s="25">
        <f>[6]施設資源化量内訳!I45</f>
        <v>15</v>
      </c>
      <c r="AZ45" s="25">
        <f>[6]施設資源化量内訳!J45</f>
        <v>2</v>
      </c>
      <c r="BA45" s="25">
        <f>[6]施設資源化量内訳!K45</f>
        <v>0</v>
      </c>
      <c r="BB45" s="25">
        <f>[6]施設資源化量内訳!L45</f>
        <v>59</v>
      </c>
      <c r="BC45" s="25">
        <f>[6]施設資源化量内訳!M45</f>
        <v>0</v>
      </c>
      <c r="BD45" s="25">
        <f>[6]施設資源化量内訳!N45</f>
        <v>1</v>
      </c>
      <c r="BE45" s="25">
        <f>[6]施設資源化量内訳!O45</f>
        <v>0</v>
      </c>
      <c r="BF45" s="25">
        <f>[6]施設資源化量内訳!P45</f>
        <v>0</v>
      </c>
      <c r="BG45" s="25">
        <f>[6]施設資源化量内訳!Q45</f>
        <v>1</v>
      </c>
      <c r="BH45" s="25">
        <f>[6]施設資源化量内訳!R45</f>
        <v>0</v>
      </c>
      <c r="BI45" s="25">
        <f>[6]施設資源化量内訳!S45</f>
        <v>0</v>
      </c>
      <c r="BJ45" s="25">
        <f>[6]施設資源化量内訳!T45</f>
        <v>0</v>
      </c>
      <c r="BK45" s="25">
        <f>[6]施設資源化量内訳!U45</f>
        <v>0</v>
      </c>
      <c r="BL45" s="25">
        <f>[6]施設資源化量内訳!V45</f>
        <v>22</v>
      </c>
      <c r="BM45" s="25">
        <f>[6]施設資源化量内訳!W45</f>
        <v>0</v>
      </c>
      <c r="BN45" s="25">
        <f>[6]施設資源化量内訳!X45</f>
        <v>1</v>
      </c>
      <c r="BO45" s="25">
        <f t="shared" si="2"/>
        <v>260</v>
      </c>
      <c r="BP45" s="25">
        <v>245</v>
      </c>
      <c r="BQ45" s="25">
        <v>1</v>
      </c>
      <c r="BR45" s="25">
        <v>0</v>
      </c>
      <c r="BS45" s="25">
        <v>5</v>
      </c>
      <c r="BT45" s="25">
        <v>3</v>
      </c>
      <c r="BU45" s="25">
        <v>0</v>
      </c>
      <c r="BV45" s="25">
        <v>0</v>
      </c>
      <c r="BW45" s="25">
        <v>0</v>
      </c>
      <c r="BX45" s="25">
        <v>0</v>
      </c>
      <c r="BY45" s="25">
        <v>6</v>
      </c>
      <c r="BZ45" s="26" t="s">
        <v>36</v>
      </c>
      <c r="CA45" s="26" t="s">
        <v>36</v>
      </c>
      <c r="CB45" s="26" t="s">
        <v>36</v>
      </c>
      <c r="CC45" s="26" t="s">
        <v>36</v>
      </c>
      <c r="CD45" s="26" t="s">
        <v>36</v>
      </c>
      <c r="CE45" s="26" t="s">
        <v>36</v>
      </c>
      <c r="CF45" s="26" t="s">
        <v>36</v>
      </c>
      <c r="CG45" s="26" t="s">
        <v>36</v>
      </c>
      <c r="CH45" s="25">
        <v>0</v>
      </c>
      <c r="CI45" s="25">
        <v>0</v>
      </c>
      <c r="CJ45" s="27" t="s">
        <v>37</v>
      </c>
    </row>
    <row r="46" spans="1:88" s="3" customFormat="1" ht="13.5" customHeight="1" x14ac:dyDescent="0.15">
      <c r="A46" s="23" t="s">
        <v>33</v>
      </c>
      <c r="B46" s="24" t="s">
        <v>113</v>
      </c>
      <c r="C46" s="23" t="s">
        <v>114</v>
      </c>
      <c r="D46" s="25">
        <f t="shared" si="5"/>
        <v>390</v>
      </c>
      <c r="E46" s="25">
        <f t="shared" si="5"/>
        <v>215</v>
      </c>
      <c r="F46" s="25">
        <f t="shared" si="5"/>
        <v>3</v>
      </c>
      <c r="G46" s="25">
        <f t="shared" si="5"/>
        <v>0</v>
      </c>
      <c r="H46" s="25">
        <f t="shared" si="5"/>
        <v>47</v>
      </c>
      <c r="I46" s="25">
        <f t="shared" si="5"/>
        <v>52</v>
      </c>
      <c r="J46" s="25">
        <f t="shared" si="5"/>
        <v>19</v>
      </c>
      <c r="K46" s="25">
        <f t="shared" si="5"/>
        <v>4</v>
      </c>
      <c r="L46" s="25">
        <f t="shared" si="5"/>
        <v>0</v>
      </c>
      <c r="M46" s="25">
        <f t="shared" si="5"/>
        <v>0</v>
      </c>
      <c r="N46" s="25">
        <f t="shared" si="5"/>
        <v>15</v>
      </c>
      <c r="O46" s="25">
        <f t="shared" si="5"/>
        <v>0</v>
      </c>
      <c r="P46" s="25">
        <f t="shared" si="5"/>
        <v>0</v>
      </c>
      <c r="Q46" s="25">
        <f t="shared" si="5"/>
        <v>0</v>
      </c>
      <c r="R46" s="25">
        <f t="shared" si="5"/>
        <v>0</v>
      </c>
      <c r="S46" s="25">
        <f t="shared" si="5"/>
        <v>0</v>
      </c>
      <c r="T46" s="25">
        <f t="shared" si="7"/>
        <v>0</v>
      </c>
      <c r="U46" s="25">
        <f t="shared" si="7"/>
        <v>0</v>
      </c>
      <c r="V46" s="25">
        <f t="shared" si="6"/>
        <v>17</v>
      </c>
      <c r="W46" s="25">
        <f t="shared" si="4"/>
        <v>1</v>
      </c>
      <c r="X46" s="25">
        <f t="shared" si="4"/>
        <v>17</v>
      </c>
      <c r="Y46" s="25">
        <f t="shared" si="1"/>
        <v>24</v>
      </c>
      <c r="Z46" s="25">
        <v>0</v>
      </c>
      <c r="AA46" s="25">
        <v>1</v>
      </c>
      <c r="AB46" s="25">
        <v>0</v>
      </c>
      <c r="AC46" s="25">
        <v>0</v>
      </c>
      <c r="AD46" s="25">
        <v>0</v>
      </c>
      <c r="AE46" s="25">
        <v>19</v>
      </c>
      <c r="AF46" s="25">
        <v>4</v>
      </c>
      <c r="AG46" s="25">
        <v>0</v>
      </c>
      <c r="AH46" s="25">
        <v>0</v>
      </c>
      <c r="AI46" s="26">
        <v>0</v>
      </c>
      <c r="AJ46" s="26" t="s">
        <v>36</v>
      </c>
      <c r="AK46" s="26" t="s">
        <v>36</v>
      </c>
      <c r="AL46" s="26" t="s">
        <v>36</v>
      </c>
      <c r="AM46" s="26" t="s">
        <v>36</v>
      </c>
      <c r="AN46" s="26" t="s">
        <v>36</v>
      </c>
      <c r="AO46" s="26" t="s">
        <v>36</v>
      </c>
      <c r="AP46" s="26" t="s">
        <v>36</v>
      </c>
      <c r="AQ46" s="26" t="s">
        <v>36</v>
      </c>
      <c r="AR46" s="25">
        <v>0</v>
      </c>
      <c r="AS46" s="25">
        <v>0</v>
      </c>
      <c r="AT46" s="25">
        <f>[6]施設資源化量内訳!D46</f>
        <v>123</v>
      </c>
      <c r="AU46" s="25">
        <f>[6]施設資源化量内訳!E46</f>
        <v>0</v>
      </c>
      <c r="AV46" s="25">
        <f>[6]施設資源化量内訳!F46</f>
        <v>0</v>
      </c>
      <c r="AW46" s="25">
        <f>[6]施設資源化量内訳!G46</f>
        <v>0</v>
      </c>
      <c r="AX46" s="25">
        <f>[6]施設資源化量内訳!H46</f>
        <v>43</v>
      </c>
      <c r="AY46" s="25">
        <f>[6]施設資源化量内訳!I46</f>
        <v>45</v>
      </c>
      <c r="AZ46" s="25">
        <f>[6]施設資源化量内訳!J46</f>
        <v>0</v>
      </c>
      <c r="BA46" s="25">
        <f>[6]施設資源化量内訳!K46</f>
        <v>0</v>
      </c>
      <c r="BB46" s="25">
        <f>[6]施設資源化量内訳!L46</f>
        <v>0</v>
      </c>
      <c r="BC46" s="25">
        <f>[6]施設資源化量内訳!M46</f>
        <v>0</v>
      </c>
      <c r="BD46" s="25">
        <f>[6]施設資源化量内訳!N46</f>
        <v>0</v>
      </c>
      <c r="BE46" s="25">
        <f>[6]施設資源化量内訳!O46</f>
        <v>0</v>
      </c>
      <c r="BF46" s="25">
        <f>[6]施設資源化量内訳!P46</f>
        <v>0</v>
      </c>
      <c r="BG46" s="25">
        <f>[6]施設資源化量内訳!Q46</f>
        <v>0</v>
      </c>
      <c r="BH46" s="25">
        <f>[6]施設資源化量内訳!R46</f>
        <v>0</v>
      </c>
      <c r="BI46" s="25">
        <f>[6]施設資源化量内訳!S46</f>
        <v>0</v>
      </c>
      <c r="BJ46" s="25">
        <f>[6]施設資源化量内訳!T46</f>
        <v>0</v>
      </c>
      <c r="BK46" s="25">
        <f>[6]施設資源化量内訳!U46</f>
        <v>0</v>
      </c>
      <c r="BL46" s="25">
        <f>[6]施設資源化量内訳!V46</f>
        <v>17</v>
      </c>
      <c r="BM46" s="25">
        <f>[6]施設資源化量内訳!W46</f>
        <v>1</v>
      </c>
      <c r="BN46" s="25">
        <f>[6]施設資源化量内訳!X46</f>
        <v>17</v>
      </c>
      <c r="BO46" s="25">
        <f t="shared" si="2"/>
        <v>243</v>
      </c>
      <c r="BP46" s="25">
        <v>215</v>
      </c>
      <c r="BQ46" s="25">
        <v>2</v>
      </c>
      <c r="BR46" s="25">
        <v>0</v>
      </c>
      <c r="BS46" s="25">
        <v>4</v>
      </c>
      <c r="BT46" s="25">
        <v>7</v>
      </c>
      <c r="BU46" s="25">
        <v>0</v>
      </c>
      <c r="BV46" s="25">
        <v>0</v>
      </c>
      <c r="BW46" s="25">
        <v>0</v>
      </c>
      <c r="BX46" s="25">
        <v>0</v>
      </c>
      <c r="BY46" s="25">
        <v>15</v>
      </c>
      <c r="BZ46" s="26" t="s">
        <v>36</v>
      </c>
      <c r="CA46" s="26" t="s">
        <v>36</v>
      </c>
      <c r="CB46" s="26" t="s">
        <v>36</v>
      </c>
      <c r="CC46" s="26" t="s">
        <v>36</v>
      </c>
      <c r="CD46" s="26" t="s">
        <v>36</v>
      </c>
      <c r="CE46" s="26" t="s">
        <v>36</v>
      </c>
      <c r="CF46" s="26" t="s">
        <v>36</v>
      </c>
      <c r="CG46" s="26" t="s">
        <v>36</v>
      </c>
      <c r="CH46" s="25">
        <v>0</v>
      </c>
      <c r="CI46" s="25">
        <v>0</v>
      </c>
      <c r="CJ46" s="27" t="s">
        <v>37</v>
      </c>
    </row>
    <row r="47" spans="1:88" s="3" customFormat="1" ht="13.5" customHeight="1" x14ac:dyDescent="0.15">
      <c r="A47" s="23" t="s">
        <v>33</v>
      </c>
      <c r="B47" s="24" t="s">
        <v>115</v>
      </c>
      <c r="C47" s="23" t="s">
        <v>116</v>
      </c>
      <c r="D47" s="25">
        <f t="shared" si="5"/>
        <v>164</v>
      </c>
      <c r="E47" s="25">
        <f t="shared" si="5"/>
        <v>105</v>
      </c>
      <c r="F47" s="25">
        <f t="shared" si="5"/>
        <v>1</v>
      </c>
      <c r="G47" s="25">
        <f t="shared" si="5"/>
        <v>0</v>
      </c>
      <c r="H47" s="25">
        <f t="shared" si="5"/>
        <v>15</v>
      </c>
      <c r="I47" s="25">
        <f t="shared" si="5"/>
        <v>18</v>
      </c>
      <c r="J47" s="25">
        <f t="shared" si="5"/>
        <v>5</v>
      </c>
      <c r="K47" s="25">
        <f t="shared" si="5"/>
        <v>1</v>
      </c>
      <c r="L47" s="25">
        <f t="shared" si="5"/>
        <v>0</v>
      </c>
      <c r="M47" s="25">
        <f t="shared" si="5"/>
        <v>7</v>
      </c>
      <c r="N47" s="25">
        <f t="shared" si="5"/>
        <v>9</v>
      </c>
      <c r="O47" s="25">
        <f t="shared" si="5"/>
        <v>0</v>
      </c>
      <c r="P47" s="25">
        <f t="shared" si="5"/>
        <v>0</v>
      </c>
      <c r="Q47" s="25">
        <f t="shared" si="5"/>
        <v>0</v>
      </c>
      <c r="R47" s="25">
        <f t="shared" si="5"/>
        <v>0</v>
      </c>
      <c r="S47" s="25">
        <f t="shared" si="5"/>
        <v>0</v>
      </c>
      <c r="T47" s="25">
        <f t="shared" si="7"/>
        <v>0</v>
      </c>
      <c r="U47" s="25">
        <f t="shared" si="7"/>
        <v>0</v>
      </c>
      <c r="V47" s="25">
        <f t="shared" si="6"/>
        <v>3</v>
      </c>
      <c r="W47" s="25">
        <f t="shared" si="4"/>
        <v>0</v>
      </c>
      <c r="X47" s="25">
        <f t="shared" si="4"/>
        <v>0</v>
      </c>
      <c r="Y47" s="25">
        <f t="shared" si="1"/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6">
        <v>0</v>
      </c>
      <c r="AJ47" s="26" t="s">
        <v>36</v>
      </c>
      <c r="AK47" s="26" t="s">
        <v>36</v>
      </c>
      <c r="AL47" s="26" t="s">
        <v>36</v>
      </c>
      <c r="AM47" s="26" t="s">
        <v>36</v>
      </c>
      <c r="AN47" s="26" t="s">
        <v>36</v>
      </c>
      <c r="AO47" s="26" t="s">
        <v>36</v>
      </c>
      <c r="AP47" s="26" t="s">
        <v>36</v>
      </c>
      <c r="AQ47" s="26" t="s">
        <v>36</v>
      </c>
      <c r="AR47" s="25">
        <v>0</v>
      </c>
      <c r="AS47" s="25">
        <v>0</v>
      </c>
      <c r="AT47" s="25">
        <f>[6]施設資源化量内訳!D47</f>
        <v>44</v>
      </c>
      <c r="AU47" s="25">
        <f>[6]施設資源化量内訳!E47</f>
        <v>0</v>
      </c>
      <c r="AV47" s="25">
        <f>[6]施設資源化量内訳!F47</f>
        <v>0</v>
      </c>
      <c r="AW47" s="25">
        <f>[6]施設資源化量内訳!G47</f>
        <v>0</v>
      </c>
      <c r="AX47" s="25">
        <f>[6]施設資源化量内訳!H47</f>
        <v>12</v>
      </c>
      <c r="AY47" s="25">
        <f>[6]施設資源化量内訳!I47</f>
        <v>16</v>
      </c>
      <c r="AZ47" s="25">
        <f>[6]施設資源化量内訳!J47</f>
        <v>5</v>
      </c>
      <c r="BA47" s="25">
        <f>[6]施設資源化量内訳!K47</f>
        <v>1</v>
      </c>
      <c r="BB47" s="25">
        <f>[6]施設資源化量内訳!L47</f>
        <v>0</v>
      </c>
      <c r="BC47" s="25">
        <f>[6]施設資源化量内訳!M47</f>
        <v>7</v>
      </c>
      <c r="BD47" s="25">
        <f>[6]施設資源化量内訳!N47</f>
        <v>0</v>
      </c>
      <c r="BE47" s="25">
        <f>[6]施設資源化量内訳!O47</f>
        <v>0</v>
      </c>
      <c r="BF47" s="25">
        <f>[6]施設資源化量内訳!P47</f>
        <v>0</v>
      </c>
      <c r="BG47" s="25">
        <f>[6]施設資源化量内訳!Q47</f>
        <v>0</v>
      </c>
      <c r="BH47" s="25">
        <f>[6]施設資源化量内訳!R47</f>
        <v>0</v>
      </c>
      <c r="BI47" s="25">
        <f>[6]施設資源化量内訳!S47</f>
        <v>0</v>
      </c>
      <c r="BJ47" s="25">
        <f>[6]施設資源化量内訳!T47</f>
        <v>0</v>
      </c>
      <c r="BK47" s="25">
        <f>[6]施設資源化量内訳!U47</f>
        <v>0</v>
      </c>
      <c r="BL47" s="25">
        <f>[6]施設資源化量内訳!V47</f>
        <v>3</v>
      </c>
      <c r="BM47" s="25">
        <f>[6]施設資源化量内訳!W47</f>
        <v>0</v>
      </c>
      <c r="BN47" s="25">
        <f>[6]施設資源化量内訳!X47</f>
        <v>0</v>
      </c>
      <c r="BO47" s="25">
        <f t="shared" si="2"/>
        <v>120</v>
      </c>
      <c r="BP47" s="25">
        <v>105</v>
      </c>
      <c r="BQ47" s="25">
        <v>1</v>
      </c>
      <c r="BR47" s="25">
        <v>0</v>
      </c>
      <c r="BS47" s="25">
        <v>3</v>
      </c>
      <c r="BT47" s="25">
        <v>2</v>
      </c>
      <c r="BU47" s="25">
        <v>0</v>
      </c>
      <c r="BV47" s="25">
        <v>0</v>
      </c>
      <c r="BW47" s="25">
        <v>0</v>
      </c>
      <c r="BX47" s="25">
        <v>0</v>
      </c>
      <c r="BY47" s="25">
        <v>9</v>
      </c>
      <c r="BZ47" s="26" t="s">
        <v>36</v>
      </c>
      <c r="CA47" s="26" t="s">
        <v>36</v>
      </c>
      <c r="CB47" s="26" t="s">
        <v>36</v>
      </c>
      <c r="CC47" s="26" t="s">
        <v>36</v>
      </c>
      <c r="CD47" s="26" t="s">
        <v>36</v>
      </c>
      <c r="CE47" s="26" t="s">
        <v>36</v>
      </c>
      <c r="CF47" s="26" t="s">
        <v>36</v>
      </c>
      <c r="CG47" s="26" t="s">
        <v>36</v>
      </c>
      <c r="CH47" s="25">
        <v>0</v>
      </c>
      <c r="CI47" s="25">
        <v>0</v>
      </c>
      <c r="CJ47" s="27" t="s">
        <v>37</v>
      </c>
    </row>
    <row r="48" spans="1:88" s="3" customFormat="1" ht="13.5" customHeight="1" x14ac:dyDescent="0.15">
      <c r="A48" s="23" t="s">
        <v>33</v>
      </c>
      <c r="B48" s="24" t="s">
        <v>117</v>
      </c>
      <c r="C48" s="23" t="s">
        <v>118</v>
      </c>
      <c r="D48" s="25">
        <f t="shared" si="5"/>
        <v>622</v>
      </c>
      <c r="E48" s="25">
        <f t="shared" si="5"/>
        <v>331</v>
      </c>
      <c r="F48" s="25">
        <f t="shared" ref="F48:S49" si="8">SUM(AA48,AV48,BQ48)</f>
        <v>13</v>
      </c>
      <c r="G48" s="25">
        <f t="shared" si="8"/>
        <v>2</v>
      </c>
      <c r="H48" s="25">
        <f t="shared" si="8"/>
        <v>110</v>
      </c>
      <c r="I48" s="25">
        <f t="shared" si="8"/>
        <v>23</v>
      </c>
      <c r="J48" s="25">
        <f t="shared" si="8"/>
        <v>10</v>
      </c>
      <c r="K48" s="25">
        <f t="shared" si="8"/>
        <v>0</v>
      </c>
      <c r="L48" s="25">
        <f t="shared" si="8"/>
        <v>75</v>
      </c>
      <c r="M48" s="25">
        <f t="shared" si="8"/>
        <v>0</v>
      </c>
      <c r="N48" s="25">
        <f t="shared" si="8"/>
        <v>5</v>
      </c>
      <c r="O48" s="25">
        <f t="shared" si="8"/>
        <v>0</v>
      </c>
      <c r="P48" s="25">
        <f t="shared" si="8"/>
        <v>0</v>
      </c>
      <c r="Q48" s="25">
        <f t="shared" si="8"/>
        <v>3</v>
      </c>
      <c r="R48" s="25">
        <f t="shared" si="8"/>
        <v>0</v>
      </c>
      <c r="S48" s="25">
        <f t="shared" si="8"/>
        <v>0</v>
      </c>
      <c r="T48" s="25">
        <f t="shared" si="7"/>
        <v>46</v>
      </c>
      <c r="U48" s="25">
        <f t="shared" si="7"/>
        <v>0</v>
      </c>
      <c r="V48" s="25">
        <f t="shared" si="6"/>
        <v>0</v>
      </c>
      <c r="W48" s="25">
        <f t="shared" si="4"/>
        <v>2</v>
      </c>
      <c r="X48" s="25">
        <f t="shared" si="4"/>
        <v>2</v>
      </c>
      <c r="Y48" s="25">
        <f t="shared" si="1"/>
        <v>73</v>
      </c>
      <c r="Z48" s="25">
        <v>50</v>
      </c>
      <c r="AA48" s="25">
        <v>0</v>
      </c>
      <c r="AB48" s="25">
        <v>2</v>
      </c>
      <c r="AC48" s="25">
        <v>0</v>
      </c>
      <c r="AD48" s="25">
        <v>20</v>
      </c>
      <c r="AE48" s="25">
        <v>0</v>
      </c>
      <c r="AF48" s="25">
        <v>0</v>
      </c>
      <c r="AG48" s="25">
        <v>0</v>
      </c>
      <c r="AH48" s="25">
        <v>0</v>
      </c>
      <c r="AI48" s="26">
        <v>1</v>
      </c>
      <c r="AJ48" s="26" t="s">
        <v>36</v>
      </c>
      <c r="AK48" s="26" t="s">
        <v>36</v>
      </c>
      <c r="AL48" s="26" t="s">
        <v>36</v>
      </c>
      <c r="AM48" s="26" t="s">
        <v>36</v>
      </c>
      <c r="AN48" s="26" t="s">
        <v>36</v>
      </c>
      <c r="AO48" s="26" t="s">
        <v>36</v>
      </c>
      <c r="AP48" s="26" t="s">
        <v>36</v>
      </c>
      <c r="AQ48" s="26" t="s">
        <v>36</v>
      </c>
      <c r="AR48" s="25">
        <v>0</v>
      </c>
      <c r="AS48" s="25">
        <v>0</v>
      </c>
      <c r="AT48" s="25">
        <f>[6]施設資源化量内訳!D48</f>
        <v>238</v>
      </c>
      <c r="AU48" s="25">
        <f>[6]施設資源化量内訳!E48</f>
        <v>0</v>
      </c>
      <c r="AV48" s="25">
        <f>[6]施設資源化量内訳!F48</f>
        <v>0</v>
      </c>
      <c r="AW48" s="25">
        <f>[6]施設資源化量内訳!G48</f>
        <v>0</v>
      </c>
      <c r="AX48" s="25">
        <f>[6]施設資源化量内訳!H48</f>
        <v>100</v>
      </c>
      <c r="AY48" s="25">
        <f>[6]施設資源化量内訳!I48</f>
        <v>0</v>
      </c>
      <c r="AZ48" s="25">
        <f>[6]施設資源化量内訳!J48</f>
        <v>10</v>
      </c>
      <c r="BA48" s="25">
        <f>[6]施設資源化量内訳!K48</f>
        <v>0</v>
      </c>
      <c r="BB48" s="25">
        <f>[6]施設資源化量内訳!L48</f>
        <v>75</v>
      </c>
      <c r="BC48" s="25">
        <f>[6]施設資源化量内訳!M48</f>
        <v>0</v>
      </c>
      <c r="BD48" s="25">
        <f>[6]施設資源化量内訳!N48</f>
        <v>0</v>
      </c>
      <c r="BE48" s="25">
        <f>[6]施設資源化量内訳!O48</f>
        <v>0</v>
      </c>
      <c r="BF48" s="25">
        <f>[6]施設資源化量内訳!P48</f>
        <v>0</v>
      </c>
      <c r="BG48" s="25">
        <f>[6]施設資源化量内訳!Q48</f>
        <v>3</v>
      </c>
      <c r="BH48" s="25">
        <f>[6]施設資源化量内訳!R48</f>
        <v>0</v>
      </c>
      <c r="BI48" s="25">
        <f>[6]施設資源化量内訳!S48</f>
        <v>0</v>
      </c>
      <c r="BJ48" s="25">
        <f>[6]施設資源化量内訳!T48</f>
        <v>46</v>
      </c>
      <c r="BK48" s="25">
        <f>[6]施設資源化量内訳!U48</f>
        <v>0</v>
      </c>
      <c r="BL48" s="25">
        <f>[6]施設資源化量内訳!V48</f>
        <v>0</v>
      </c>
      <c r="BM48" s="25">
        <f>[6]施設資源化量内訳!W48</f>
        <v>2</v>
      </c>
      <c r="BN48" s="25">
        <f>[6]施設資源化量内訳!X48</f>
        <v>2</v>
      </c>
      <c r="BO48" s="25">
        <f t="shared" si="2"/>
        <v>311</v>
      </c>
      <c r="BP48" s="25">
        <v>281</v>
      </c>
      <c r="BQ48" s="25">
        <v>13</v>
      </c>
      <c r="BR48" s="25">
        <v>0</v>
      </c>
      <c r="BS48" s="25">
        <v>10</v>
      </c>
      <c r="BT48" s="25">
        <v>3</v>
      </c>
      <c r="BU48" s="25">
        <v>0</v>
      </c>
      <c r="BV48" s="25">
        <v>0</v>
      </c>
      <c r="BW48" s="25">
        <v>0</v>
      </c>
      <c r="BX48" s="25">
        <v>0</v>
      </c>
      <c r="BY48" s="25">
        <v>4</v>
      </c>
      <c r="BZ48" s="26" t="s">
        <v>36</v>
      </c>
      <c r="CA48" s="26" t="s">
        <v>36</v>
      </c>
      <c r="CB48" s="26" t="s">
        <v>36</v>
      </c>
      <c r="CC48" s="26" t="s">
        <v>36</v>
      </c>
      <c r="CD48" s="26" t="s">
        <v>36</v>
      </c>
      <c r="CE48" s="26" t="s">
        <v>36</v>
      </c>
      <c r="CF48" s="26" t="s">
        <v>36</v>
      </c>
      <c r="CG48" s="26" t="s">
        <v>36</v>
      </c>
      <c r="CH48" s="25">
        <v>0</v>
      </c>
      <c r="CI48" s="25">
        <v>0</v>
      </c>
      <c r="CJ48" s="27" t="s">
        <v>37</v>
      </c>
    </row>
    <row r="49" spans="1:88" s="3" customFormat="1" ht="13.5" customHeight="1" x14ac:dyDescent="0.15">
      <c r="A49" s="23" t="s">
        <v>33</v>
      </c>
      <c r="B49" s="24" t="s">
        <v>119</v>
      </c>
      <c r="C49" s="23" t="s">
        <v>120</v>
      </c>
      <c r="D49" s="25">
        <f t="shared" ref="D49:E49" si="9">SUM(Y49,AT49,BO49)</f>
        <v>157</v>
      </c>
      <c r="E49" s="25">
        <f t="shared" si="9"/>
        <v>65</v>
      </c>
      <c r="F49" s="25">
        <f t="shared" si="8"/>
        <v>1</v>
      </c>
      <c r="G49" s="25">
        <f t="shared" si="8"/>
        <v>7</v>
      </c>
      <c r="H49" s="25">
        <f t="shared" si="8"/>
        <v>21</v>
      </c>
      <c r="I49" s="25">
        <f t="shared" si="8"/>
        <v>19</v>
      </c>
      <c r="J49" s="25">
        <f t="shared" si="8"/>
        <v>5</v>
      </c>
      <c r="K49" s="25">
        <f t="shared" si="8"/>
        <v>2</v>
      </c>
      <c r="L49" s="25">
        <f t="shared" si="8"/>
        <v>9</v>
      </c>
      <c r="M49" s="25">
        <f t="shared" si="8"/>
        <v>10</v>
      </c>
      <c r="N49" s="25">
        <f t="shared" si="8"/>
        <v>4</v>
      </c>
      <c r="O49" s="25">
        <f t="shared" si="8"/>
        <v>0</v>
      </c>
      <c r="P49" s="25">
        <f t="shared" si="8"/>
        <v>0</v>
      </c>
      <c r="Q49" s="25">
        <f t="shared" si="8"/>
        <v>0</v>
      </c>
      <c r="R49" s="25">
        <f t="shared" si="8"/>
        <v>0</v>
      </c>
      <c r="S49" s="25">
        <f t="shared" si="8"/>
        <v>0</v>
      </c>
      <c r="T49" s="25">
        <f t="shared" si="7"/>
        <v>0</v>
      </c>
      <c r="U49" s="25">
        <f t="shared" si="7"/>
        <v>0</v>
      </c>
      <c r="V49" s="25">
        <f t="shared" si="6"/>
        <v>0</v>
      </c>
      <c r="W49" s="25">
        <f t="shared" si="4"/>
        <v>0</v>
      </c>
      <c r="X49" s="25">
        <f t="shared" si="4"/>
        <v>14</v>
      </c>
      <c r="Y49" s="25">
        <f t="shared" si="1"/>
        <v>115</v>
      </c>
      <c r="Z49" s="25">
        <v>65</v>
      </c>
      <c r="AA49" s="25">
        <v>1</v>
      </c>
      <c r="AB49" s="25">
        <v>0</v>
      </c>
      <c r="AC49" s="25">
        <v>21</v>
      </c>
      <c r="AD49" s="25">
        <v>19</v>
      </c>
      <c r="AE49" s="25">
        <v>5</v>
      </c>
      <c r="AF49" s="25">
        <v>0</v>
      </c>
      <c r="AG49" s="25">
        <v>0</v>
      </c>
      <c r="AH49" s="25">
        <v>0</v>
      </c>
      <c r="AI49" s="26">
        <v>4</v>
      </c>
      <c r="AJ49" s="26" t="s">
        <v>36</v>
      </c>
      <c r="AK49" s="26" t="s">
        <v>36</v>
      </c>
      <c r="AL49" s="26" t="s">
        <v>36</v>
      </c>
      <c r="AM49" s="26" t="s">
        <v>36</v>
      </c>
      <c r="AN49" s="26" t="s">
        <v>36</v>
      </c>
      <c r="AO49" s="26" t="s">
        <v>36</v>
      </c>
      <c r="AP49" s="26" t="s">
        <v>36</v>
      </c>
      <c r="AQ49" s="26" t="s">
        <v>36</v>
      </c>
      <c r="AR49" s="25">
        <v>0</v>
      </c>
      <c r="AS49" s="25">
        <v>0</v>
      </c>
      <c r="AT49" s="25">
        <f>[6]施設資源化量内訳!D49</f>
        <v>42</v>
      </c>
      <c r="AU49" s="25">
        <f>[6]施設資源化量内訳!E49</f>
        <v>0</v>
      </c>
      <c r="AV49" s="25">
        <f>[6]施設資源化量内訳!F49</f>
        <v>0</v>
      </c>
      <c r="AW49" s="25">
        <f>[6]施設資源化量内訳!G49</f>
        <v>7</v>
      </c>
      <c r="AX49" s="25">
        <f>[6]施設資源化量内訳!H49</f>
        <v>0</v>
      </c>
      <c r="AY49" s="25">
        <f>[6]施設資源化量内訳!I49</f>
        <v>0</v>
      </c>
      <c r="AZ49" s="25">
        <f>[6]施設資源化量内訳!J49</f>
        <v>0</v>
      </c>
      <c r="BA49" s="25">
        <f>[6]施設資源化量内訳!K49</f>
        <v>2</v>
      </c>
      <c r="BB49" s="25">
        <f>[6]施設資源化量内訳!L49</f>
        <v>9</v>
      </c>
      <c r="BC49" s="25">
        <f>[6]施設資源化量内訳!M49</f>
        <v>10</v>
      </c>
      <c r="BD49" s="25">
        <f>[6]施設資源化量内訳!N49</f>
        <v>0</v>
      </c>
      <c r="BE49" s="25">
        <f>[6]施設資源化量内訳!O49</f>
        <v>0</v>
      </c>
      <c r="BF49" s="25">
        <f>[6]施設資源化量内訳!P49</f>
        <v>0</v>
      </c>
      <c r="BG49" s="25">
        <f>[6]施設資源化量内訳!Q49</f>
        <v>0</v>
      </c>
      <c r="BH49" s="25">
        <f>[6]施設資源化量内訳!R49</f>
        <v>0</v>
      </c>
      <c r="BI49" s="25">
        <f>[6]施設資源化量内訳!S49</f>
        <v>0</v>
      </c>
      <c r="BJ49" s="25">
        <f>[6]施設資源化量内訳!T49</f>
        <v>0</v>
      </c>
      <c r="BK49" s="25">
        <f>[6]施設資源化量内訳!U49</f>
        <v>0</v>
      </c>
      <c r="BL49" s="25">
        <f>[6]施設資源化量内訳!V49</f>
        <v>0</v>
      </c>
      <c r="BM49" s="25">
        <f>[6]施設資源化量内訳!W49</f>
        <v>0</v>
      </c>
      <c r="BN49" s="25">
        <f>[6]施設資源化量内訳!X49</f>
        <v>14</v>
      </c>
      <c r="BO49" s="25">
        <f t="shared" si="2"/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6" t="s">
        <v>36</v>
      </c>
      <c r="CA49" s="26" t="s">
        <v>36</v>
      </c>
      <c r="CB49" s="26" t="s">
        <v>36</v>
      </c>
      <c r="CC49" s="26" t="s">
        <v>36</v>
      </c>
      <c r="CD49" s="26" t="s">
        <v>36</v>
      </c>
      <c r="CE49" s="26" t="s">
        <v>36</v>
      </c>
      <c r="CF49" s="26" t="s">
        <v>36</v>
      </c>
      <c r="CG49" s="26" t="s">
        <v>36</v>
      </c>
      <c r="CH49" s="25">
        <v>0</v>
      </c>
      <c r="CI49" s="25">
        <v>0</v>
      </c>
      <c r="CJ49" s="27" t="s">
        <v>37</v>
      </c>
    </row>
  </sheetData>
  <mergeCells count="88">
    <mergeCell ref="O3:O5"/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A3:AA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M3:AM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Y3:AY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BK3:BK5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BJ3:BJ5"/>
    <mergeCell ref="BW3:BW5"/>
    <mergeCell ref="BL3:BL5"/>
    <mergeCell ref="BM3:BM5"/>
    <mergeCell ref="BN3:BN5"/>
    <mergeCell ref="BO3:BO5"/>
    <mergeCell ref="BP3:BP5"/>
    <mergeCell ref="BQ3:BQ5"/>
    <mergeCell ref="BR3:BR5"/>
    <mergeCell ref="BS3:BS5"/>
    <mergeCell ref="BT3:BT5"/>
    <mergeCell ref="BU3:BU5"/>
    <mergeCell ref="BV3:BV5"/>
    <mergeCell ref="CI3:CI5"/>
    <mergeCell ref="BX3:BX5"/>
    <mergeCell ref="BY3:BY5"/>
    <mergeCell ref="BZ3:BZ5"/>
    <mergeCell ref="CA3:CA5"/>
    <mergeCell ref="CB3:CB5"/>
    <mergeCell ref="CC3:CC5"/>
    <mergeCell ref="CD3:CD5"/>
    <mergeCell ref="CE3:CE5"/>
    <mergeCell ref="CF3:CF5"/>
    <mergeCell ref="CG3:CG5"/>
    <mergeCell ref="CH3:CH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&amp;Lごみ資源化の状況（令和1年度実績）</oddHeader>
  </headerFooter>
  <colBreaks count="3" manualBreakCount="3">
    <brk id="24" min="1" max="48" man="1"/>
    <brk id="45" min="1" max="48" man="1"/>
    <brk id="66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J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4" customWidth="1"/>
    <col min="2" max="2" width="8.77734375" style="28" customWidth="1"/>
    <col min="3" max="3" width="12.6640625" style="4" customWidth="1"/>
    <col min="4" max="34" width="10.6640625" style="29" customWidth="1"/>
    <col min="35" max="43" width="10.6640625" style="30" customWidth="1"/>
    <col min="44" max="77" width="10.6640625" style="29" customWidth="1"/>
    <col min="78" max="85" width="10.6640625" style="30" customWidth="1"/>
    <col min="86" max="87" width="10.6640625" style="29" customWidth="1"/>
    <col min="88" max="88" width="9" style="6"/>
    <col min="89" max="16384" width="9" style="4"/>
  </cols>
  <sheetData>
    <row r="1" spans="1:88" ht="16.2" x14ac:dyDescent="0.15">
      <c r="A1" s="1" t="s">
        <v>125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  <c r="Z1" s="3"/>
      <c r="AA1" s="4"/>
      <c r="AB1" s="4"/>
      <c r="AC1" s="4"/>
      <c r="AD1" s="4"/>
      <c r="AE1" s="4"/>
      <c r="AF1" s="4"/>
      <c r="AG1" s="4"/>
      <c r="AH1" s="4"/>
      <c r="AI1" s="5"/>
      <c r="AJ1" s="5"/>
      <c r="AK1" s="5"/>
      <c r="AL1" s="5"/>
      <c r="AM1" s="5"/>
      <c r="AN1" s="5"/>
      <c r="AO1" s="5"/>
      <c r="AP1" s="5"/>
      <c r="AQ1" s="5"/>
      <c r="AR1" s="4"/>
      <c r="AS1" s="4"/>
      <c r="AT1" s="4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3"/>
      <c r="BQ1" s="4"/>
      <c r="BR1" s="4"/>
      <c r="BS1" s="4"/>
      <c r="BT1" s="4"/>
      <c r="BU1" s="4"/>
      <c r="BV1" s="4"/>
      <c r="BW1" s="4"/>
      <c r="BX1" s="4"/>
      <c r="BY1" s="4"/>
      <c r="BZ1" s="5"/>
      <c r="CA1" s="5"/>
      <c r="CB1" s="5"/>
      <c r="CC1" s="5"/>
      <c r="CD1" s="5"/>
      <c r="CE1" s="5"/>
      <c r="CF1" s="5"/>
      <c r="CG1" s="5"/>
      <c r="CH1" s="4"/>
      <c r="CI1" s="4"/>
    </row>
    <row r="2" spans="1:88" s="11" customFormat="1" ht="25.5" customHeight="1" x14ac:dyDescent="0.2">
      <c r="A2" s="72" t="s">
        <v>1</v>
      </c>
      <c r="B2" s="72" t="s">
        <v>2</v>
      </c>
      <c r="C2" s="74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5</v>
      </c>
      <c r="Z2" s="8"/>
      <c r="AA2" s="8"/>
      <c r="AB2" s="8"/>
      <c r="AC2" s="8"/>
      <c r="AD2" s="8"/>
      <c r="AE2" s="8"/>
      <c r="AF2" s="8"/>
      <c r="AG2" s="8"/>
      <c r="AH2" s="8"/>
      <c r="AI2" s="9"/>
      <c r="AJ2" s="9"/>
      <c r="AK2" s="9"/>
      <c r="AL2" s="9"/>
      <c r="AM2" s="9"/>
      <c r="AN2" s="9"/>
      <c r="AO2" s="9"/>
      <c r="AP2" s="9"/>
      <c r="AQ2" s="9"/>
      <c r="AR2" s="8"/>
      <c r="AS2" s="8"/>
      <c r="AT2" s="7" t="s">
        <v>6</v>
      </c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10" t="s">
        <v>7</v>
      </c>
      <c r="BP2" s="8"/>
      <c r="BQ2" s="8"/>
      <c r="BR2" s="8"/>
      <c r="BS2" s="8"/>
      <c r="BT2" s="8"/>
      <c r="BU2" s="8"/>
      <c r="BV2" s="8"/>
      <c r="BW2" s="8"/>
      <c r="BX2" s="8"/>
      <c r="BY2" s="8"/>
      <c r="BZ2" s="9"/>
      <c r="CA2" s="9"/>
      <c r="CB2" s="9"/>
      <c r="CC2" s="9"/>
      <c r="CD2" s="9"/>
      <c r="CE2" s="9"/>
      <c r="CF2" s="9"/>
      <c r="CG2" s="9"/>
      <c r="CH2" s="8"/>
      <c r="CI2" s="8"/>
      <c r="CJ2" s="72" t="s">
        <v>8</v>
      </c>
    </row>
    <row r="3" spans="1:88" s="11" customFormat="1" ht="25.5" customHeight="1" x14ac:dyDescent="0.2">
      <c r="A3" s="73"/>
      <c r="B3" s="73"/>
      <c r="C3" s="75"/>
      <c r="D3" s="76" t="s">
        <v>9</v>
      </c>
      <c r="E3" s="74" t="s">
        <v>10</v>
      </c>
      <c r="F3" s="74" t="s">
        <v>11</v>
      </c>
      <c r="G3" s="74" t="s">
        <v>12</v>
      </c>
      <c r="H3" s="74" t="s">
        <v>13</v>
      </c>
      <c r="I3" s="74" t="s">
        <v>14</v>
      </c>
      <c r="J3" s="72" t="s">
        <v>15</v>
      </c>
      <c r="K3" s="74" t="s">
        <v>16</v>
      </c>
      <c r="L3" s="72" t="s">
        <v>17</v>
      </c>
      <c r="M3" s="72" t="s">
        <v>18</v>
      </c>
      <c r="N3" s="74" t="s">
        <v>19</v>
      </c>
      <c r="O3" s="74" t="s">
        <v>20</v>
      </c>
      <c r="P3" s="74" t="s">
        <v>21</v>
      </c>
      <c r="Q3" s="74" t="s">
        <v>22</v>
      </c>
      <c r="R3" s="72" t="s">
        <v>23</v>
      </c>
      <c r="S3" s="74" t="s">
        <v>24</v>
      </c>
      <c r="T3" s="74" t="s">
        <v>25</v>
      </c>
      <c r="U3" s="72" t="s">
        <v>26</v>
      </c>
      <c r="V3" s="72" t="s">
        <v>27</v>
      </c>
      <c r="W3" s="72" t="s">
        <v>28</v>
      </c>
      <c r="X3" s="72" t="s">
        <v>29</v>
      </c>
      <c r="Y3" s="76" t="s">
        <v>9</v>
      </c>
      <c r="Z3" s="74" t="s">
        <v>10</v>
      </c>
      <c r="AA3" s="74" t="s">
        <v>11</v>
      </c>
      <c r="AB3" s="74" t="s">
        <v>12</v>
      </c>
      <c r="AC3" s="74" t="s">
        <v>13</v>
      </c>
      <c r="AD3" s="74" t="s">
        <v>14</v>
      </c>
      <c r="AE3" s="72" t="s">
        <v>15</v>
      </c>
      <c r="AF3" s="74" t="s">
        <v>16</v>
      </c>
      <c r="AG3" s="72" t="s">
        <v>17</v>
      </c>
      <c r="AH3" s="72" t="s">
        <v>18</v>
      </c>
      <c r="AI3" s="74" t="s">
        <v>19</v>
      </c>
      <c r="AJ3" s="74" t="s">
        <v>20</v>
      </c>
      <c r="AK3" s="74" t="s">
        <v>21</v>
      </c>
      <c r="AL3" s="74" t="s">
        <v>22</v>
      </c>
      <c r="AM3" s="72" t="s">
        <v>23</v>
      </c>
      <c r="AN3" s="74" t="s">
        <v>30</v>
      </c>
      <c r="AO3" s="74" t="s">
        <v>25</v>
      </c>
      <c r="AP3" s="72" t="s">
        <v>26</v>
      </c>
      <c r="AQ3" s="72" t="s">
        <v>27</v>
      </c>
      <c r="AR3" s="72" t="s">
        <v>28</v>
      </c>
      <c r="AS3" s="72" t="s">
        <v>29</v>
      </c>
      <c r="AT3" s="76" t="s">
        <v>9</v>
      </c>
      <c r="AU3" s="74" t="s">
        <v>10</v>
      </c>
      <c r="AV3" s="74" t="s">
        <v>11</v>
      </c>
      <c r="AW3" s="74" t="s">
        <v>12</v>
      </c>
      <c r="AX3" s="74" t="s">
        <v>13</v>
      </c>
      <c r="AY3" s="74" t="s">
        <v>14</v>
      </c>
      <c r="AZ3" s="72" t="s">
        <v>15</v>
      </c>
      <c r="BA3" s="74" t="s">
        <v>16</v>
      </c>
      <c r="BB3" s="72" t="s">
        <v>17</v>
      </c>
      <c r="BC3" s="72" t="s">
        <v>18</v>
      </c>
      <c r="BD3" s="74" t="s">
        <v>19</v>
      </c>
      <c r="BE3" s="74" t="s">
        <v>20</v>
      </c>
      <c r="BF3" s="74" t="s">
        <v>21</v>
      </c>
      <c r="BG3" s="74" t="s">
        <v>22</v>
      </c>
      <c r="BH3" s="72" t="s">
        <v>23</v>
      </c>
      <c r="BI3" s="74" t="s">
        <v>30</v>
      </c>
      <c r="BJ3" s="74" t="s">
        <v>25</v>
      </c>
      <c r="BK3" s="72" t="s">
        <v>26</v>
      </c>
      <c r="BL3" s="72" t="s">
        <v>27</v>
      </c>
      <c r="BM3" s="72" t="s">
        <v>28</v>
      </c>
      <c r="BN3" s="72" t="s">
        <v>29</v>
      </c>
      <c r="BO3" s="76" t="s">
        <v>9</v>
      </c>
      <c r="BP3" s="74" t="s">
        <v>10</v>
      </c>
      <c r="BQ3" s="74" t="s">
        <v>11</v>
      </c>
      <c r="BR3" s="74" t="s">
        <v>12</v>
      </c>
      <c r="BS3" s="74" t="s">
        <v>13</v>
      </c>
      <c r="BT3" s="74" t="s">
        <v>14</v>
      </c>
      <c r="BU3" s="72" t="s">
        <v>15</v>
      </c>
      <c r="BV3" s="74" t="s">
        <v>16</v>
      </c>
      <c r="BW3" s="72" t="s">
        <v>17</v>
      </c>
      <c r="BX3" s="72" t="s">
        <v>18</v>
      </c>
      <c r="BY3" s="74" t="s">
        <v>19</v>
      </c>
      <c r="BZ3" s="74" t="s">
        <v>20</v>
      </c>
      <c r="CA3" s="74" t="s">
        <v>21</v>
      </c>
      <c r="CB3" s="74" t="s">
        <v>22</v>
      </c>
      <c r="CC3" s="72" t="s">
        <v>23</v>
      </c>
      <c r="CD3" s="74" t="s">
        <v>30</v>
      </c>
      <c r="CE3" s="74" t="s">
        <v>25</v>
      </c>
      <c r="CF3" s="72" t="s">
        <v>26</v>
      </c>
      <c r="CG3" s="72" t="s">
        <v>27</v>
      </c>
      <c r="CH3" s="72" t="s">
        <v>28</v>
      </c>
      <c r="CI3" s="72" t="s">
        <v>29</v>
      </c>
      <c r="CJ3" s="73"/>
    </row>
    <row r="4" spans="1:88" s="11" customFormat="1" ht="25.5" customHeight="1" x14ac:dyDescent="0.2">
      <c r="A4" s="73"/>
      <c r="B4" s="73"/>
      <c r="C4" s="75"/>
      <c r="D4" s="76"/>
      <c r="E4" s="75"/>
      <c r="F4" s="75"/>
      <c r="G4" s="75"/>
      <c r="H4" s="75"/>
      <c r="I4" s="75"/>
      <c r="J4" s="75"/>
      <c r="K4" s="75"/>
      <c r="L4" s="75"/>
      <c r="M4" s="73"/>
      <c r="N4" s="75"/>
      <c r="O4" s="75"/>
      <c r="P4" s="75"/>
      <c r="Q4" s="75"/>
      <c r="R4" s="75"/>
      <c r="S4" s="75"/>
      <c r="T4" s="75"/>
      <c r="U4" s="75"/>
      <c r="V4" s="73"/>
      <c r="W4" s="73"/>
      <c r="X4" s="73"/>
      <c r="Y4" s="76"/>
      <c r="Z4" s="75"/>
      <c r="AA4" s="75"/>
      <c r="AB4" s="75"/>
      <c r="AC4" s="75"/>
      <c r="AD4" s="75"/>
      <c r="AE4" s="75"/>
      <c r="AF4" s="75"/>
      <c r="AG4" s="75"/>
      <c r="AH4" s="73"/>
      <c r="AI4" s="75"/>
      <c r="AJ4" s="75"/>
      <c r="AK4" s="75"/>
      <c r="AL4" s="75"/>
      <c r="AM4" s="75"/>
      <c r="AN4" s="75"/>
      <c r="AO4" s="75"/>
      <c r="AP4" s="75"/>
      <c r="AQ4" s="73"/>
      <c r="AR4" s="73"/>
      <c r="AS4" s="73"/>
      <c r="AT4" s="76"/>
      <c r="AU4" s="75"/>
      <c r="AV4" s="75"/>
      <c r="AW4" s="75"/>
      <c r="AX4" s="75"/>
      <c r="AY4" s="75"/>
      <c r="AZ4" s="75"/>
      <c r="BA4" s="75"/>
      <c r="BB4" s="75"/>
      <c r="BC4" s="73"/>
      <c r="BD4" s="75"/>
      <c r="BE4" s="75"/>
      <c r="BF4" s="75"/>
      <c r="BG4" s="75"/>
      <c r="BH4" s="75"/>
      <c r="BI4" s="75"/>
      <c r="BJ4" s="75"/>
      <c r="BK4" s="75"/>
      <c r="BL4" s="73"/>
      <c r="BM4" s="73"/>
      <c r="BN4" s="73"/>
      <c r="BO4" s="76"/>
      <c r="BP4" s="75"/>
      <c r="BQ4" s="75"/>
      <c r="BR4" s="75"/>
      <c r="BS4" s="75"/>
      <c r="BT4" s="75"/>
      <c r="BU4" s="75"/>
      <c r="BV4" s="75"/>
      <c r="BW4" s="75"/>
      <c r="BX4" s="73"/>
      <c r="BY4" s="75"/>
      <c r="BZ4" s="75"/>
      <c r="CA4" s="75"/>
      <c r="CB4" s="75"/>
      <c r="CC4" s="75"/>
      <c r="CD4" s="75"/>
      <c r="CE4" s="75"/>
      <c r="CF4" s="75"/>
      <c r="CG4" s="73"/>
      <c r="CH4" s="73"/>
      <c r="CI4" s="73"/>
      <c r="CJ4" s="73"/>
    </row>
    <row r="5" spans="1:88" s="11" customFormat="1" ht="22.5" customHeight="1" x14ac:dyDescent="0.2">
      <c r="A5" s="73"/>
      <c r="B5" s="73"/>
      <c r="C5" s="75"/>
      <c r="D5" s="76"/>
      <c r="E5" s="75"/>
      <c r="F5" s="75"/>
      <c r="G5" s="75"/>
      <c r="H5" s="75"/>
      <c r="I5" s="75"/>
      <c r="J5" s="75"/>
      <c r="K5" s="75"/>
      <c r="L5" s="75"/>
      <c r="M5" s="73"/>
      <c r="N5" s="75"/>
      <c r="O5" s="75"/>
      <c r="P5" s="75"/>
      <c r="Q5" s="75"/>
      <c r="R5" s="75"/>
      <c r="S5" s="75"/>
      <c r="T5" s="75"/>
      <c r="U5" s="75"/>
      <c r="V5" s="73"/>
      <c r="W5" s="73"/>
      <c r="X5" s="73"/>
      <c r="Y5" s="76"/>
      <c r="Z5" s="75"/>
      <c r="AA5" s="75"/>
      <c r="AB5" s="75"/>
      <c r="AC5" s="75"/>
      <c r="AD5" s="75"/>
      <c r="AE5" s="75"/>
      <c r="AF5" s="75"/>
      <c r="AG5" s="75"/>
      <c r="AH5" s="73"/>
      <c r="AI5" s="75"/>
      <c r="AJ5" s="75"/>
      <c r="AK5" s="75"/>
      <c r="AL5" s="75"/>
      <c r="AM5" s="75"/>
      <c r="AN5" s="75"/>
      <c r="AO5" s="75"/>
      <c r="AP5" s="75"/>
      <c r="AQ5" s="73"/>
      <c r="AR5" s="73"/>
      <c r="AS5" s="73"/>
      <c r="AT5" s="76"/>
      <c r="AU5" s="75"/>
      <c r="AV5" s="75"/>
      <c r="AW5" s="75"/>
      <c r="AX5" s="75"/>
      <c r="AY5" s="75"/>
      <c r="AZ5" s="75"/>
      <c r="BA5" s="75"/>
      <c r="BB5" s="75"/>
      <c r="BC5" s="73"/>
      <c r="BD5" s="75"/>
      <c r="BE5" s="75"/>
      <c r="BF5" s="75"/>
      <c r="BG5" s="75"/>
      <c r="BH5" s="75"/>
      <c r="BI5" s="75"/>
      <c r="BJ5" s="75"/>
      <c r="BK5" s="75"/>
      <c r="BL5" s="73"/>
      <c r="BM5" s="73"/>
      <c r="BN5" s="73"/>
      <c r="BO5" s="76"/>
      <c r="BP5" s="75"/>
      <c r="BQ5" s="75"/>
      <c r="BR5" s="75"/>
      <c r="BS5" s="75"/>
      <c r="BT5" s="75"/>
      <c r="BU5" s="75"/>
      <c r="BV5" s="75"/>
      <c r="BW5" s="75"/>
      <c r="BX5" s="73"/>
      <c r="BY5" s="75"/>
      <c r="BZ5" s="75"/>
      <c r="CA5" s="75"/>
      <c r="CB5" s="75"/>
      <c r="CC5" s="75"/>
      <c r="CD5" s="75"/>
      <c r="CE5" s="75"/>
      <c r="CF5" s="75"/>
      <c r="CG5" s="73"/>
      <c r="CH5" s="73"/>
      <c r="CI5" s="73"/>
      <c r="CJ5" s="73"/>
    </row>
    <row r="6" spans="1:88" s="15" customFormat="1" ht="13.5" customHeight="1" x14ac:dyDescent="0.2">
      <c r="A6" s="73"/>
      <c r="B6" s="73"/>
      <c r="C6" s="75"/>
      <c r="D6" s="12" t="s">
        <v>31</v>
      </c>
      <c r="E6" s="13" t="s">
        <v>31</v>
      </c>
      <c r="F6" s="13" t="s">
        <v>31</v>
      </c>
      <c r="G6" s="13" t="s">
        <v>31</v>
      </c>
      <c r="H6" s="13" t="s">
        <v>31</v>
      </c>
      <c r="I6" s="13" t="s">
        <v>31</v>
      </c>
      <c r="J6" s="13" t="s">
        <v>31</v>
      </c>
      <c r="K6" s="13" t="s">
        <v>31</v>
      </c>
      <c r="L6" s="13" t="s">
        <v>31</v>
      </c>
      <c r="M6" s="14" t="s">
        <v>31</v>
      </c>
      <c r="N6" s="13" t="s">
        <v>31</v>
      </c>
      <c r="O6" s="13" t="s">
        <v>31</v>
      </c>
      <c r="P6" s="13" t="s">
        <v>31</v>
      </c>
      <c r="Q6" s="13" t="s">
        <v>31</v>
      </c>
      <c r="R6" s="13" t="s">
        <v>31</v>
      </c>
      <c r="S6" s="13" t="s">
        <v>31</v>
      </c>
      <c r="T6" s="13" t="s">
        <v>31</v>
      </c>
      <c r="U6" s="14" t="s">
        <v>31</v>
      </c>
      <c r="V6" s="13" t="s">
        <v>31</v>
      </c>
      <c r="W6" s="13" t="s">
        <v>31</v>
      </c>
      <c r="X6" s="13" t="s">
        <v>31</v>
      </c>
      <c r="Y6" s="13" t="s">
        <v>31</v>
      </c>
      <c r="Z6" s="13" t="s">
        <v>31</v>
      </c>
      <c r="AA6" s="13" t="s">
        <v>31</v>
      </c>
      <c r="AB6" s="13" t="s">
        <v>31</v>
      </c>
      <c r="AC6" s="13" t="s">
        <v>31</v>
      </c>
      <c r="AD6" s="13" t="s">
        <v>31</v>
      </c>
      <c r="AE6" s="13" t="s">
        <v>31</v>
      </c>
      <c r="AF6" s="13" t="s">
        <v>31</v>
      </c>
      <c r="AG6" s="13" t="s">
        <v>31</v>
      </c>
      <c r="AH6" s="14" t="s">
        <v>31</v>
      </c>
      <c r="AI6" s="13" t="s">
        <v>31</v>
      </c>
      <c r="AJ6" s="13" t="s">
        <v>31</v>
      </c>
      <c r="AK6" s="13" t="s">
        <v>31</v>
      </c>
      <c r="AL6" s="13" t="s">
        <v>31</v>
      </c>
      <c r="AM6" s="13" t="s">
        <v>31</v>
      </c>
      <c r="AN6" s="13" t="s">
        <v>31</v>
      </c>
      <c r="AO6" s="13" t="s">
        <v>31</v>
      </c>
      <c r="AP6" s="14" t="s">
        <v>31</v>
      </c>
      <c r="AQ6" s="13" t="s">
        <v>31</v>
      </c>
      <c r="AR6" s="13" t="s">
        <v>31</v>
      </c>
      <c r="AS6" s="13" t="s">
        <v>31</v>
      </c>
      <c r="AT6" s="13" t="s">
        <v>31</v>
      </c>
      <c r="AU6" s="13" t="s">
        <v>31</v>
      </c>
      <c r="AV6" s="13" t="s">
        <v>31</v>
      </c>
      <c r="AW6" s="13" t="s">
        <v>31</v>
      </c>
      <c r="AX6" s="13" t="s">
        <v>31</v>
      </c>
      <c r="AY6" s="13" t="s">
        <v>31</v>
      </c>
      <c r="AZ6" s="13" t="s">
        <v>31</v>
      </c>
      <c r="BA6" s="13" t="s">
        <v>31</v>
      </c>
      <c r="BB6" s="13" t="s">
        <v>31</v>
      </c>
      <c r="BC6" s="14" t="s">
        <v>31</v>
      </c>
      <c r="BD6" s="13" t="s">
        <v>31</v>
      </c>
      <c r="BE6" s="13" t="s">
        <v>31</v>
      </c>
      <c r="BF6" s="13" t="s">
        <v>31</v>
      </c>
      <c r="BG6" s="13" t="s">
        <v>31</v>
      </c>
      <c r="BH6" s="13" t="s">
        <v>31</v>
      </c>
      <c r="BI6" s="13" t="s">
        <v>31</v>
      </c>
      <c r="BJ6" s="13" t="s">
        <v>31</v>
      </c>
      <c r="BK6" s="14" t="s">
        <v>31</v>
      </c>
      <c r="BL6" s="13" t="s">
        <v>31</v>
      </c>
      <c r="BM6" s="13" t="s">
        <v>31</v>
      </c>
      <c r="BN6" s="13" t="s">
        <v>31</v>
      </c>
      <c r="BO6" s="13" t="s">
        <v>31</v>
      </c>
      <c r="BP6" s="13" t="s">
        <v>31</v>
      </c>
      <c r="BQ6" s="13" t="s">
        <v>31</v>
      </c>
      <c r="BR6" s="13" t="s">
        <v>31</v>
      </c>
      <c r="BS6" s="13" t="s">
        <v>31</v>
      </c>
      <c r="BT6" s="13" t="s">
        <v>31</v>
      </c>
      <c r="BU6" s="13" t="s">
        <v>31</v>
      </c>
      <c r="BV6" s="13" t="s">
        <v>31</v>
      </c>
      <c r="BW6" s="13" t="s">
        <v>31</v>
      </c>
      <c r="BX6" s="14" t="s">
        <v>31</v>
      </c>
      <c r="BY6" s="13" t="s">
        <v>31</v>
      </c>
      <c r="BZ6" s="13" t="s">
        <v>31</v>
      </c>
      <c r="CA6" s="13" t="s">
        <v>31</v>
      </c>
      <c r="CB6" s="13" t="s">
        <v>31</v>
      </c>
      <c r="CC6" s="13" t="s">
        <v>31</v>
      </c>
      <c r="CD6" s="13" t="s">
        <v>31</v>
      </c>
      <c r="CE6" s="13" t="s">
        <v>31</v>
      </c>
      <c r="CF6" s="14" t="s">
        <v>31</v>
      </c>
      <c r="CG6" s="13" t="s">
        <v>31</v>
      </c>
      <c r="CH6" s="13" t="s">
        <v>31</v>
      </c>
      <c r="CI6" s="13" t="s">
        <v>31</v>
      </c>
      <c r="CJ6" s="73"/>
    </row>
    <row r="7" spans="1:88" s="22" customFormat="1" ht="13.5" customHeight="1" x14ac:dyDescent="0.2">
      <c r="A7" s="16" t="str">
        <f>[7]ごみ処理概要!A7</f>
        <v>岐阜県</v>
      </c>
      <c r="B7" s="17" t="str">
        <f>[7]ごみ処理概要!B7</f>
        <v>21000</v>
      </c>
      <c r="C7" s="18" t="s">
        <v>9</v>
      </c>
      <c r="D7" s="19">
        <f t="shared" ref="D7:X19" si="0">SUM(Y7,AT7,BO7)</f>
        <v>104110</v>
      </c>
      <c r="E7" s="19">
        <f t="shared" si="0"/>
        <v>28335</v>
      </c>
      <c r="F7" s="19">
        <f t="shared" si="0"/>
        <v>231</v>
      </c>
      <c r="G7" s="19">
        <f t="shared" si="0"/>
        <v>899</v>
      </c>
      <c r="H7" s="19">
        <f t="shared" si="0"/>
        <v>13575</v>
      </c>
      <c r="I7" s="19">
        <f t="shared" si="0"/>
        <v>10935</v>
      </c>
      <c r="J7" s="19">
        <f t="shared" si="0"/>
        <v>4129</v>
      </c>
      <c r="K7" s="19">
        <f t="shared" si="0"/>
        <v>116</v>
      </c>
      <c r="L7" s="19">
        <f t="shared" si="0"/>
        <v>3005</v>
      </c>
      <c r="M7" s="19">
        <f t="shared" si="0"/>
        <v>497</v>
      </c>
      <c r="N7" s="19">
        <f t="shared" si="0"/>
        <v>2204</v>
      </c>
      <c r="O7" s="19">
        <f t="shared" si="0"/>
        <v>185</v>
      </c>
      <c r="P7" s="19">
        <f t="shared" si="0"/>
        <v>0</v>
      </c>
      <c r="Q7" s="19">
        <f t="shared" si="0"/>
        <v>12522</v>
      </c>
      <c r="R7" s="19">
        <f t="shared" si="0"/>
        <v>8113</v>
      </c>
      <c r="S7" s="19">
        <f t="shared" si="0"/>
        <v>3328</v>
      </c>
      <c r="T7" s="19">
        <f t="shared" si="0"/>
        <v>5365</v>
      </c>
      <c r="U7" s="19">
        <f t="shared" si="0"/>
        <v>0</v>
      </c>
      <c r="V7" s="19">
        <f t="shared" si="0"/>
        <v>971</v>
      </c>
      <c r="W7" s="19">
        <f t="shared" si="0"/>
        <v>68</v>
      </c>
      <c r="X7" s="19">
        <f t="shared" si="0"/>
        <v>9632</v>
      </c>
      <c r="Y7" s="19">
        <f t="shared" ref="Y7:Y49" si="1">SUM(Z7:AS7)</f>
        <v>16445</v>
      </c>
      <c r="Z7" s="19">
        <f>SUM(Z$8:Z$49)</f>
        <v>9296</v>
      </c>
      <c r="AA7" s="19">
        <f>SUM(AA$8:AA$49)</f>
        <v>53</v>
      </c>
      <c r="AB7" s="19">
        <f>SUM(AB$8:AB$49)</f>
        <v>18</v>
      </c>
      <c r="AC7" s="19">
        <f>SUM(AC$8:AC$49)</f>
        <v>1715</v>
      </c>
      <c r="AD7" s="19">
        <f>SUM(AD$8:AD$49)</f>
        <v>2617</v>
      </c>
      <c r="AE7" s="19">
        <f>SUM(AE$8:AE$49)</f>
        <v>1223</v>
      </c>
      <c r="AF7" s="19">
        <f>SUM(AF$8:AF$49)</f>
        <v>20</v>
      </c>
      <c r="AG7" s="19">
        <f>SUM(AG$8:AG$49)</f>
        <v>462</v>
      </c>
      <c r="AH7" s="19">
        <f>SUM(AH$8:AH$49)</f>
        <v>18</v>
      </c>
      <c r="AI7" s="19">
        <f>SUM(AI$8:AI$49)</f>
        <v>704</v>
      </c>
      <c r="AJ7" s="20" t="s">
        <v>32</v>
      </c>
      <c r="AK7" s="20" t="s">
        <v>32</v>
      </c>
      <c r="AL7" s="20" t="s">
        <v>32</v>
      </c>
      <c r="AM7" s="20" t="s">
        <v>32</v>
      </c>
      <c r="AN7" s="20" t="s">
        <v>32</v>
      </c>
      <c r="AO7" s="20" t="s">
        <v>32</v>
      </c>
      <c r="AP7" s="20" t="s">
        <v>32</v>
      </c>
      <c r="AQ7" s="20" t="s">
        <v>32</v>
      </c>
      <c r="AR7" s="19">
        <f>SUM(AR$8:AR$49)</f>
        <v>12</v>
      </c>
      <c r="AS7" s="19">
        <f>SUM(AS$8:AS$49)</f>
        <v>307</v>
      </c>
      <c r="AT7" s="19">
        <f>[7]施設資源化量内訳!D7</f>
        <v>68952</v>
      </c>
      <c r="AU7" s="19">
        <f>[7]施設資源化量内訳!E7</f>
        <v>1981</v>
      </c>
      <c r="AV7" s="19">
        <f>[7]施設資源化量内訳!F7</f>
        <v>26</v>
      </c>
      <c r="AW7" s="19">
        <f>[7]施設資源化量内訳!G7</f>
        <v>813</v>
      </c>
      <c r="AX7" s="19">
        <f>[7]施設資源化量内訳!H7</f>
        <v>11532</v>
      </c>
      <c r="AY7" s="19">
        <f>[7]施設資源化量内訳!I7</f>
        <v>8194</v>
      </c>
      <c r="AZ7" s="19">
        <f>[7]施設資源化量内訳!J7</f>
        <v>2904</v>
      </c>
      <c r="BA7" s="19">
        <f>[7]施設資源化量内訳!K7</f>
        <v>96</v>
      </c>
      <c r="BB7" s="19">
        <f>[7]施設資源化量内訳!L7</f>
        <v>2543</v>
      </c>
      <c r="BC7" s="19">
        <f>[7]施設資源化量内訳!M7</f>
        <v>479</v>
      </c>
      <c r="BD7" s="19">
        <f>[7]施設資源化量内訳!N7</f>
        <v>538</v>
      </c>
      <c r="BE7" s="19">
        <f>[7]施設資源化量内訳!O7</f>
        <v>185</v>
      </c>
      <c r="BF7" s="19">
        <f>[7]施設資源化量内訳!P7</f>
        <v>0</v>
      </c>
      <c r="BG7" s="19">
        <f>[7]施設資源化量内訳!Q7</f>
        <v>12522</v>
      </c>
      <c r="BH7" s="19">
        <f>[7]施設資源化量内訳!R7</f>
        <v>8113</v>
      </c>
      <c r="BI7" s="19">
        <f>[7]施設資源化量内訳!S7</f>
        <v>3328</v>
      </c>
      <c r="BJ7" s="19">
        <f>[7]施設資源化量内訳!T7</f>
        <v>5365</v>
      </c>
      <c r="BK7" s="19">
        <f>[7]施設資源化量内訳!U7</f>
        <v>0</v>
      </c>
      <c r="BL7" s="19">
        <f>[7]施設資源化量内訳!V7</f>
        <v>971</v>
      </c>
      <c r="BM7" s="19">
        <f>[7]施設資源化量内訳!W7</f>
        <v>56</v>
      </c>
      <c r="BN7" s="19">
        <f>[7]施設資源化量内訳!X7</f>
        <v>9306</v>
      </c>
      <c r="BO7" s="19">
        <f t="shared" ref="BO7:BO49" si="2">SUM(BP7:CI7)</f>
        <v>18713</v>
      </c>
      <c r="BP7" s="19">
        <f>SUM(BP$8:BP$49)</f>
        <v>17058</v>
      </c>
      <c r="BQ7" s="19">
        <f>SUM(BQ$8:BQ$49)</f>
        <v>152</v>
      </c>
      <c r="BR7" s="19">
        <f>SUM(BR$8:BR$49)</f>
        <v>68</v>
      </c>
      <c r="BS7" s="19">
        <f>SUM(BS$8:BS$49)</f>
        <v>328</v>
      </c>
      <c r="BT7" s="19">
        <f>SUM(BT$8:BT$49)</f>
        <v>124</v>
      </c>
      <c r="BU7" s="19">
        <f>SUM(BU$8:BU$49)</f>
        <v>2</v>
      </c>
      <c r="BV7" s="19">
        <f>SUM(BV$8:BV$49)</f>
        <v>0</v>
      </c>
      <c r="BW7" s="19">
        <f>SUM(BW$8:BW$49)</f>
        <v>0</v>
      </c>
      <c r="BX7" s="19">
        <f>SUM(BX$8:BX$49)</f>
        <v>0</v>
      </c>
      <c r="BY7" s="19">
        <f>SUM(BY$8:BY$49)</f>
        <v>962</v>
      </c>
      <c r="BZ7" s="20" t="s">
        <v>32</v>
      </c>
      <c r="CA7" s="20" t="s">
        <v>32</v>
      </c>
      <c r="CB7" s="20" t="s">
        <v>32</v>
      </c>
      <c r="CC7" s="20" t="s">
        <v>32</v>
      </c>
      <c r="CD7" s="20" t="s">
        <v>32</v>
      </c>
      <c r="CE7" s="20" t="s">
        <v>32</v>
      </c>
      <c r="CF7" s="20" t="s">
        <v>32</v>
      </c>
      <c r="CG7" s="20" t="s">
        <v>32</v>
      </c>
      <c r="CH7" s="19">
        <f>SUM(CH$8:CH$49)</f>
        <v>0</v>
      </c>
      <c r="CI7" s="19">
        <f>SUM(CI$8:CI$49)</f>
        <v>19</v>
      </c>
      <c r="CJ7" s="21">
        <f>+COUNTIF(CJ$8:CJ$49,"有る")</f>
        <v>39</v>
      </c>
    </row>
    <row r="8" spans="1:88" s="3" customFormat="1" ht="13.5" customHeight="1" x14ac:dyDescent="0.15">
      <c r="A8" s="23" t="s">
        <v>33</v>
      </c>
      <c r="B8" s="24" t="s">
        <v>34</v>
      </c>
      <c r="C8" s="23" t="s">
        <v>35</v>
      </c>
      <c r="D8" s="25">
        <f t="shared" si="0"/>
        <v>14449</v>
      </c>
      <c r="E8" s="25">
        <f t="shared" si="0"/>
        <v>6177</v>
      </c>
      <c r="F8" s="25">
        <f t="shared" si="0"/>
        <v>36</v>
      </c>
      <c r="G8" s="25">
        <f t="shared" si="0"/>
        <v>0</v>
      </c>
      <c r="H8" s="25">
        <f t="shared" si="0"/>
        <v>3277</v>
      </c>
      <c r="I8" s="25">
        <f t="shared" si="0"/>
        <v>2689</v>
      </c>
      <c r="J8" s="25">
        <f t="shared" si="0"/>
        <v>1388</v>
      </c>
      <c r="K8" s="25">
        <f t="shared" si="0"/>
        <v>0</v>
      </c>
      <c r="L8" s="25">
        <f t="shared" si="0"/>
        <v>136</v>
      </c>
      <c r="M8" s="25">
        <f t="shared" si="0"/>
        <v>0</v>
      </c>
      <c r="N8" s="25">
        <f t="shared" si="0"/>
        <v>488</v>
      </c>
      <c r="O8" s="25">
        <f t="shared" si="0"/>
        <v>0</v>
      </c>
      <c r="P8" s="25">
        <f t="shared" si="0"/>
        <v>0</v>
      </c>
      <c r="Q8" s="25">
        <f t="shared" si="0"/>
        <v>0</v>
      </c>
      <c r="R8" s="25">
        <f t="shared" si="0"/>
        <v>0</v>
      </c>
      <c r="S8" s="25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0</v>
      </c>
      <c r="W8" s="25">
        <f t="shared" si="0"/>
        <v>0</v>
      </c>
      <c r="X8" s="25">
        <f t="shared" si="0"/>
        <v>258</v>
      </c>
      <c r="Y8" s="25">
        <f t="shared" si="1"/>
        <v>2446</v>
      </c>
      <c r="Z8" s="25">
        <v>1627</v>
      </c>
      <c r="AA8" s="25">
        <v>0</v>
      </c>
      <c r="AB8" s="25">
        <v>0</v>
      </c>
      <c r="AC8" s="25">
        <v>312</v>
      </c>
      <c r="AD8" s="25">
        <v>172</v>
      </c>
      <c r="AE8" s="25">
        <v>198</v>
      </c>
      <c r="AF8" s="25">
        <v>0</v>
      </c>
      <c r="AG8" s="25">
        <v>136</v>
      </c>
      <c r="AH8" s="25">
        <v>0</v>
      </c>
      <c r="AI8" s="26">
        <v>0</v>
      </c>
      <c r="AJ8" s="26" t="s">
        <v>36</v>
      </c>
      <c r="AK8" s="26" t="s">
        <v>36</v>
      </c>
      <c r="AL8" s="26" t="s">
        <v>36</v>
      </c>
      <c r="AM8" s="26" t="s">
        <v>36</v>
      </c>
      <c r="AN8" s="26" t="s">
        <v>36</v>
      </c>
      <c r="AO8" s="26" t="s">
        <v>36</v>
      </c>
      <c r="AP8" s="26" t="s">
        <v>36</v>
      </c>
      <c r="AQ8" s="26" t="s">
        <v>36</v>
      </c>
      <c r="AR8" s="25">
        <v>0</v>
      </c>
      <c r="AS8" s="25">
        <v>1</v>
      </c>
      <c r="AT8" s="25">
        <f>[7]施設資源化量内訳!D8</f>
        <v>6714</v>
      </c>
      <c r="AU8" s="25">
        <f>[7]施設資源化量内訳!E8</f>
        <v>0</v>
      </c>
      <c r="AV8" s="25">
        <f>[7]施設資源化量内訳!F8</f>
        <v>0</v>
      </c>
      <c r="AW8" s="25">
        <f>[7]施設資源化量内訳!G8</f>
        <v>0</v>
      </c>
      <c r="AX8" s="25">
        <f>[7]施設資源化量内訳!H8</f>
        <v>2847</v>
      </c>
      <c r="AY8" s="25">
        <f>[7]施設資源化量内訳!I8</f>
        <v>2420</v>
      </c>
      <c r="AZ8" s="25">
        <f>[7]施設資源化量内訳!J8</f>
        <v>1190</v>
      </c>
      <c r="BA8" s="25">
        <f>[7]施設資源化量内訳!K8</f>
        <v>0</v>
      </c>
      <c r="BB8" s="25">
        <f>[7]施設資源化量内訳!L8</f>
        <v>0</v>
      </c>
      <c r="BC8" s="25">
        <f>[7]施設資源化量内訳!M8</f>
        <v>0</v>
      </c>
      <c r="BD8" s="25">
        <f>[7]施設資源化量内訳!N8</f>
        <v>0</v>
      </c>
      <c r="BE8" s="25">
        <f>[7]施設資源化量内訳!O8</f>
        <v>0</v>
      </c>
      <c r="BF8" s="25">
        <f>[7]施設資源化量内訳!P8</f>
        <v>0</v>
      </c>
      <c r="BG8" s="25">
        <f>[7]施設資源化量内訳!Q8</f>
        <v>0</v>
      </c>
      <c r="BH8" s="25">
        <f>[7]施設資源化量内訳!R8</f>
        <v>0</v>
      </c>
      <c r="BI8" s="25">
        <f>[7]施設資源化量内訳!S8</f>
        <v>0</v>
      </c>
      <c r="BJ8" s="25">
        <f>[7]施設資源化量内訳!T8</f>
        <v>0</v>
      </c>
      <c r="BK8" s="25">
        <f>[7]施設資源化量内訳!U8</f>
        <v>0</v>
      </c>
      <c r="BL8" s="25">
        <f>[7]施設資源化量内訳!V8</f>
        <v>0</v>
      </c>
      <c r="BM8" s="25">
        <f>[7]施設資源化量内訳!W8</f>
        <v>0</v>
      </c>
      <c r="BN8" s="25">
        <f>[7]施設資源化量内訳!X8</f>
        <v>257</v>
      </c>
      <c r="BO8" s="25">
        <f t="shared" si="2"/>
        <v>5289</v>
      </c>
      <c r="BP8" s="25">
        <v>4550</v>
      </c>
      <c r="BQ8" s="25">
        <v>36</v>
      </c>
      <c r="BR8" s="25">
        <v>0</v>
      </c>
      <c r="BS8" s="25">
        <v>118</v>
      </c>
      <c r="BT8" s="25">
        <v>97</v>
      </c>
      <c r="BU8" s="25">
        <v>0</v>
      </c>
      <c r="BV8" s="25">
        <v>0</v>
      </c>
      <c r="BW8" s="25">
        <v>0</v>
      </c>
      <c r="BX8" s="25">
        <v>0</v>
      </c>
      <c r="BY8" s="25">
        <v>488</v>
      </c>
      <c r="BZ8" s="26" t="s">
        <v>36</v>
      </c>
      <c r="CA8" s="26" t="s">
        <v>36</v>
      </c>
      <c r="CB8" s="26" t="s">
        <v>36</v>
      </c>
      <c r="CC8" s="26" t="s">
        <v>36</v>
      </c>
      <c r="CD8" s="26" t="s">
        <v>36</v>
      </c>
      <c r="CE8" s="26" t="s">
        <v>36</v>
      </c>
      <c r="CF8" s="26" t="s">
        <v>36</v>
      </c>
      <c r="CG8" s="26" t="s">
        <v>36</v>
      </c>
      <c r="CH8" s="25">
        <v>0</v>
      </c>
      <c r="CI8" s="25">
        <v>0</v>
      </c>
      <c r="CJ8" s="27" t="s">
        <v>37</v>
      </c>
    </row>
    <row r="9" spans="1:88" s="3" customFormat="1" ht="13.5" customHeight="1" x14ac:dyDescent="0.15">
      <c r="A9" s="23" t="s">
        <v>33</v>
      </c>
      <c r="B9" s="24" t="s">
        <v>38</v>
      </c>
      <c r="C9" s="23" t="s">
        <v>39</v>
      </c>
      <c r="D9" s="25">
        <f t="shared" si="0"/>
        <v>9428</v>
      </c>
      <c r="E9" s="25">
        <f t="shared" si="0"/>
        <v>1558</v>
      </c>
      <c r="F9" s="25">
        <f t="shared" si="0"/>
        <v>17</v>
      </c>
      <c r="G9" s="25">
        <f t="shared" si="0"/>
        <v>0</v>
      </c>
      <c r="H9" s="25">
        <f t="shared" si="0"/>
        <v>1311</v>
      </c>
      <c r="I9" s="25">
        <f t="shared" si="0"/>
        <v>871</v>
      </c>
      <c r="J9" s="25">
        <f t="shared" si="0"/>
        <v>380</v>
      </c>
      <c r="K9" s="25">
        <f t="shared" si="0"/>
        <v>0</v>
      </c>
      <c r="L9" s="25">
        <f t="shared" si="0"/>
        <v>497</v>
      </c>
      <c r="M9" s="25">
        <f t="shared" si="0"/>
        <v>7</v>
      </c>
      <c r="N9" s="25">
        <f t="shared" si="0"/>
        <v>120</v>
      </c>
      <c r="O9" s="25">
        <f t="shared" si="0"/>
        <v>1</v>
      </c>
      <c r="P9" s="25">
        <f t="shared" si="0"/>
        <v>0</v>
      </c>
      <c r="Q9" s="25">
        <f t="shared" si="0"/>
        <v>262</v>
      </c>
      <c r="R9" s="25">
        <f t="shared" si="0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12</v>
      </c>
      <c r="X9" s="25">
        <f t="shared" si="0"/>
        <v>4392</v>
      </c>
      <c r="Y9" s="25">
        <f t="shared" si="1"/>
        <v>1606</v>
      </c>
      <c r="Z9" s="25">
        <v>24</v>
      </c>
      <c r="AA9" s="25">
        <v>0</v>
      </c>
      <c r="AB9" s="25">
        <v>0</v>
      </c>
      <c r="AC9" s="25">
        <v>286</v>
      </c>
      <c r="AD9" s="25">
        <v>871</v>
      </c>
      <c r="AE9" s="25">
        <v>380</v>
      </c>
      <c r="AF9" s="25">
        <v>0</v>
      </c>
      <c r="AG9" s="25">
        <v>0</v>
      </c>
      <c r="AH9" s="25">
        <v>0</v>
      </c>
      <c r="AI9" s="26">
        <v>0</v>
      </c>
      <c r="AJ9" s="26" t="s">
        <v>36</v>
      </c>
      <c r="AK9" s="26" t="s">
        <v>36</v>
      </c>
      <c r="AL9" s="26" t="s">
        <v>36</v>
      </c>
      <c r="AM9" s="26" t="s">
        <v>36</v>
      </c>
      <c r="AN9" s="26" t="s">
        <v>36</v>
      </c>
      <c r="AO9" s="26" t="s">
        <v>36</v>
      </c>
      <c r="AP9" s="26" t="s">
        <v>36</v>
      </c>
      <c r="AQ9" s="26" t="s">
        <v>36</v>
      </c>
      <c r="AR9" s="25">
        <v>0</v>
      </c>
      <c r="AS9" s="25">
        <v>45</v>
      </c>
      <c r="AT9" s="25">
        <f>[7]施設資源化量内訳!D9</f>
        <v>6111</v>
      </c>
      <c r="AU9" s="25">
        <f>[7]施設資源化量内訳!E9</f>
        <v>0</v>
      </c>
      <c r="AV9" s="25">
        <f>[7]施設資源化量内訳!F9</f>
        <v>0</v>
      </c>
      <c r="AW9" s="25">
        <f>[7]施設資源化量内訳!G9</f>
        <v>0</v>
      </c>
      <c r="AX9" s="25">
        <f>[7]施設資源化量内訳!H9</f>
        <v>987</v>
      </c>
      <c r="AY9" s="25">
        <f>[7]施設資源化量内訳!I9</f>
        <v>0</v>
      </c>
      <c r="AZ9" s="25">
        <f>[7]施設資源化量内訳!J9</f>
        <v>0</v>
      </c>
      <c r="BA9" s="25">
        <f>[7]施設資源化量内訳!K9</f>
        <v>0</v>
      </c>
      <c r="BB9" s="25">
        <f>[7]施設資源化量内訳!L9</f>
        <v>497</v>
      </c>
      <c r="BC9" s="25">
        <f>[7]施設資源化量内訳!M9</f>
        <v>7</v>
      </c>
      <c r="BD9" s="25">
        <f>[7]施設資源化量内訳!N9</f>
        <v>0</v>
      </c>
      <c r="BE9" s="25">
        <f>[7]施設資源化量内訳!O9</f>
        <v>1</v>
      </c>
      <c r="BF9" s="25">
        <f>[7]施設資源化量内訳!P9</f>
        <v>0</v>
      </c>
      <c r="BG9" s="25">
        <f>[7]施設資源化量内訳!Q9</f>
        <v>262</v>
      </c>
      <c r="BH9" s="25">
        <f>[7]施設資源化量内訳!R9</f>
        <v>0</v>
      </c>
      <c r="BI9" s="25">
        <f>[7]施設資源化量内訳!S9</f>
        <v>0</v>
      </c>
      <c r="BJ9" s="25">
        <f>[7]施設資源化量内訳!T9</f>
        <v>0</v>
      </c>
      <c r="BK9" s="25">
        <f>[7]施設資源化量内訳!U9</f>
        <v>0</v>
      </c>
      <c r="BL9" s="25">
        <f>[7]施設資源化量内訳!V9</f>
        <v>0</v>
      </c>
      <c r="BM9" s="25">
        <f>[7]施設資源化量内訳!W9</f>
        <v>12</v>
      </c>
      <c r="BN9" s="25">
        <f>[7]施設資源化量内訳!X9</f>
        <v>4345</v>
      </c>
      <c r="BO9" s="25">
        <f t="shared" si="2"/>
        <v>1711</v>
      </c>
      <c r="BP9" s="25">
        <v>1534</v>
      </c>
      <c r="BQ9" s="25">
        <v>17</v>
      </c>
      <c r="BR9" s="25">
        <v>0</v>
      </c>
      <c r="BS9" s="25">
        <v>38</v>
      </c>
      <c r="BT9" s="25">
        <v>0</v>
      </c>
      <c r="BU9" s="25">
        <v>0</v>
      </c>
      <c r="BV9" s="25">
        <v>0</v>
      </c>
      <c r="BW9" s="25">
        <v>0</v>
      </c>
      <c r="BX9" s="25">
        <v>0</v>
      </c>
      <c r="BY9" s="25">
        <v>120</v>
      </c>
      <c r="BZ9" s="26" t="s">
        <v>36</v>
      </c>
      <c r="CA9" s="26" t="s">
        <v>36</v>
      </c>
      <c r="CB9" s="26" t="s">
        <v>36</v>
      </c>
      <c r="CC9" s="26" t="s">
        <v>36</v>
      </c>
      <c r="CD9" s="26" t="s">
        <v>36</v>
      </c>
      <c r="CE9" s="26" t="s">
        <v>36</v>
      </c>
      <c r="CF9" s="26" t="s">
        <v>36</v>
      </c>
      <c r="CG9" s="26" t="s">
        <v>36</v>
      </c>
      <c r="CH9" s="25">
        <v>0</v>
      </c>
      <c r="CI9" s="25">
        <v>2</v>
      </c>
      <c r="CJ9" s="27" t="s">
        <v>37</v>
      </c>
    </row>
    <row r="10" spans="1:88" s="3" customFormat="1" ht="13.5" customHeight="1" x14ac:dyDescent="0.15">
      <c r="A10" s="23" t="s">
        <v>33</v>
      </c>
      <c r="B10" s="24" t="s">
        <v>40</v>
      </c>
      <c r="C10" s="23" t="s">
        <v>41</v>
      </c>
      <c r="D10" s="25">
        <f t="shared" si="0"/>
        <v>4721</v>
      </c>
      <c r="E10" s="25">
        <f t="shared" si="0"/>
        <v>1506</v>
      </c>
      <c r="F10" s="25">
        <f t="shared" si="0"/>
        <v>21</v>
      </c>
      <c r="G10" s="25">
        <f t="shared" si="0"/>
        <v>446</v>
      </c>
      <c r="H10" s="25">
        <f t="shared" si="0"/>
        <v>616</v>
      </c>
      <c r="I10" s="25">
        <f t="shared" si="0"/>
        <v>760</v>
      </c>
      <c r="J10" s="25">
        <f t="shared" si="0"/>
        <v>323</v>
      </c>
      <c r="K10" s="25">
        <f t="shared" si="0"/>
        <v>12</v>
      </c>
      <c r="L10" s="25">
        <f t="shared" si="0"/>
        <v>623</v>
      </c>
      <c r="M10" s="25">
        <f t="shared" si="0"/>
        <v>0</v>
      </c>
      <c r="N10" s="25">
        <f t="shared" si="0"/>
        <v>51</v>
      </c>
      <c r="O10" s="25">
        <f t="shared" si="0"/>
        <v>0</v>
      </c>
      <c r="P10" s="25">
        <f t="shared" si="0"/>
        <v>0</v>
      </c>
      <c r="Q10" s="25">
        <f t="shared" si="0"/>
        <v>0</v>
      </c>
      <c r="R10" s="25">
        <f t="shared" si="0"/>
        <v>0</v>
      </c>
      <c r="S10" s="25">
        <f t="shared" si="0"/>
        <v>0</v>
      </c>
      <c r="T10" s="25">
        <f t="shared" si="0"/>
        <v>0</v>
      </c>
      <c r="U10" s="25">
        <f t="shared" si="0"/>
        <v>0</v>
      </c>
      <c r="V10" s="25">
        <f t="shared" si="0"/>
        <v>0</v>
      </c>
      <c r="W10" s="25">
        <f t="shared" si="0"/>
        <v>0</v>
      </c>
      <c r="X10" s="25">
        <f t="shared" si="0"/>
        <v>363</v>
      </c>
      <c r="Y10" s="25">
        <f t="shared" si="1"/>
        <v>881</v>
      </c>
      <c r="Z10" s="25">
        <v>826</v>
      </c>
      <c r="AA10" s="25">
        <v>7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6">
        <v>48</v>
      </c>
      <c r="AJ10" s="26" t="s">
        <v>36</v>
      </c>
      <c r="AK10" s="26" t="s">
        <v>36</v>
      </c>
      <c r="AL10" s="26" t="s">
        <v>36</v>
      </c>
      <c r="AM10" s="26" t="s">
        <v>36</v>
      </c>
      <c r="AN10" s="26" t="s">
        <v>36</v>
      </c>
      <c r="AO10" s="26" t="s">
        <v>36</v>
      </c>
      <c r="AP10" s="26" t="s">
        <v>36</v>
      </c>
      <c r="AQ10" s="26" t="s">
        <v>36</v>
      </c>
      <c r="AR10" s="25">
        <v>0</v>
      </c>
      <c r="AS10" s="25">
        <v>0</v>
      </c>
      <c r="AT10" s="25">
        <f>[7]施設資源化量内訳!D10</f>
        <v>3119</v>
      </c>
      <c r="AU10" s="25">
        <f>[7]施設資源化量内訳!E10</f>
        <v>0</v>
      </c>
      <c r="AV10" s="25">
        <f>[7]施設資源化量内訳!F10</f>
        <v>0</v>
      </c>
      <c r="AW10" s="25">
        <f>[7]施設資源化量内訳!G10</f>
        <v>446</v>
      </c>
      <c r="AX10" s="25">
        <f>[7]施設資源化量内訳!H10</f>
        <v>596</v>
      </c>
      <c r="AY10" s="25">
        <f>[7]施設資源化量内訳!I10</f>
        <v>756</v>
      </c>
      <c r="AZ10" s="25">
        <f>[7]施設資源化量内訳!J10</f>
        <v>323</v>
      </c>
      <c r="BA10" s="25">
        <f>[7]施設資源化量内訳!K10</f>
        <v>12</v>
      </c>
      <c r="BB10" s="25">
        <f>[7]施設資源化量内訳!L10</f>
        <v>623</v>
      </c>
      <c r="BC10" s="25">
        <f>[7]施設資源化量内訳!M10</f>
        <v>0</v>
      </c>
      <c r="BD10" s="25">
        <f>[7]施設資源化量内訳!N10</f>
        <v>0</v>
      </c>
      <c r="BE10" s="25">
        <f>[7]施設資源化量内訳!O10</f>
        <v>0</v>
      </c>
      <c r="BF10" s="25">
        <f>[7]施設資源化量内訳!P10</f>
        <v>0</v>
      </c>
      <c r="BG10" s="25">
        <f>[7]施設資源化量内訳!Q10</f>
        <v>0</v>
      </c>
      <c r="BH10" s="25">
        <f>[7]施設資源化量内訳!R10</f>
        <v>0</v>
      </c>
      <c r="BI10" s="25">
        <f>[7]施設資源化量内訳!S10</f>
        <v>0</v>
      </c>
      <c r="BJ10" s="25">
        <f>[7]施設資源化量内訳!T10</f>
        <v>0</v>
      </c>
      <c r="BK10" s="25">
        <f>[7]施設資源化量内訳!U10</f>
        <v>0</v>
      </c>
      <c r="BL10" s="25">
        <f>[7]施設資源化量内訳!V10</f>
        <v>0</v>
      </c>
      <c r="BM10" s="25">
        <f>[7]施設資源化量内訳!W10</f>
        <v>0</v>
      </c>
      <c r="BN10" s="25">
        <f>[7]施設資源化量内訳!X10</f>
        <v>363</v>
      </c>
      <c r="BO10" s="25">
        <f t="shared" si="2"/>
        <v>721</v>
      </c>
      <c r="BP10" s="25">
        <v>680</v>
      </c>
      <c r="BQ10" s="25">
        <v>14</v>
      </c>
      <c r="BR10" s="25">
        <v>0</v>
      </c>
      <c r="BS10" s="25">
        <v>20</v>
      </c>
      <c r="BT10" s="25">
        <v>4</v>
      </c>
      <c r="BU10" s="25">
        <v>0</v>
      </c>
      <c r="BV10" s="25">
        <v>0</v>
      </c>
      <c r="BW10" s="25">
        <v>0</v>
      </c>
      <c r="BX10" s="25">
        <v>0</v>
      </c>
      <c r="BY10" s="25">
        <v>3</v>
      </c>
      <c r="BZ10" s="26" t="s">
        <v>36</v>
      </c>
      <c r="CA10" s="26" t="s">
        <v>36</v>
      </c>
      <c r="CB10" s="26" t="s">
        <v>36</v>
      </c>
      <c r="CC10" s="26" t="s">
        <v>36</v>
      </c>
      <c r="CD10" s="26" t="s">
        <v>36</v>
      </c>
      <c r="CE10" s="26" t="s">
        <v>36</v>
      </c>
      <c r="CF10" s="26" t="s">
        <v>36</v>
      </c>
      <c r="CG10" s="26" t="s">
        <v>36</v>
      </c>
      <c r="CH10" s="25">
        <v>0</v>
      </c>
      <c r="CI10" s="25">
        <v>0</v>
      </c>
      <c r="CJ10" s="27" t="s">
        <v>37</v>
      </c>
    </row>
    <row r="11" spans="1:88" s="3" customFormat="1" ht="13.5" customHeight="1" x14ac:dyDescent="0.15">
      <c r="A11" s="23" t="s">
        <v>33</v>
      </c>
      <c r="B11" s="24" t="s">
        <v>42</v>
      </c>
      <c r="C11" s="23" t="s">
        <v>43</v>
      </c>
      <c r="D11" s="25">
        <f t="shared" si="0"/>
        <v>6029</v>
      </c>
      <c r="E11" s="25">
        <f t="shared" si="0"/>
        <v>2043</v>
      </c>
      <c r="F11" s="25">
        <f t="shared" si="0"/>
        <v>19</v>
      </c>
      <c r="G11" s="25">
        <f t="shared" si="0"/>
        <v>0</v>
      </c>
      <c r="H11" s="25">
        <f t="shared" si="0"/>
        <v>399</v>
      </c>
      <c r="I11" s="25">
        <f t="shared" si="0"/>
        <v>514</v>
      </c>
      <c r="J11" s="25">
        <f t="shared" si="0"/>
        <v>90</v>
      </c>
      <c r="K11" s="25">
        <f t="shared" si="0"/>
        <v>6</v>
      </c>
      <c r="L11" s="25">
        <f t="shared" si="0"/>
        <v>15</v>
      </c>
      <c r="M11" s="25">
        <f t="shared" si="0"/>
        <v>0</v>
      </c>
      <c r="N11" s="25">
        <f t="shared" si="0"/>
        <v>280</v>
      </c>
      <c r="O11" s="25">
        <f t="shared" si="0"/>
        <v>35</v>
      </c>
      <c r="P11" s="25">
        <f t="shared" si="0"/>
        <v>0</v>
      </c>
      <c r="Q11" s="25">
        <f t="shared" si="0"/>
        <v>2626</v>
      </c>
      <c r="R11" s="25">
        <f t="shared" si="0"/>
        <v>0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5">
        <f t="shared" si="0"/>
        <v>0</v>
      </c>
      <c r="W11" s="25">
        <f t="shared" si="0"/>
        <v>2</v>
      </c>
      <c r="X11" s="25">
        <f t="shared" si="0"/>
        <v>0</v>
      </c>
      <c r="Y11" s="25">
        <f t="shared" si="1"/>
        <v>1172</v>
      </c>
      <c r="Z11" s="25">
        <v>931</v>
      </c>
      <c r="AA11" s="25">
        <v>11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6">
        <v>230</v>
      </c>
      <c r="AJ11" s="26" t="s">
        <v>36</v>
      </c>
      <c r="AK11" s="26" t="s">
        <v>36</v>
      </c>
      <c r="AL11" s="26" t="s">
        <v>36</v>
      </c>
      <c r="AM11" s="26" t="s">
        <v>36</v>
      </c>
      <c r="AN11" s="26" t="s">
        <v>36</v>
      </c>
      <c r="AO11" s="26" t="s">
        <v>36</v>
      </c>
      <c r="AP11" s="26" t="s">
        <v>36</v>
      </c>
      <c r="AQ11" s="26" t="s">
        <v>36</v>
      </c>
      <c r="AR11" s="25">
        <v>0</v>
      </c>
      <c r="AS11" s="25">
        <v>0</v>
      </c>
      <c r="AT11" s="25">
        <f>[7]施設資源化量内訳!D11</f>
        <v>3673</v>
      </c>
      <c r="AU11" s="25">
        <f>[7]施設資源化量内訳!E11</f>
        <v>0</v>
      </c>
      <c r="AV11" s="25">
        <f>[7]施設資源化量内訳!F11</f>
        <v>0</v>
      </c>
      <c r="AW11" s="25">
        <f>[7]施設資源化量内訳!G11</f>
        <v>0</v>
      </c>
      <c r="AX11" s="25">
        <f>[7]施設資源化量内訳!H11</f>
        <v>385</v>
      </c>
      <c r="AY11" s="25">
        <f>[7]施設資源化量内訳!I11</f>
        <v>514</v>
      </c>
      <c r="AZ11" s="25">
        <f>[7]施設資源化量内訳!J11</f>
        <v>90</v>
      </c>
      <c r="BA11" s="25">
        <f>[7]施設資源化量内訳!K11</f>
        <v>6</v>
      </c>
      <c r="BB11" s="25">
        <f>[7]施設資源化量内訳!L11</f>
        <v>15</v>
      </c>
      <c r="BC11" s="25">
        <f>[7]施設資源化量内訳!M11</f>
        <v>0</v>
      </c>
      <c r="BD11" s="25">
        <f>[7]施設資源化量内訳!N11</f>
        <v>0</v>
      </c>
      <c r="BE11" s="25">
        <f>[7]施設資源化量内訳!O11</f>
        <v>35</v>
      </c>
      <c r="BF11" s="25">
        <f>[7]施設資源化量内訳!P11</f>
        <v>0</v>
      </c>
      <c r="BG11" s="25">
        <f>[7]施設資源化量内訳!Q11</f>
        <v>2626</v>
      </c>
      <c r="BH11" s="25">
        <f>[7]施設資源化量内訳!R11</f>
        <v>0</v>
      </c>
      <c r="BI11" s="25">
        <f>[7]施設資源化量内訳!S11</f>
        <v>0</v>
      </c>
      <c r="BJ11" s="25">
        <f>[7]施設資源化量内訳!T11</f>
        <v>0</v>
      </c>
      <c r="BK11" s="25">
        <f>[7]施設資源化量内訳!U11</f>
        <v>0</v>
      </c>
      <c r="BL11" s="25">
        <f>[7]施設資源化量内訳!V11</f>
        <v>0</v>
      </c>
      <c r="BM11" s="25">
        <f>[7]施設資源化量内訳!W11</f>
        <v>2</v>
      </c>
      <c r="BN11" s="25">
        <f>[7]施設資源化量内訳!X11</f>
        <v>0</v>
      </c>
      <c r="BO11" s="25">
        <f t="shared" si="2"/>
        <v>1184</v>
      </c>
      <c r="BP11" s="25">
        <v>1112</v>
      </c>
      <c r="BQ11" s="25">
        <v>8</v>
      </c>
      <c r="BR11" s="25">
        <v>0</v>
      </c>
      <c r="BS11" s="25">
        <v>14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50</v>
      </c>
      <c r="BZ11" s="26" t="s">
        <v>36</v>
      </c>
      <c r="CA11" s="26" t="s">
        <v>36</v>
      </c>
      <c r="CB11" s="26" t="s">
        <v>36</v>
      </c>
      <c r="CC11" s="26" t="s">
        <v>36</v>
      </c>
      <c r="CD11" s="26" t="s">
        <v>36</v>
      </c>
      <c r="CE11" s="26" t="s">
        <v>36</v>
      </c>
      <c r="CF11" s="26" t="s">
        <v>36</v>
      </c>
      <c r="CG11" s="26" t="s">
        <v>36</v>
      </c>
      <c r="CH11" s="25">
        <v>0</v>
      </c>
      <c r="CI11" s="25">
        <v>0</v>
      </c>
      <c r="CJ11" s="27" t="s">
        <v>37</v>
      </c>
    </row>
    <row r="12" spans="1:88" s="3" customFormat="1" ht="13.5" customHeight="1" x14ac:dyDescent="0.15">
      <c r="A12" s="23" t="s">
        <v>33</v>
      </c>
      <c r="B12" s="24" t="s">
        <v>44</v>
      </c>
      <c r="C12" s="23" t="s">
        <v>45</v>
      </c>
      <c r="D12" s="25">
        <f t="shared" si="0"/>
        <v>3577</v>
      </c>
      <c r="E12" s="25">
        <f t="shared" si="0"/>
        <v>909</v>
      </c>
      <c r="F12" s="25">
        <f t="shared" si="0"/>
        <v>8</v>
      </c>
      <c r="G12" s="25">
        <f t="shared" si="0"/>
        <v>0</v>
      </c>
      <c r="H12" s="25">
        <f t="shared" si="0"/>
        <v>963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886</v>
      </c>
      <c r="R12" s="25">
        <f t="shared" si="0"/>
        <v>0</v>
      </c>
      <c r="S12" s="25">
        <f t="shared" si="0"/>
        <v>0</v>
      </c>
      <c r="T12" s="25">
        <f t="shared" si="0"/>
        <v>806</v>
      </c>
      <c r="U12" s="25">
        <f t="shared" si="0"/>
        <v>0</v>
      </c>
      <c r="V12" s="25">
        <f t="shared" si="0"/>
        <v>0</v>
      </c>
      <c r="W12" s="25">
        <f t="shared" si="0"/>
        <v>0</v>
      </c>
      <c r="X12" s="25">
        <f t="shared" si="0"/>
        <v>5</v>
      </c>
      <c r="Y12" s="25">
        <f t="shared" si="1"/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6">
        <v>0</v>
      </c>
      <c r="AJ12" s="26" t="s">
        <v>36</v>
      </c>
      <c r="AK12" s="26" t="s">
        <v>36</v>
      </c>
      <c r="AL12" s="26" t="s">
        <v>36</v>
      </c>
      <c r="AM12" s="26" t="s">
        <v>36</v>
      </c>
      <c r="AN12" s="26" t="s">
        <v>36</v>
      </c>
      <c r="AO12" s="26" t="s">
        <v>36</v>
      </c>
      <c r="AP12" s="26" t="s">
        <v>36</v>
      </c>
      <c r="AQ12" s="26" t="s">
        <v>36</v>
      </c>
      <c r="AR12" s="25">
        <v>0</v>
      </c>
      <c r="AS12" s="25">
        <v>0</v>
      </c>
      <c r="AT12" s="25">
        <f>[7]施設資源化量内訳!D12</f>
        <v>2697</v>
      </c>
      <c r="AU12" s="25">
        <f>[7]施設資源化量内訳!E12</f>
        <v>37</v>
      </c>
      <c r="AV12" s="25">
        <f>[7]施設資源化量内訳!F12</f>
        <v>0</v>
      </c>
      <c r="AW12" s="25">
        <f>[7]施設資源化量内訳!G12</f>
        <v>0</v>
      </c>
      <c r="AX12" s="25">
        <f>[7]施設資源化量内訳!H12</f>
        <v>963</v>
      </c>
      <c r="AY12" s="25">
        <f>[7]施設資源化量内訳!I12</f>
        <v>0</v>
      </c>
      <c r="AZ12" s="25">
        <f>[7]施設資源化量内訳!J12</f>
        <v>0</v>
      </c>
      <c r="BA12" s="25">
        <f>[7]施設資源化量内訳!K12</f>
        <v>0</v>
      </c>
      <c r="BB12" s="25">
        <f>[7]施設資源化量内訳!L12</f>
        <v>0</v>
      </c>
      <c r="BC12" s="25">
        <f>[7]施設資源化量内訳!M12</f>
        <v>0</v>
      </c>
      <c r="BD12" s="25">
        <f>[7]施設資源化量内訳!N12</f>
        <v>0</v>
      </c>
      <c r="BE12" s="25">
        <f>[7]施設資源化量内訳!O12</f>
        <v>0</v>
      </c>
      <c r="BF12" s="25">
        <f>[7]施設資源化量内訳!P12</f>
        <v>0</v>
      </c>
      <c r="BG12" s="25">
        <f>[7]施設資源化量内訳!Q12</f>
        <v>886</v>
      </c>
      <c r="BH12" s="25">
        <f>[7]施設資源化量内訳!R12</f>
        <v>0</v>
      </c>
      <c r="BI12" s="25">
        <f>[7]施設資源化量内訳!S12</f>
        <v>0</v>
      </c>
      <c r="BJ12" s="25">
        <f>[7]施設資源化量内訳!T12</f>
        <v>806</v>
      </c>
      <c r="BK12" s="25">
        <f>[7]施設資源化量内訳!U12</f>
        <v>0</v>
      </c>
      <c r="BL12" s="25">
        <f>[7]施設資源化量内訳!V12</f>
        <v>0</v>
      </c>
      <c r="BM12" s="25">
        <f>[7]施設資源化量内訳!W12</f>
        <v>0</v>
      </c>
      <c r="BN12" s="25">
        <f>[7]施設資源化量内訳!X12</f>
        <v>5</v>
      </c>
      <c r="BO12" s="25">
        <f t="shared" si="2"/>
        <v>880</v>
      </c>
      <c r="BP12" s="25">
        <v>872</v>
      </c>
      <c r="BQ12" s="25">
        <v>8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6" t="s">
        <v>36</v>
      </c>
      <c r="CA12" s="26" t="s">
        <v>36</v>
      </c>
      <c r="CB12" s="26" t="s">
        <v>36</v>
      </c>
      <c r="CC12" s="26" t="s">
        <v>36</v>
      </c>
      <c r="CD12" s="26" t="s">
        <v>36</v>
      </c>
      <c r="CE12" s="26" t="s">
        <v>36</v>
      </c>
      <c r="CF12" s="26" t="s">
        <v>36</v>
      </c>
      <c r="CG12" s="26" t="s">
        <v>36</v>
      </c>
      <c r="CH12" s="25">
        <v>0</v>
      </c>
      <c r="CI12" s="25">
        <v>0</v>
      </c>
      <c r="CJ12" s="27" t="s">
        <v>37</v>
      </c>
    </row>
    <row r="13" spans="1:88" s="3" customFormat="1" ht="13.5" customHeight="1" x14ac:dyDescent="0.15">
      <c r="A13" s="23" t="s">
        <v>33</v>
      </c>
      <c r="B13" s="24" t="s">
        <v>46</v>
      </c>
      <c r="C13" s="23" t="s">
        <v>47</v>
      </c>
      <c r="D13" s="25">
        <f t="shared" si="0"/>
        <v>4225</v>
      </c>
      <c r="E13" s="25">
        <f t="shared" si="0"/>
        <v>2337</v>
      </c>
      <c r="F13" s="25">
        <f t="shared" si="0"/>
        <v>3</v>
      </c>
      <c r="G13" s="25">
        <f t="shared" si="0"/>
        <v>0</v>
      </c>
      <c r="H13" s="25">
        <f t="shared" si="0"/>
        <v>832</v>
      </c>
      <c r="I13" s="25">
        <f t="shared" si="0"/>
        <v>484</v>
      </c>
      <c r="J13" s="25">
        <f t="shared" si="0"/>
        <v>123</v>
      </c>
      <c r="K13" s="25">
        <f t="shared" si="0"/>
        <v>2</v>
      </c>
      <c r="L13" s="25">
        <f t="shared" si="0"/>
        <v>0</v>
      </c>
      <c r="M13" s="25">
        <f t="shared" si="0"/>
        <v>0</v>
      </c>
      <c r="N13" s="25">
        <f t="shared" si="0"/>
        <v>73</v>
      </c>
      <c r="O13" s="25">
        <f t="shared" si="0"/>
        <v>0</v>
      </c>
      <c r="P13" s="25">
        <f t="shared" si="0"/>
        <v>0</v>
      </c>
      <c r="Q13" s="25">
        <f t="shared" si="0"/>
        <v>259</v>
      </c>
      <c r="R13" s="25">
        <f t="shared" si="0"/>
        <v>0</v>
      </c>
      <c r="S13" s="25">
        <f t="shared" si="0"/>
        <v>0</v>
      </c>
      <c r="T13" s="25">
        <f t="shared" si="0"/>
        <v>0</v>
      </c>
      <c r="U13" s="25">
        <f t="shared" si="0"/>
        <v>0</v>
      </c>
      <c r="V13" s="25">
        <f t="shared" si="0"/>
        <v>0</v>
      </c>
      <c r="W13" s="25">
        <f t="shared" si="0"/>
        <v>0</v>
      </c>
      <c r="X13" s="25">
        <f t="shared" si="0"/>
        <v>112</v>
      </c>
      <c r="Y13" s="25">
        <f t="shared" si="1"/>
        <v>298</v>
      </c>
      <c r="Z13" s="25">
        <v>183</v>
      </c>
      <c r="AA13" s="25">
        <v>3</v>
      </c>
      <c r="AB13" s="25">
        <v>0</v>
      </c>
      <c r="AC13" s="25">
        <v>0</v>
      </c>
      <c r="AD13" s="25">
        <v>0</v>
      </c>
      <c r="AE13" s="25">
        <v>0</v>
      </c>
      <c r="AF13" s="25">
        <v>2</v>
      </c>
      <c r="AG13" s="25">
        <v>0</v>
      </c>
      <c r="AH13" s="25">
        <v>0</v>
      </c>
      <c r="AI13" s="26">
        <v>14</v>
      </c>
      <c r="AJ13" s="26" t="s">
        <v>36</v>
      </c>
      <c r="AK13" s="26" t="s">
        <v>36</v>
      </c>
      <c r="AL13" s="26" t="s">
        <v>36</v>
      </c>
      <c r="AM13" s="26" t="s">
        <v>36</v>
      </c>
      <c r="AN13" s="26" t="s">
        <v>36</v>
      </c>
      <c r="AO13" s="26" t="s">
        <v>36</v>
      </c>
      <c r="AP13" s="26" t="s">
        <v>36</v>
      </c>
      <c r="AQ13" s="26" t="s">
        <v>36</v>
      </c>
      <c r="AR13" s="25">
        <v>0</v>
      </c>
      <c r="AS13" s="25">
        <v>96</v>
      </c>
      <c r="AT13" s="25">
        <f>[7]施設資源化量内訳!D13</f>
        <v>1689</v>
      </c>
      <c r="AU13" s="25">
        <f>[7]施設資源化量内訳!E13</f>
        <v>0</v>
      </c>
      <c r="AV13" s="25">
        <f>[7]施設資源化量内訳!F13</f>
        <v>0</v>
      </c>
      <c r="AW13" s="25">
        <f>[7]施設資源化量内訳!G13</f>
        <v>0</v>
      </c>
      <c r="AX13" s="25">
        <f>[7]施設資源化量内訳!H13</f>
        <v>816</v>
      </c>
      <c r="AY13" s="25">
        <f>[7]施設資源化量内訳!I13</f>
        <v>475</v>
      </c>
      <c r="AZ13" s="25">
        <f>[7]施設資源化量内訳!J13</f>
        <v>123</v>
      </c>
      <c r="BA13" s="25">
        <f>[7]施設資源化量内訳!K13</f>
        <v>0</v>
      </c>
      <c r="BB13" s="25">
        <f>[7]施設資源化量内訳!L13</f>
        <v>0</v>
      </c>
      <c r="BC13" s="25">
        <f>[7]施設資源化量内訳!M13</f>
        <v>0</v>
      </c>
      <c r="BD13" s="25">
        <f>[7]施設資源化量内訳!N13</f>
        <v>0</v>
      </c>
      <c r="BE13" s="25">
        <f>[7]施設資源化量内訳!O13</f>
        <v>0</v>
      </c>
      <c r="BF13" s="25">
        <f>[7]施設資源化量内訳!P13</f>
        <v>0</v>
      </c>
      <c r="BG13" s="25">
        <f>[7]施設資源化量内訳!Q13</f>
        <v>259</v>
      </c>
      <c r="BH13" s="25">
        <f>[7]施設資源化量内訳!R13</f>
        <v>0</v>
      </c>
      <c r="BI13" s="25">
        <f>[7]施設資源化量内訳!S13</f>
        <v>0</v>
      </c>
      <c r="BJ13" s="25">
        <f>[7]施設資源化量内訳!T13</f>
        <v>0</v>
      </c>
      <c r="BK13" s="25">
        <f>[7]施設資源化量内訳!U13</f>
        <v>0</v>
      </c>
      <c r="BL13" s="25">
        <f>[7]施設資源化量内訳!V13</f>
        <v>0</v>
      </c>
      <c r="BM13" s="25">
        <f>[7]施設資源化量内訳!W13</f>
        <v>0</v>
      </c>
      <c r="BN13" s="25">
        <f>[7]施設資源化量内訳!X13</f>
        <v>16</v>
      </c>
      <c r="BO13" s="25">
        <f t="shared" si="2"/>
        <v>2238</v>
      </c>
      <c r="BP13" s="25">
        <v>2154</v>
      </c>
      <c r="BQ13" s="25">
        <v>0</v>
      </c>
      <c r="BR13" s="25">
        <v>0</v>
      </c>
      <c r="BS13" s="25">
        <v>16</v>
      </c>
      <c r="BT13" s="25">
        <v>9</v>
      </c>
      <c r="BU13" s="25">
        <v>0</v>
      </c>
      <c r="BV13" s="25">
        <v>0</v>
      </c>
      <c r="BW13" s="25">
        <v>0</v>
      </c>
      <c r="BX13" s="25">
        <v>0</v>
      </c>
      <c r="BY13" s="25">
        <v>59</v>
      </c>
      <c r="BZ13" s="26" t="s">
        <v>36</v>
      </c>
      <c r="CA13" s="26" t="s">
        <v>36</v>
      </c>
      <c r="CB13" s="26" t="s">
        <v>36</v>
      </c>
      <c r="CC13" s="26" t="s">
        <v>36</v>
      </c>
      <c r="CD13" s="26" t="s">
        <v>36</v>
      </c>
      <c r="CE13" s="26" t="s">
        <v>36</v>
      </c>
      <c r="CF13" s="26" t="s">
        <v>36</v>
      </c>
      <c r="CG13" s="26" t="s">
        <v>36</v>
      </c>
      <c r="CH13" s="25">
        <v>0</v>
      </c>
      <c r="CI13" s="25">
        <v>0</v>
      </c>
      <c r="CJ13" s="27" t="s">
        <v>37</v>
      </c>
    </row>
    <row r="14" spans="1:88" s="3" customFormat="1" ht="13.5" customHeight="1" x14ac:dyDescent="0.15">
      <c r="A14" s="23" t="s">
        <v>33</v>
      </c>
      <c r="B14" s="24" t="s">
        <v>48</v>
      </c>
      <c r="C14" s="23" t="s">
        <v>49</v>
      </c>
      <c r="D14" s="25">
        <f t="shared" si="0"/>
        <v>912</v>
      </c>
      <c r="E14" s="25">
        <f t="shared" si="0"/>
        <v>182</v>
      </c>
      <c r="F14" s="25">
        <f t="shared" si="0"/>
        <v>3</v>
      </c>
      <c r="G14" s="25">
        <f t="shared" si="0"/>
        <v>0</v>
      </c>
      <c r="H14" s="25">
        <f t="shared" si="0"/>
        <v>197</v>
      </c>
      <c r="I14" s="25">
        <f t="shared" si="0"/>
        <v>108</v>
      </c>
      <c r="J14" s="25">
        <f t="shared" si="0"/>
        <v>31</v>
      </c>
      <c r="K14" s="25">
        <f t="shared" si="0"/>
        <v>1</v>
      </c>
      <c r="L14" s="25">
        <f t="shared" si="0"/>
        <v>0</v>
      </c>
      <c r="M14" s="25">
        <f t="shared" si="0"/>
        <v>0</v>
      </c>
      <c r="N14" s="25">
        <f t="shared" si="0"/>
        <v>6</v>
      </c>
      <c r="O14" s="25">
        <f t="shared" si="0"/>
        <v>0</v>
      </c>
      <c r="P14" s="25">
        <f t="shared" si="0"/>
        <v>0</v>
      </c>
      <c r="Q14" s="25">
        <f t="shared" si="0"/>
        <v>199</v>
      </c>
      <c r="R14" s="25">
        <f t="shared" si="0"/>
        <v>0</v>
      </c>
      <c r="S14" s="25">
        <f t="shared" si="0"/>
        <v>0</v>
      </c>
      <c r="T14" s="25">
        <f t="shared" si="0"/>
        <v>0</v>
      </c>
      <c r="U14" s="25">
        <f t="shared" si="0"/>
        <v>0</v>
      </c>
      <c r="V14" s="25">
        <f t="shared" si="0"/>
        <v>181</v>
      </c>
      <c r="W14" s="25">
        <f t="shared" si="0"/>
        <v>0</v>
      </c>
      <c r="X14" s="25">
        <f t="shared" si="0"/>
        <v>4</v>
      </c>
      <c r="Y14" s="25">
        <f t="shared" si="1"/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6">
        <v>0</v>
      </c>
      <c r="AJ14" s="26" t="s">
        <v>36</v>
      </c>
      <c r="AK14" s="26" t="s">
        <v>36</v>
      </c>
      <c r="AL14" s="26" t="s">
        <v>36</v>
      </c>
      <c r="AM14" s="26" t="s">
        <v>36</v>
      </c>
      <c r="AN14" s="26" t="s">
        <v>36</v>
      </c>
      <c r="AO14" s="26" t="s">
        <v>36</v>
      </c>
      <c r="AP14" s="26" t="s">
        <v>36</v>
      </c>
      <c r="AQ14" s="26" t="s">
        <v>36</v>
      </c>
      <c r="AR14" s="25">
        <v>0</v>
      </c>
      <c r="AS14" s="25">
        <v>0</v>
      </c>
      <c r="AT14" s="25">
        <f>[7]施設資源化量内訳!D14</f>
        <v>725</v>
      </c>
      <c r="AU14" s="25">
        <f>[7]施設資源化量内訳!E14</f>
        <v>8</v>
      </c>
      <c r="AV14" s="25">
        <f>[7]施設資源化量内訳!F14</f>
        <v>0</v>
      </c>
      <c r="AW14" s="25">
        <f>[7]施設資源化量内訳!G14</f>
        <v>0</v>
      </c>
      <c r="AX14" s="25">
        <f>[7]施設資源化量内訳!H14</f>
        <v>194</v>
      </c>
      <c r="AY14" s="25">
        <f>[7]施設資源化量内訳!I14</f>
        <v>107</v>
      </c>
      <c r="AZ14" s="25">
        <f>[7]施設資源化量内訳!J14</f>
        <v>31</v>
      </c>
      <c r="BA14" s="25">
        <f>[7]施設資源化量内訳!K14</f>
        <v>1</v>
      </c>
      <c r="BB14" s="25">
        <f>[7]施設資源化量内訳!L14</f>
        <v>0</v>
      </c>
      <c r="BC14" s="25">
        <f>[7]施設資源化量内訳!M14</f>
        <v>0</v>
      </c>
      <c r="BD14" s="25">
        <f>[7]施設資源化量内訳!N14</f>
        <v>0</v>
      </c>
      <c r="BE14" s="25">
        <f>[7]施設資源化量内訳!O14</f>
        <v>0</v>
      </c>
      <c r="BF14" s="25">
        <f>[7]施設資源化量内訳!P14</f>
        <v>0</v>
      </c>
      <c r="BG14" s="25">
        <f>[7]施設資源化量内訳!Q14</f>
        <v>199</v>
      </c>
      <c r="BH14" s="25">
        <f>[7]施設資源化量内訳!R14</f>
        <v>0</v>
      </c>
      <c r="BI14" s="25">
        <f>[7]施設資源化量内訳!S14</f>
        <v>0</v>
      </c>
      <c r="BJ14" s="25">
        <f>[7]施設資源化量内訳!T14</f>
        <v>0</v>
      </c>
      <c r="BK14" s="25">
        <f>[7]施設資源化量内訳!U14</f>
        <v>0</v>
      </c>
      <c r="BL14" s="25">
        <f>[7]施設資源化量内訳!V14</f>
        <v>181</v>
      </c>
      <c r="BM14" s="25">
        <f>[7]施設資源化量内訳!W14</f>
        <v>0</v>
      </c>
      <c r="BN14" s="25">
        <f>[7]施設資源化量内訳!X14</f>
        <v>4</v>
      </c>
      <c r="BO14" s="25">
        <f t="shared" si="2"/>
        <v>187</v>
      </c>
      <c r="BP14" s="25">
        <v>174</v>
      </c>
      <c r="BQ14" s="25">
        <v>3</v>
      </c>
      <c r="BR14" s="25">
        <v>0</v>
      </c>
      <c r="BS14" s="25">
        <v>3</v>
      </c>
      <c r="BT14" s="25">
        <v>1</v>
      </c>
      <c r="BU14" s="25">
        <v>0</v>
      </c>
      <c r="BV14" s="25">
        <v>0</v>
      </c>
      <c r="BW14" s="25">
        <v>0</v>
      </c>
      <c r="BX14" s="25">
        <v>0</v>
      </c>
      <c r="BY14" s="25">
        <v>6</v>
      </c>
      <c r="BZ14" s="26" t="s">
        <v>36</v>
      </c>
      <c r="CA14" s="26" t="s">
        <v>36</v>
      </c>
      <c r="CB14" s="26" t="s">
        <v>36</v>
      </c>
      <c r="CC14" s="26" t="s">
        <v>36</v>
      </c>
      <c r="CD14" s="26" t="s">
        <v>36</v>
      </c>
      <c r="CE14" s="26" t="s">
        <v>36</v>
      </c>
      <c r="CF14" s="26" t="s">
        <v>36</v>
      </c>
      <c r="CG14" s="26" t="s">
        <v>36</v>
      </c>
      <c r="CH14" s="25">
        <v>0</v>
      </c>
      <c r="CI14" s="25">
        <v>0</v>
      </c>
      <c r="CJ14" s="27" t="s">
        <v>37</v>
      </c>
    </row>
    <row r="15" spans="1:88" s="3" customFormat="1" ht="13.5" customHeight="1" x14ac:dyDescent="0.15">
      <c r="A15" s="23" t="s">
        <v>33</v>
      </c>
      <c r="B15" s="24" t="s">
        <v>50</v>
      </c>
      <c r="C15" s="23" t="s">
        <v>51</v>
      </c>
      <c r="D15" s="25">
        <f t="shared" si="0"/>
        <v>2359</v>
      </c>
      <c r="E15" s="25">
        <f t="shared" si="0"/>
        <v>937</v>
      </c>
      <c r="F15" s="25">
        <f t="shared" si="0"/>
        <v>8</v>
      </c>
      <c r="G15" s="25">
        <f t="shared" si="0"/>
        <v>2</v>
      </c>
      <c r="H15" s="25">
        <f t="shared" si="0"/>
        <v>301</v>
      </c>
      <c r="I15" s="25">
        <f t="shared" si="0"/>
        <v>264</v>
      </c>
      <c r="J15" s="25">
        <f t="shared" si="0"/>
        <v>81</v>
      </c>
      <c r="K15" s="25">
        <f t="shared" si="0"/>
        <v>6</v>
      </c>
      <c r="L15" s="25">
        <f t="shared" si="0"/>
        <v>0</v>
      </c>
      <c r="M15" s="25">
        <f t="shared" si="0"/>
        <v>0</v>
      </c>
      <c r="N15" s="25">
        <f t="shared" si="0"/>
        <v>124</v>
      </c>
      <c r="O15" s="25">
        <f t="shared" si="0"/>
        <v>0</v>
      </c>
      <c r="P15" s="25">
        <f t="shared" si="0"/>
        <v>0</v>
      </c>
      <c r="Q15" s="25">
        <f t="shared" si="0"/>
        <v>627</v>
      </c>
      <c r="R15" s="25">
        <f t="shared" si="0"/>
        <v>0</v>
      </c>
      <c r="S15" s="25">
        <f t="shared" si="0"/>
        <v>0</v>
      </c>
      <c r="T15" s="25">
        <f t="shared" si="0"/>
        <v>0</v>
      </c>
      <c r="U15" s="25">
        <f t="shared" si="0"/>
        <v>0</v>
      </c>
      <c r="V15" s="25">
        <f t="shared" si="0"/>
        <v>0</v>
      </c>
      <c r="W15" s="25">
        <f t="shared" si="0"/>
        <v>9</v>
      </c>
      <c r="X15" s="25">
        <f t="shared" si="0"/>
        <v>0</v>
      </c>
      <c r="Y15" s="25">
        <f t="shared" si="1"/>
        <v>1036</v>
      </c>
      <c r="Z15" s="25">
        <v>720</v>
      </c>
      <c r="AA15" s="25">
        <v>6</v>
      </c>
      <c r="AB15" s="25">
        <v>2</v>
      </c>
      <c r="AC15" s="25">
        <v>299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6">
        <v>0</v>
      </c>
      <c r="AJ15" s="26" t="s">
        <v>36</v>
      </c>
      <c r="AK15" s="26" t="s">
        <v>36</v>
      </c>
      <c r="AL15" s="26" t="s">
        <v>36</v>
      </c>
      <c r="AM15" s="26" t="s">
        <v>36</v>
      </c>
      <c r="AN15" s="26" t="s">
        <v>36</v>
      </c>
      <c r="AO15" s="26" t="s">
        <v>36</v>
      </c>
      <c r="AP15" s="26" t="s">
        <v>36</v>
      </c>
      <c r="AQ15" s="26" t="s">
        <v>36</v>
      </c>
      <c r="AR15" s="25">
        <v>9</v>
      </c>
      <c r="AS15" s="25">
        <v>0</v>
      </c>
      <c r="AT15" s="25">
        <f>[7]施設資源化量内訳!D15</f>
        <v>1083</v>
      </c>
      <c r="AU15" s="25">
        <f>[7]施設資源化量内訳!E15</f>
        <v>0</v>
      </c>
      <c r="AV15" s="25">
        <f>[7]施設資源化量内訳!F15</f>
        <v>0</v>
      </c>
      <c r="AW15" s="25">
        <f>[7]施設資源化量内訳!G15</f>
        <v>0</v>
      </c>
      <c r="AX15" s="25">
        <f>[7]施設資源化量内訳!H15</f>
        <v>0</v>
      </c>
      <c r="AY15" s="25">
        <f>[7]施設資源化量内訳!I15</f>
        <v>264</v>
      </c>
      <c r="AZ15" s="25">
        <f>[7]施設資源化量内訳!J15</f>
        <v>81</v>
      </c>
      <c r="BA15" s="25">
        <f>[7]施設資源化量内訳!K15</f>
        <v>6</v>
      </c>
      <c r="BB15" s="25">
        <f>[7]施設資源化量内訳!L15</f>
        <v>0</v>
      </c>
      <c r="BC15" s="25">
        <f>[7]施設資源化量内訳!M15</f>
        <v>0</v>
      </c>
      <c r="BD15" s="25">
        <f>[7]施設資源化量内訳!N15</f>
        <v>105</v>
      </c>
      <c r="BE15" s="25">
        <f>[7]施設資源化量内訳!O15</f>
        <v>0</v>
      </c>
      <c r="BF15" s="25">
        <f>[7]施設資源化量内訳!P15</f>
        <v>0</v>
      </c>
      <c r="BG15" s="25">
        <f>[7]施設資源化量内訳!Q15</f>
        <v>627</v>
      </c>
      <c r="BH15" s="25">
        <f>[7]施設資源化量内訳!R15</f>
        <v>0</v>
      </c>
      <c r="BI15" s="25">
        <f>[7]施設資源化量内訳!S15</f>
        <v>0</v>
      </c>
      <c r="BJ15" s="25">
        <f>[7]施設資源化量内訳!T15</f>
        <v>0</v>
      </c>
      <c r="BK15" s="25">
        <f>[7]施設資源化量内訳!U15</f>
        <v>0</v>
      </c>
      <c r="BL15" s="25">
        <f>[7]施設資源化量内訳!V15</f>
        <v>0</v>
      </c>
      <c r="BM15" s="25">
        <f>[7]施設資源化量内訳!W15</f>
        <v>0</v>
      </c>
      <c r="BN15" s="25">
        <f>[7]施設資源化量内訳!X15</f>
        <v>0</v>
      </c>
      <c r="BO15" s="25">
        <f t="shared" si="2"/>
        <v>240</v>
      </c>
      <c r="BP15" s="25">
        <v>217</v>
      </c>
      <c r="BQ15" s="25">
        <v>2</v>
      </c>
      <c r="BR15" s="25">
        <v>0</v>
      </c>
      <c r="BS15" s="25">
        <v>2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19</v>
      </c>
      <c r="BZ15" s="26" t="s">
        <v>36</v>
      </c>
      <c r="CA15" s="26" t="s">
        <v>36</v>
      </c>
      <c r="CB15" s="26" t="s">
        <v>36</v>
      </c>
      <c r="CC15" s="26" t="s">
        <v>36</v>
      </c>
      <c r="CD15" s="26" t="s">
        <v>36</v>
      </c>
      <c r="CE15" s="26" t="s">
        <v>36</v>
      </c>
      <c r="CF15" s="26" t="s">
        <v>36</v>
      </c>
      <c r="CG15" s="26" t="s">
        <v>36</v>
      </c>
      <c r="CH15" s="25">
        <v>0</v>
      </c>
      <c r="CI15" s="25">
        <v>0</v>
      </c>
      <c r="CJ15" s="27" t="s">
        <v>37</v>
      </c>
    </row>
    <row r="16" spans="1:88" s="3" customFormat="1" ht="13.5" customHeight="1" x14ac:dyDescent="0.15">
      <c r="A16" s="23" t="s">
        <v>33</v>
      </c>
      <c r="B16" s="24" t="s">
        <v>52</v>
      </c>
      <c r="C16" s="23" t="s">
        <v>53</v>
      </c>
      <c r="D16" s="25">
        <f t="shared" si="0"/>
        <v>3675</v>
      </c>
      <c r="E16" s="25">
        <f t="shared" si="0"/>
        <v>687</v>
      </c>
      <c r="F16" s="25">
        <f t="shared" si="0"/>
        <v>0</v>
      </c>
      <c r="G16" s="25">
        <f t="shared" si="0"/>
        <v>0</v>
      </c>
      <c r="H16" s="25">
        <f t="shared" si="0"/>
        <v>104</v>
      </c>
      <c r="I16" s="25">
        <f t="shared" si="0"/>
        <v>252</v>
      </c>
      <c r="J16" s="25">
        <f t="shared" si="0"/>
        <v>106</v>
      </c>
      <c r="K16" s="25">
        <f t="shared" si="0"/>
        <v>0</v>
      </c>
      <c r="L16" s="25">
        <f t="shared" si="0"/>
        <v>475</v>
      </c>
      <c r="M16" s="25">
        <f t="shared" si="0"/>
        <v>194</v>
      </c>
      <c r="N16" s="25">
        <f t="shared" si="0"/>
        <v>49</v>
      </c>
      <c r="O16" s="25">
        <f t="shared" si="0"/>
        <v>0</v>
      </c>
      <c r="P16" s="25">
        <f t="shared" si="0"/>
        <v>0</v>
      </c>
      <c r="Q16" s="25">
        <f t="shared" si="0"/>
        <v>0</v>
      </c>
      <c r="R16" s="25">
        <f t="shared" si="0"/>
        <v>801</v>
      </c>
      <c r="S16" s="25">
        <f t="shared" si="0"/>
        <v>0</v>
      </c>
      <c r="T16" s="25">
        <f t="shared" si="0"/>
        <v>0</v>
      </c>
      <c r="U16" s="25">
        <f t="shared" si="0"/>
        <v>0</v>
      </c>
      <c r="V16" s="25">
        <f t="shared" si="0"/>
        <v>0</v>
      </c>
      <c r="W16" s="25">
        <f t="shared" si="0"/>
        <v>3</v>
      </c>
      <c r="X16" s="25">
        <f t="shared" si="0"/>
        <v>1004</v>
      </c>
      <c r="Y16" s="25">
        <f t="shared" si="1"/>
        <v>736</v>
      </c>
      <c r="Z16" s="25">
        <v>687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6">
        <v>49</v>
      </c>
      <c r="AJ16" s="26" t="s">
        <v>36</v>
      </c>
      <c r="AK16" s="26" t="s">
        <v>36</v>
      </c>
      <c r="AL16" s="26" t="s">
        <v>36</v>
      </c>
      <c r="AM16" s="26" t="s">
        <v>36</v>
      </c>
      <c r="AN16" s="26" t="s">
        <v>36</v>
      </c>
      <c r="AO16" s="26" t="s">
        <v>36</v>
      </c>
      <c r="AP16" s="26" t="s">
        <v>36</v>
      </c>
      <c r="AQ16" s="26" t="s">
        <v>36</v>
      </c>
      <c r="AR16" s="25">
        <v>0</v>
      </c>
      <c r="AS16" s="25">
        <v>0</v>
      </c>
      <c r="AT16" s="25">
        <f>[7]施設資源化量内訳!D16</f>
        <v>2939</v>
      </c>
      <c r="AU16" s="25">
        <f>[7]施設資源化量内訳!E16</f>
        <v>0</v>
      </c>
      <c r="AV16" s="25">
        <f>[7]施設資源化量内訳!F16</f>
        <v>0</v>
      </c>
      <c r="AW16" s="25">
        <f>[7]施設資源化量内訳!G16</f>
        <v>0</v>
      </c>
      <c r="AX16" s="25">
        <f>[7]施設資源化量内訳!H16</f>
        <v>104</v>
      </c>
      <c r="AY16" s="25">
        <f>[7]施設資源化量内訳!I16</f>
        <v>252</v>
      </c>
      <c r="AZ16" s="25">
        <f>[7]施設資源化量内訳!J16</f>
        <v>106</v>
      </c>
      <c r="BA16" s="25">
        <f>[7]施設資源化量内訳!K16</f>
        <v>0</v>
      </c>
      <c r="BB16" s="25">
        <f>[7]施設資源化量内訳!L16</f>
        <v>475</v>
      </c>
      <c r="BC16" s="25">
        <f>[7]施設資源化量内訳!M16</f>
        <v>194</v>
      </c>
      <c r="BD16" s="25">
        <f>[7]施設資源化量内訳!N16</f>
        <v>0</v>
      </c>
      <c r="BE16" s="25">
        <f>[7]施設資源化量内訳!O16</f>
        <v>0</v>
      </c>
      <c r="BF16" s="25">
        <f>[7]施設資源化量内訳!P16</f>
        <v>0</v>
      </c>
      <c r="BG16" s="25">
        <f>[7]施設資源化量内訳!Q16</f>
        <v>0</v>
      </c>
      <c r="BH16" s="25">
        <f>[7]施設資源化量内訳!R16</f>
        <v>801</v>
      </c>
      <c r="BI16" s="25">
        <f>[7]施設資源化量内訳!S16</f>
        <v>0</v>
      </c>
      <c r="BJ16" s="25">
        <f>[7]施設資源化量内訳!T16</f>
        <v>0</v>
      </c>
      <c r="BK16" s="25">
        <f>[7]施設資源化量内訳!U16</f>
        <v>0</v>
      </c>
      <c r="BL16" s="25">
        <f>[7]施設資源化量内訳!V16</f>
        <v>0</v>
      </c>
      <c r="BM16" s="25">
        <f>[7]施設資源化量内訳!W16</f>
        <v>3</v>
      </c>
      <c r="BN16" s="25">
        <f>[7]施設資源化量内訳!X16</f>
        <v>1004</v>
      </c>
      <c r="BO16" s="25">
        <f t="shared" si="2"/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6" t="s">
        <v>36</v>
      </c>
      <c r="CA16" s="26" t="s">
        <v>36</v>
      </c>
      <c r="CB16" s="26" t="s">
        <v>36</v>
      </c>
      <c r="CC16" s="26" t="s">
        <v>36</v>
      </c>
      <c r="CD16" s="26" t="s">
        <v>36</v>
      </c>
      <c r="CE16" s="26" t="s">
        <v>36</v>
      </c>
      <c r="CF16" s="26" t="s">
        <v>36</v>
      </c>
      <c r="CG16" s="26" t="s">
        <v>36</v>
      </c>
      <c r="CH16" s="25">
        <v>0</v>
      </c>
      <c r="CI16" s="25">
        <v>0</v>
      </c>
      <c r="CJ16" s="27" t="s">
        <v>37</v>
      </c>
    </row>
    <row r="17" spans="1:88" s="3" customFormat="1" ht="13.5" customHeight="1" x14ac:dyDescent="0.15">
      <c r="A17" s="23" t="s">
        <v>33</v>
      </c>
      <c r="B17" s="24" t="s">
        <v>54</v>
      </c>
      <c r="C17" s="23" t="s">
        <v>55</v>
      </c>
      <c r="D17" s="25">
        <f t="shared" si="0"/>
        <v>8195</v>
      </c>
      <c r="E17" s="25">
        <f t="shared" si="0"/>
        <v>43</v>
      </c>
      <c r="F17" s="25">
        <f t="shared" si="0"/>
        <v>0</v>
      </c>
      <c r="G17" s="25">
        <f t="shared" si="0"/>
        <v>0</v>
      </c>
      <c r="H17" s="25">
        <f t="shared" si="0"/>
        <v>417</v>
      </c>
      <c r="I17" s="25">
        <f t="shared" si="0"/>
        <v>335</v>
      </c>
      <c r="J17" s="25">
        <f t="shared" si="0"/>
        <v>81</v>
      </c>
      <c r="K17" s="25">
        <f t="shared" si="0"/>
        <v>0</v>
      </c>
      <c r="L17" s="25">
        <f t="shared" si="0"/>
        <v>0</v>
      </c>
      <c r="M17" s="25">
        <f t="shared" si="0"/>
        <v>0</v>
      </c>
      <c r="N17" s="25">
        <f t="shared" si="0"/>
        <v>7</v>
      </c>
      <c r="O17" s="25">
        <f t="shared" si="0"/>
        <v>0</v>
      </c>
      <c r="P17" s="25">
        <f t="shared" si="0"/>
        <v>0</v>
      </c>
      <c r="Q17" s="25">
        <f t="shared" si="0"/>
        <v>0</v>
      </c>
      <c r="R17" s="25">
        <f t="shared" si="0"/>
        <v>7312</v>
      </c>
      <c r="S17" s="25">
        <f t="shared" si="0"/>
        <v>0</v>
      </c>
      <c r="T17" s="25">
        <f t="shared" si="0"/>
        <v>0</v>
      </c>
      <c r="U17" s="25">
        <f t="shared" si="0"/>
        <v>0</v>
      </c>
      <c r="V17" s="25">
        <f t="shared" si="0"/>
        <v>0</v>
      </c>
      <c r="W17" s="25">
        <f t="shared" si="0"/>
        <v>0</v>
      </c>
      <c r="X17" s="25">
        <f t="shared" si="0"/>
        <v>0</v>
      </c>
      <c r="Y17" s="25">
        <f t="shared" si="1"/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6">
        <v>0</v>
      </c>
      <c r="AJ17" s="26" t="s">
        <v>36</v>
      </c>
      <c r="AK17" s="26" t="s">
        <v>36</v>
      </c>
      <c r="AL17" s="26" t="s">
        <v>36</v>
      </c>
      <c r="AM17" s="26" t="s">
        <v>36</v>
      </c>
      <c r="AN17" s="26" t="s">
        <v>36</v>
      </c>
      <c r="AO17" s="26" t="s">
        <v>36</v>
      </c>
      <c r="AP17" s="26" t="s">
        <v>36</v>
      </c>
      <c r="AQ17" s="26" t="s">
        <v>36</v>
      </c>
      <c r="AR17" s="25">
        <v>0</v>
      </c>
      <c r="AS17" s="25">
        <v>0</v>
      </c>
      <c r="AT17" s="25">
        <f>[7]施設資源化量内訳!D17</f>
        <v>8195</v>
      </c>
      <c r="AU17" s="25">
        <f>[7]施設資源化量内訳!E17</f>
        <v>43</v>
      </c>
      <c r="AV17" s="25">
        <f>[7]施設資源化量内訳!F17</f>
        <v>0</v>
      </c>
      <c r="AW17" s="25">
        <f>[7]施設資源化量内訳!G17</f>
        <v>0</v>
      </c>
      <c r="AX17" s="25">
        <f>[7]施設資源化量内訳!H17</f>
        <v>417</v>
      </c>
      <c r="AY17" s="25">
        <f>[7]施設資源化量内訳!I17</f>
        <v>335</v>
      </c>
      <c r="AZ17" s="25">
        <f>[7]施設資源化量内訳!J17</f>
        <v>81</v>
      </c>
      <c r="BA17" s="25">
        <f>[7]施設資源化量内訳!K17</f>
        <v>0</v>
      </c>
      <c r="BB17" s="25">
        <f>[7]施設資源化量内訳!L17</f>
        <v>0</v>
      </c>
      <c r="BC17" s="25">
        <f>[7]施設資源化量内訳!M17</f>
        <v>0</v>
      </c>
      <c r="BD17" s="25">
        <f>[7]施設資源化量内訳!N17</f>
        <v>7</v>
      </c>
      <c r="BE17" s="25">
        <f>[7]施設資源化量内訳!O17</f>
        <v>0</v>
      </c>
      <c r="BF17" s="25">
        <f>[7]施設資源化量内訳!P17</f>
        <v>0</v>
      </c>
      <c r="BG17" s="25">
        <f>[7]施設資源化量内訳!Q17</f>
        <v>0</v>
      </c>
      <c r="BH17" s="25">
        <f>[7]施設資源化量内訳!R17</f>
        <v>7312</v>
      </c>
      <c r="BI17" s="25">
        <f>[7]施設資源化量内訳!S17</f>
        <v>0</v>
      </c>
      <c r="BJ17" s="25">
        <f>[7]施設資源化量内訳!T17</f>
        <v>0</v>
      </c>
      <c r="BK17" s="25">
        <f>[7]施設資源化量内訳!U17</f>
        <v>0</v>
      </c>
      <c r="BL17" s="25">
        <f>[7]施設資源化量内訳!V17</f>
        <v>0</v>
      </c>
      <c r="BM17" s="25">
        <f>[7]施設資源化量内訳!W17</f>
        <v>0</v>
      </c>
      <c r="BN17" s="25">
        <f>[7]施設資源化量内訳!X17</f>
        <v>0</v>
      </c>
      <c r="BO17" s="25">
        <f t="shared" si="2"/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6" t="s">
        <v>36</v>
      </c>
      <c r="CA17" s="26" t="s">
        <v>36</v>
      </c>
      <c r="CB17" s="26" t="s">
        <v>36</v>
      </c>
      <c r="CC17" s="26" t="s">
        <v>36</v>
      </c>
      <c r="CD17" s="26" t="s">
        <v>36</v>
      </c>
      <c r="CE17" s="26" t="s">
        <v>36</v>
      </c>
      <c r="CF17" s="26" t="s">
        <v>36</v>
      </c>
      <c r="CG17" s="26" t="s">
        <v>36</v>
      </c>
      <c r="CH17" s="25">
        <v>0</v>
      </c>
      <c r="CI17" s="25">
        <v>0</v>
      </c>
      <c r="CJ17" s="27" t="s">
        <v>37</v>
      </c>
    </row>
    <row r="18" spans="1:88" s="3" customFormat="1" ht="13.5" customHeight="1" x14ac:dyDescent="0.15">
      <c r="A18" s="23" t="s">
        <v>33</v>
      </c>
      <c r="B18" s="24" t="s">
        <v>56</v>
      </c>
      <c r="C18" s="23" t="s">
        <v>57</v>
      </c>
      <c r="D18" s="25">
        <f t="shared" si="0"/>
        <v>791</v>
      </c>
      <c r="E18" s="25">
        <f t="shared" si="0"/>
        <v>181</v>
      </c>
      <c r="F18" s="25">
        <f t="shared" si="0"/>
        <v>2</v>
      </c>
      <c r="G18" s="25">
        <f t="shared" si="0"/>
        <v>3</v>
      </c>
      <c r="H18" s="25">
        <f t="shared" si="0"/>
        <v>225</v>
      </c>
      <c r="I18" s="25">
        <f t="shared" si="0"/>
        <v>165</v>
      </c>
      <c r="J18" s="25">
        <f t="shared" si="0"/>
        <v>10</v>
      </c>
      <c r="K18" s="25">
        <f t="shared" si="0"/>
        <v>4</v>
      </c>
      <c r="L18" s="25">
        <f t="shared" si="0"/>
        <v>0</v>
      </c>
      <c r="M18" s="25">
        <f t="shared" si="0"/>
        <v>0</v>
      </c>
      <c r="N18" s="25">
        <f t="shared" si="0"/>
        <v>2</v>
      </c>
      <c r="O18" s="25">
        <f t="shared" si="0"/>
        <v>0</v>
      </c>
      <c r="P18" s="25">
        <f t="shared" si="0"/>
        <v>0</v>
      </c>
      <c r="Q18" s="25">
        <f t="shared" si="0"/>
        <v>0</v>
      </c>
      <c r="R18" s="25">
        <f t="shared" si="0"/>
        <v>0</v>
      </c>
      <c r="S18" s="25">
        <f t="shared" si="0"/>
        <v>0</v>
      </c>
      <c r="T18" s="25">
        <f t="shared" si="0"/>
        <v>0</v>
      </c>
      <c r="U18" s="25">
        <f t="shared" si="0"/>
        <v>0</v>
      </c>
      <c r="V18" s="25">
        <f t="shared" si="0"/>
        <v>182</v>
      </c>
      <c r="W18" s="25">
        <f t="shared" si="0"/>
        <v>13</v>
      </c>
      <c r="X18" s="25">
        <f t="shared" si="0"/>
        <v>4</v>
      </c>
      <c r="Y18" s="25">
        <f t="shared" si="1"/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6">
        <v>0</v>
      </c>
      <c r="AJ18" s="26" t="s">
        <v>36</v>
      </c>
      <c r="AK18" s="26" t="s">
        <v>36</v>
      </c>
      <c r="AL18" s="26" t="s">
        <v>36</v>
      </c>
      <c r="AM18" s="26" t="s">
        <v>36</v>
      </c>
      <c r="AN18" s="26" t="s">
        <v>36</v>
      </c>
      <c r="AO18" s="26" t="s">
        <v>36</v>
      </c>
      <c r="AP18" s="26" t="s">
        <v>36</v>
      </c>
      <c r="AQ18" s="26" t="s">
        <v>36</v>
      </c>
      <c r="AR18" s="25">
        <v>0</v>
      </c>
      <c r="AS18" s="25">
        <v>0</v>
      </c>
      <c r="AT18" s="25">
        <f>[7]施設資源化量内訳!D18</f>
        <v>598</v>
      </c>
      <c r="AU18" s="25">
        <f>[7]施設資源化量内訳!E18</f>
        <v>0</v>
      </c>
      <c r="AV18" s="25">
        <f>[7]施設資源化量内訳!F18</f>
        <v>0</v>
      </c>
      <c r="AW18" s="25">
        <f>[7]施設資源化量内訳!G18</f>
        <v>0</v>
      </c>
      <c r="AX18" s="25">
        <f>[7]施設資源化量内訳!H18</f>
        <v>220</v>
      </c>
      <c r="AY18" s="25">
        <f>[7]施設資源化量内訳!I18</f>
        <v>165</v>
      </c>
      <c r="AZ18" s="25">
        <f>[7]施設資源化量内訳!J18</f>
        <v>10</v>
      </c>
      <c r="BA18" s="25">
        <f>[7]施設資源化量内訳!K18</f>
        <v>4</v>
      </c>
      <c r="BB18" s="25">
        <f>[7]施設資源化量内訳!L18</f>
        <v>0</v>
      </c>
      <c r="BC18" s="25">
        <f>[7]施設資源化量内訳!M18</f>
        <v>0</v>
      </c>
      <c r="BD18" s="25">
        <f>[7]施設資源化量内訳!N18</f>
        <v>0</v>
      </c>
      <c r="BE18" s="25">
        <f>[7]施設資源化量内訳!O18</f>
        <v>0</v>
      </c>
      <c r="BF18" s="25">
        <f>[7]施設資源化量内訳!P18</f>
        <v>0</v>
      </c>
      <c r="BG18" s="25">
        <f>[7]施設資源化量内訳!Q18</f>
        <v>0</v>
      </c>
      <c r="BH18" s="25">
        <f>[7]施設資源化量内訳!R18</f>
        <v>0</v>
      </c>
      <c r="BI18" s="25">
        <f>[7]施設資源化量内訳!S18</f>
        <v>0</v>
      </c>
      <c r="BJ18" s="25">
        <f>[7]施設資源化量内訳!T18</f>
        <v>0</v>
      </c>
      <c r="BK18" s="25">
        <f>[7]施設資源化量内訳!U18</f>
        <v>0</v>
      </c>
      <c r="BL18" s="25">
        <f>[7]施設資源化量内訳!V18</f>
        <v>182</v>
      </c>
      <c r="BM18" s="25">
        <f>[7]施設資源化量内訳!W18</f>
        <v>13</v>
      </c>
      <c r="BN18" s="25">
        <f>[7]施設資源化量内訳!X18</f>
        <v>4</v>
      </c>
      <c r="BO18" s="25">
        <f t="shared" si="2"/>
        <v>193</v>
      </c>
      <c r="BP18" s="25">
        <v>181</v>
      </c>
      <c r="BQ18" s="25">
        <v>2</v>
      </c>
      <c r="BR18" s="25">
        <v>3</v>
      </c>
      <c r="BS18" s="25">
        <v>5</v>
      </c>
      <c r="BT18" s="25"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v>2</v>
      </c>
      <c r="BZ18" s="26" t="s">
        <v>36</v>
      </c>
      <c r="CA18" s="26" t="s">
        <v>36</v>
      </c>
      <c r="CB18" s="26" t="s">
        <v>36</v>
      </c>
      <c r="CC18" s="26" t="s">
        <v>36</v>
      </c>
      <c r="CD18" s="26" t="s">
        <v>36</v>
      </c>
      <c r="CE18" s="26" t="s">
        <v>36</v>
      </c>
      <c r="CF18" s="26" t="s">
        <v>36</v>
      </c>
      <c r="CG18" s="26" t="s">
        <v>36</v>
      </c>
      <c r="CH18" s="25">
        <v>0</v>
      </c>
      <c r="CI18" s="25">
        <v>0</v>
      </c>
      <c r="CJ18" s="27" t="s">
        <v>37</v>
      </c>
    </row>
    <row r="19" spans="1:88" s="3" customFormat="1" ht="13.5" customHeight="1" x14ac:dyDescent="0.15">
      <c r="A19" s="23" t="s">
        <v>33</v>
      </c>
      <c r="B19" s="24" t="s">
        <v>58</v>
      </c>
      <c r="C19" s="23" t="s">
        <v>59</v>
      </c>
      <c r="D19" s="25">
        <f t="shared" si="0"/>
        <v>2170</v>
      </c>
      <c r="E19" s="25">
        <f t="shared" si="0"/>
        <v>1461</v>
      </c>
      <c r="F19" s="25">
        <f t="shared" si="0"/>
        <v>3</v>
      </c>
      <c r="G19" s="25">
        <f t="shared" ref="G19:V34" si="3">SUM(AB19,AW19,BR19)</f>
        <v>0</v>
      </c>
      <c r="H19" s="25">
        <f t="shared" si="3"/>
        <v>124</v>
      </c>
      <c r="I19" s="25">
        <f t="shared" si="3"/>
        <v>285</v>
      </c>
      <c r="J19" s="25">
        <f t="shared" si="3"/>
        <v>128</v>
      </c>
      <c r="K19" s="25">
        <f t="shared" si="3"/>
        <v>0</v>
      </c>
      <c r="L19" s="25">
        <f t="shared" si="3"/>
        <v>0</v>
      </c>
      <c r="M19" s="25">
        <f t="shared" si="3"/>
        <v>0</v>
      </c>
      <c r="N19" s="25">
        <f t="shared" si="3"/>
        <v>169</v>
      </c>
      <c r="O19" s="25">
        <f t="shared" si="3"/>
        <v>0</v>
      </c>
      <c r="P19" s="25">
        <f t="shared" si="3"/>
        <v>0</v>
      </c>
      <c r="Q19" s="25">
        <f t="shared" si="3"/>
        <v>0</v>
      </c>
      <c r="R19" s="25">
        <f t="shared" si="3"/>
        <v>0</v>
      </c>
      <c r="S19" s="25">
        <f t="shared" si="3"/>
        <v>0</v>
      </c>
      <c r="T19" s="25">
        <f t="shared" si="3"/>
        <v>0</v>
      </c>
      <c r="U19" s="25">
        <f t="shared" si="3"/>
        <v>0</v>
      </c>
      <c r="V19" s="25">
        <f t="shared" si="3"/>
        <v>0</v>
      </c>
      <c r="W19" s="25">
        <f t="shared" ref="W19:X49" si="4">SUM(AR19,BM19,CH19)</f>
        <v>0</v>
      </c>
      <c r="X19" s="25">
        <f t="shared" si="4"/>
        <v>0</v>
      </c>
      <c r="Y19" s="25">
        <f t="shared" si="1"/>
        <v>1740</v>
      </c>
      <c r="Z19" s="25">
        <v>1073</v>
      </c>
      <c r="AA19" s="25">
        <v>0</v>
      </c>
      <c r="AB19" s="25">
        <v>0</v>
      </c>
      <c r="AC19" s="25">
        <v>121</v>
      </c>
      <c r="AD19" s="25">
        <v>284</v>
      </c>
      <c r="AE19" s="25">
        <v>128</v>
      </c>
      <c r="AF19" s="25">
        <v>0</v>
      </c>
      <c r="AG19" s="25">
        <v>0</v>
      </c>
      <c r="AH19" s="25">
        <v>0</v>
      </c>
      <c r="AI19" s="26">
        <v>134</v>
      </c>
      <c r="AJ19" s="26" t="s">
        <v>36</v>
      </c>
      <c r="AK19" s="26" t="s">
        <v>36</v>
      </c>
      <c r="AL19" s="26" t="s">
        <v>36</v>
      </c>
      <c r="AM19" s="26" t="s">
        <v>36</v>
      </c>
      <c r="AN19" s="26" t="s">
        <v>36</v>
      </c>
      <c r="AO19" s="26" t="s">
        <v>36</v>
      </c>
      <c r="AP19" s="26" t="s">
        <v>36</v>
      </c>
      <c r="AQ19" s="26" t="s">
        <v>36</v>
      </c>
      <c r="AR19" s="25">
        <v>0</v>
      </c>
      <c r="AS19" s="25">
        <v>0</v>
      </c>
      <c r="AT19" s="25">
        <f>[7]施設資源化量内訳!D19</f>
        <v>0</v>
      </c>
      <c r="AU19" s="25">
        <f>[7]施設資源化量内訳!E19</f>
        <v>0</v>
      </c>
      <c r="AV19" s="25">
        <f>[7]施設資源化量内訳!F19</f>
        <v>0</v>
      </c>
      <c r="AW19" s="25">
        <f>[7]施設資源化量内訳!G19</f>
        <v>0</v>
      </c>
      <c r="AX19" s="25">
        <f>[7]施設資源化量内訳!H19</f>
        <v>0</v>
      </c>
      <c r="AY19" s="25">
        <f>[7]施設資源化量内訳!I19</f>
        <v>0</v>
      </c>
      <c r="AZ19" s="25">
        <f>[7]施設資源化量内訳!J19</f>
        <v>0</v>
      </c>
      <c r="BA19" s="25">
        <f>[7]施設資源化量内訳!K19</f>
        <v>0</v>
      </c>
      <c r="BB19" s="25">
        <f>[7]施設資源化量内訳!L19</f>
        <v>0</v>
      </c>
      <c r="BC19" s="25">
        <f>[7]施設資源化量内訳!M19</f>
        <v>0</v>
      </c>
      <c r="BD19" s="25">
        <f>[7]施設資源化量内訳!N19</f>
        <v>0</v>
      </c>
      <c r="BE19" s="25">
        <f>[7]施設資源化量内訳!O19</f>
        <v>0</v>
      </c>
      <c r="BF19" s="25">
        <f>[7]施設資源化量内訳!P19</f>
        <v>0</v>
      </c>
      <c r="BG19" s="25">
        <f>[7]施設資源化量内訳!Q19</f>
        <v>0</v>
      </c>
      <c r="BH19" s="25">
        <f>[7]施設資源化量内訳!R19</f>
        <v>0</v>
      </c>
      <c r="BI19" s="25">
        <f>[7]施設資源化量内訳!S19</f>
        <v>0</v>
      </c>
      <c r="BJ19" s="25">
        <f>[7]施設資源化量内訳!T19</f>
        <v>0</v>
      </c>
      <c r="BK19" s="25">
        <f>[7]施設資源化量内訳!U19</f>
        <v>0</v>
      </c>
      <c r="BL19" s="25">
        <f>[7]施設資源化量内訳!V19</f>
        <v>0</v>
      </c>
      <c r="BM19" s="25">
        <f>[7]施設資源化量内訳!W19</f>
        <v>0</v>
      </c>
      <c r="BN19" s="25">
        <f>[7]施設資源化量内訳!X19</f>
        <v>0</v>
      </c>
      <c r="BO19" s="25">
        <f t="shared" si="2"/>
        <v>430</v>
      </c>
      <c r="BP19" s="25">
        <v>388</v>
      </c>
      <c r="BQ19" s="25">
        <v>3</v>
      </c>
      <c r="BR19" s="25">
        <v>0</v>
      </c>
      <c r="BS19" s="25">
        <v>3</v>
      </c>
      <c r="BT19" s="25">
        <v>1</v>
      </c>
      <c r="BU19" s="25">
        <v>0</v>
      </c>
      <c r="BV19" s="25">
        <v>0</v>
      </c>
      <c r="BW19" s="25">
        <v>0</v>
      </c>
      <c r="BX19" s="25">
        <v>0</v>
      </c>
      <c r="BY19" s="25">
        <v>35</v>
      </c>
      <c r="BZ19" s="26" t="s">
        <v>36</v>
      </c>
      <c r="CA19" s="26" t="s">
        <v>36</v>
      </c>
      <c r="CB19" s="26" t="s">
        <v>36</v>
      </c>
      <c r="CC19" s="26" t="s">
        <v>36</v>
      </c>
      <c r="CD19" s="26" t="s">
        <v>36</v>
      </c>
      <c r="CE19" s="26" t="s">
        <v>36</v>
      </c>
      <c r="CF19" s="26" t="s">
        <v>36</v>
      </c>
      <c r="CG19" s="26" t="s">
        <v>36</v>
      </c>
      <c r="CH19" s="25">
        <v>0</v>
      </c>
      <c r="CI19" s="25">
        <v>0</v>
      </c>
      <c r="CJ19" s="27" t="s">
        <v>37</v>
      </c>
    </row>
    <row r="20" spans="1:88" s="3" customFormat="1" ht="13.5" customHeight="1" x14ac:dyDescent="0.15">
      <c r="A20" s="23" t="s">
        <v>33</v>
      </c>
      <c r="B20" s="24" t="s">
        <v>60</v>
      </c>
      <c r="C20" s="23" t="s">
        <v>61</v>
      </c>
      <c r="D20" s="25">
        <f t="shared" ref="D20:S48" si="5">SUM(Y20,AT20,BO20)</f>
        <v>13051</v>
      </c>
      <c r="E20" s="25">
        <f t="shared" si="5"/>
        <v>2094</v>
      </c>
      <c r="F20" s="25">
        <f t="shared" si="5"/>
        <v>16</v>
      </c>
      <c r="G20" s="25">
        <f t="shared" si="3"/>
        <v>0</v>
      </c>
      <c r="H20" s="25">
        <f t="shared" si="3"/>
        <v>267</v>
      </c>
      <c r="I20" s="25">
        <f t="shared" si="3"/>
        <v>740</v>
      </c>
      <c r="J20" s="25">
        <f t="shared" si="3"/>
        <v>182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57</v>
      </c>
      <c r="O20" s="25">
        <f t="shared" si="3"/>
        <v>0</v>
      </c>
      <c r="P20" s="25">
        <f t="shared" si="3"/>
        <v>0</v>
      </c>
      <c r="Q20" s="25">
        <f t="shared" si="3"/>
        <v>3784</v>
      </c>
      <c r="R20" s="25">
        <f t="shared" si="3"/>
        <v>0</v>
      </c>
      <c r="S20" s="25">
        <f t="shared" si="3"/>
        <v>3328</v>
      </c>
      <c r="T20" s="25">
        <f t="shared" si="3"/>
        <v>1058</v>
      </c>
      <c r="U20" s="25">
        <f t="shared" si="3"/>
        <v>0</v>
      </c>
      <c r="V20" s="25">
        <f t="shared" si="3"/>
        <v>0</v>
      </c>
      <c r="W20" s="25">
        <f t="shared" si="4"/>
        <v>0</v>
      </c>
      <c r="X20" s="25">
        <f t="shared" si="4"/>
        <v>1525</v>
      </c>
      <c r="Y20" s="25">
        <f t="shared" si="1"/>
        <v>1282</v>
      </c>
      <c r="Z20" s="25">
        <v>1177</v>
      </c>
      <c r="AA20" s="25">
        <v>6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6">
        <v>20</v>
      </c>
      <c r="AJ20" s="26" t="s">
        <v>36</v>
      </c>
      <c r="AK20" s="26" t="s">
        <v>36</v>
      </c>
      <c r="AL20" s="26" t="s">
        <v>36</v>
      </c>
      <c r="AM20" s="26" t="s">
        <v>36</v>
      </c>
      <c r="AN20" s="26" t="s">
        <v>36</v>
      </c>
      <c r="AO20" s="26" t="s">
        <v>36</v>
      </c>
      <c r="AP20" s="26" t="s">
        <v>36</v>
      </c>
      <c r="AQ20" s="26" t="s">
        <v>36</v>
      </c>
      <c r="AR20" s="25">
        <v>0</v>
      </c>
      <c r="AS20" s="25">
        <v>79</v>
      </c>
      <c r="AT20" s="25">
        <f>[7]施設資源化量内訳!D20</f>
        <v>10805</v>
      </c>
      <c r="AU20" s="25">
        <f>[7]施設資源化量内訳!E20</f>
        <v>0</v>
      </c>
      <c r="AV20" s="25">
        <f>[7]施設資源化量内訳!F20</f>
        <v>0</v>
      </c>
      <c r="AW20" s="25">
        <f>[7]施設資源化量内訳!G20</f>
        <v>0</v>
      </c>
      <c r="AX20" s="25">
        <f>[7]施設資源化量内訳!H20</f>
        <v>267</v>
      </c>
      <c r="AY20" s="25">
        <f>[7]施設資源化量内訳!I20</f>
        <v>740</v>
      </c>
      <c r="AZ20" s="25">
        <f>[7]施設資源化量内訳!J20</f>
        <v>182</v>
      </c>
      <c r="BA20" s="25">
        <f>[7]施設資源化量内訳!K20</f>
        <v>0</v>
      </c>
      <c r="BB20" s="25">
        <f>[7]施設資源化量内訳!L20</f>
        <v>0</v>
      </c>
      <c r="BC20" s="25">
        <f>[7]施設資源化量内訳!M20</f>
        <v>0</v>
      </c>
      <c r="BD20" s="25">
        <f>[7]施設資源化量内訳!N20</f>
        <v>0</v>
      </c>
      <c r="BE20" s="25">
        <f>[7]施設資源化量内訳!O20</f>
        <v>0</v>
      </c>
      <c r="BF20" s="25">
        <f>[7]施設資源化量内訳!P20</f>
        <v>0</v>
      </c>
      <c r="BG20" s="25">
        <f>[7]施設資源化量内訳!Q20</f>
        <v>3784</v>
      </c>
      <c r="BH20" s="25">
        <f>[7]施設資源化量内訳!R20</f>
        <v>0</v>
      </c>
      <c r="BI20" s="25">
        <f>[7]施設資源化量内訳!S20</f>
        <v>3328</v>
      </c>
      <c r="BJ20" s="25">
        <f>[7]施設資源化量内訳!T20</f>
        <v>1058</v>
      </c>
      <c r="BK20" s="25">
        <f>[7]施設資源化量内訳!U20</f>
        <v>0</v>
      </c>
      <c r="BL20" s="25">
        <f>[7]施設資源化量内訳!V20</f>
        <v>0</v>
      </c>
      <c r="BM20" s="25">
        <f>[7]施設資源化量内訳!W20</f>
        <v>0</v>
      </c>
      <c r="BN20" s="25">
        <f>[7]施設資源化量内訳!X20</f>
        <v>1446</v>
      </c>
      <c r="BO20" s="25">
        <f t="shared" si="2"/>
        <v>964</v>
      </c>
      <c r="BP20" s="25">
        <v>917</v>
      </c>
      <c r="BQ20" s="25">
        <v>10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37</v>
      </c>
      <c r="BZ20" s="26" t="s">
        <v>36</v>
      </c>
      <c r="CA20" s="26" t="s">
        <v>36</v>
      </c>
      <c r="CB20" s="26" t="s">
        <v>36</v>
      </c>
      <c r="CC20" s="26" t="s">
        <v>36</v>
      </c>
      <c r="CD20" s="26" t="s">
        <v>36</v>
      </c>
      <c r="CE20" s="26" t="s">
        <v>36</v>
      </c>
      <c r="CF20" s="26" t="s">
        <v>36</v>
      </c>
      <c r="CG20" s="26" t="s">
        <v>36</v>
      </c>
      <c r="CH20" s="25">
        <v>0</v>
      </c>
      <c r="CI20" s="25">
        <v>0</v>
      </c>
      <c r="CJ20" s="27" t="s">
        <v>37</v>
      </c>
    </row>
    <row r="21" spans="1:88" s="3" customFormat="1" ht="13.5" customHeight="1" x14ac:dyDescent="0.15">
      <c r="A21" s="23" t="s">
        <v>33</v>
      </c>
      <c r="B21" s="24" t="s">
        <v>62</v>
      </c>
      <c r="C21" s="23" t="s">
        <v>63</v>
      </c>
      <c r="D21" s="25">
        <f t="shared" si="5"/>
        <v>5546</v>
      </c>
      <c r="E21" s="25">
        <f t="shared" si="5"/>
        <v>1012</v>
      </c>
      <c r="F21" s="25">
        <f t="shared" si="5"/>
        <v>10</v>
      </c>
      <c r="G21" s="25">
        <f t="shared" si="3"/>
        <v>55</v>
      </c>
      <c r="H21" s="25">
        <f t="shared" si="3"/>
        <v>530</v>
      </c>
      <c r="I21" s="25">
        <f t="shared" si="3"/>
        <v>490</v>
      </c>
      <c r="J21" s="25">
        <f t="shared" si="3"/>
        <v>55</v>
      </c>
      <c r="K21" s="25">
        <f t="shared" si="3"/>
        <v>16</v>
      </c>
      <c r="L21" s="25">
        <f t="shared" si="3"/>
        <v>0</v>
      </c>
      <c r="M21" s="25">
        <f t="shared" si="3"/>
        <v>1</v>
      </c>
      <c r="N21" s="25">
        <f t="shared" si="3"/>
        <v>47</v>
      </c>
      <c r="O21" s="25">
        <f t="shared" si="3"/>
        <v>36</v>
      </c>
      <c r="P21" s="25">
        <f t="shared" si="3"/>
        <v>0</v>
      </c>
      <c r="Q21" s="25">
        <f t="shared" si="3"/>
        <v>0</v>
      </c>
      <c r="R21" s="25">
        <f t="shared" si="3"/>
        <v>0</v>
      </c>
      <c r="S21" s="25">
        <f t="shared" si="3"/>
        <v>0</v>
      </c>
      <c r="T21" s="25">
        <f t="shared" si="3"/>
        <v>2967</v>
      </c>
      <c r="U21" s="25">
        <f t="shared" si="3"/>
        <v>0</v>
      </c>
      <c r="V21" s="25">
        <f t="shared" si="3"/>
        <v>312</v>
      </c>
      <c r="W21" s="25">
        <f t="shared" si="4"/>
        <v>4</v>
      </c>
      <c r="X21" s="25">
        <f t="shared" si="4"/>
        <v>11</v>
      </c>
      <c r="Y21" s="25">
        <f t="shared" si="1"/>
        <v>376</v>
      </c>
      <c r="Z21" s="25">
        <v>214</v>
      </c>
      <c r="AA21" s="25">
        <v>3</v>
      </c>
      <c r="AB21" s="25">
        <v>14</v>
      </c>
      <c r="AC21" s="25">
        <v>11</v>
      </c>
      <c r="AD21" s="25">
        <v>72</v>
      </c>
      <c r="AE21" s="25">
        <v>12</v>
      </c>
      <c r="AF21" s="25">
        <v>3</v>
      </c>
      <c r="AG21" s="25">
        <v>0</v>
      </c>
      <c r="AH21" s="25">
        <v>1</v>
      </c>
      <c r="AI21" s="26">
        <v>46</v>
      </c>
      <c r="AJ21" s="26" t="s">
        <v>36</v>
      </c>
      <c r="AK21" s="26" t="s">
        <v>36</v>
      </c>
      <c r="AL21" s="26" t="s">
        <v>36</v>
      </c>
      <c r="AM21" s="26" t="s">
        <v>36</v>
      </c>
      <c r="AN21" s="26" t="s">
        <v>36</v>
      </c>
      <c r="AO21" s="26" t="s">
        <v>36</v>
      </c>
      <c r="AP21" s="26" t="s">
        <v>36</v>
      </c>
      <c r="AQ21" s="26" t="s">
        <v>36</v>
      </c>
      <c r="AR21" s="25">
        <v>0</v>
      </c>
      <c r="AS21" s="25">
        <v>0</v>
      </c>
      <c r="AT21" s="25">
        <f>[7]施設資源化量内訳!D21</f>
        <v>4334</v>
      </c>
      <c r="AU21" s="25">
        <f>[7]施設資源化量内訳!E21</f>
        <v>0</v>
      </c>
      <c r="AV21" s="25">
        <f>[7]施設資源化量内訳!F21</f>
        <v>0</v>
      </c>
      <c r="AW21" s="25">
        <f>[7]施設資源化量内訳!G21</f>
        <v>31</v>
      </c>
      <c r="AX21" s="25">
        <f>[7]施設資源化量内訳!H21</f>
        <v>499</v>
      </c>
      <c r="AY21" s="25">
        <f>[7]施設資源化量内訳!I21</f>
        <v>418</v>
      </c>
      <c r="AZ21" s="25">
        <f>[7]施設資源化量内訳!J21</f>
        <v>43</v>
      </c>
      <c r="BA21" s="25">
        <f>[7]施設資源化量内訳!K21</f>
        <v>13</v>
      </c>
      <c r="BB21" s="25">
        <f>[7]施設資源化量内訳!L21</f>
        <v>0</v>
      </c>
      <c r="BC21" s="25">
        <f>[7]施設資源化量内訳!M21</f>
        <v>0</v>
      </c>
      <c r="BD21" s="25">
        <f>[7]施設資源化量内訳!N21</f>
        <v>0</v>
      </c>
      <c r="BE21" s="25">
        <f>[7]施設資源化量内訳!O21</f>
        <v>36</v>
      </c>
      <c r="BF21" s="25">
        <f>[7]施設資源化量内訳!P21</f>
        <v>0</v>
      </c>
      <c r="BG21" s="25">
        <f>[7]施設資源化量内訳!Q21</f>
        <v>0</v>
      </c>
      <c r="BH21" s="25">
        <f>[7]施設資源化量内訳!R21</f>
        <v>0</v>
      </c>
      <c r="BI21" s="25">
        <f>[7]施設資源化量内訳!S21</f>
        <v>0</v>
      </c>
      <c r="BJ21" s="25">
        <f>[7]施設資源化量内訳!T21</f>
        <v>2967</v>
      </c>
      <c r="BK21" s="25">
        <f>[7]施設資源化量内訳!U21</f>
        <v>0</v>
      </c>
      <c r="BL21" s="25">
        <f>[7]施設資源化量内訳!V21</f>
        <v>312</v>
      </c>
      <c r="BM21" s="25">
        <f>[7]施設資源化量内訳!W21</f>
        <v>4</v>
      </c>
      <c r="BN21" s="25">
        <f>[7]施設資源化量内訳!X21</f>
        <v>11</v>
      </c>
      <c r="BO21" s="25">
        <f t="shared" si="2"/>
        <v>836</v>
      </c>
      <c r="BP21" s="25">
        <v>798</v>
      </c>
      <c r="BQ21" s="25">
        <v>7</v>
      </c>
      <c r="BR21" s="25">
        <v>10</v>
      </c>
      <c r="BS21" s="25">
        <v>20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1</v>
      </c>
      <c r="BZ21" s="26" t="s">
        <v>36</v>
      </c>
      <c r="CA21" s="26" t="s">
        <v>36</v>
      </c>
      <c r="CB21" s="26" t="s">
        <v>36</v>
      </c>
      <c r="CC21" s="26" t="s">
        <v>36</v>
      </c>
      <c r="CD21" s="26" t="s">
        <v>36</v>
      </c>
      <c r="CE21" s="26" t="s">
        <v>36</v>
      </c>
      <c r="CF21" s="26" t="s">
        <v>36</v>
      </c>
      <c r="CG21" s="26" t="s">
        <v>36</v>
      </c>
      <c r="CH21" s="25">
        <v>0</v>
      </c>
      <c r="CI21" s="25">
        <v>0</v>
      </c>
      <c r="CJ21" s="27" t="s">
        <v>37</v>
      </c>
    </row>
    <row r="22" spans="1:88" s="3" customFormat="1" ht="13.5" customHeight="1" x14ac:dyDescent="0.15">
      <c r="A22" s="23" t="s">
        <v>33</v>
      </c>
      <c r="B22" s="24" t="s">
        <v>64</v>
      </c>
      <c r="C22" s="23" t="s">
        <v>65</v>
      </c>
      <c r="D22" s="25">
        <f t="shared" si="5"/>
        <v>848</v>
      </c>
      <c r="E22" s="25">
        <f t="shared" si="5"/>
        <v>378</v>
      </c>
      <c r="F22" s="25">
        <f t="shared" si="5"/>
        <v>1</v>
      </c>
      <c r="G22" s="25">
        <f t="shared" si="3"/>
        <v>0</v>
      </c>
      <c r="H22" s="25">
        <f t="shared" si="3"/>
        <v>205</v>
      </c>
      <c r="I22" s="25">
        <f t="shared" si="3"/>
        <v>144</v>
      </c>
      <c r="J22" s="25">
        <f t="shared" si="3"/>
        <v>71</v>
      </c>
      <c r="K22" s="25">
        <f t="shared" si="3"/>
        <v>2</v>
      </c>
      <c r="L22" s="25">
        <f t="shared" si="3"/>
        <v>0</v>
      </c>
      <c r="M22" s="25">
        <f t="shared" si="3"/>
        <v>15</v>
      </c>
      <c r="N22" s="25">
        <f t="shared" si="3"/>
        <v>18</v>
      </c>
      <c r="O22" s="25">
        <f t="shared" si="3"/>
        <v>0</v>
      </c>
      <c r="P22" s="25">
        <f t="shared" si="3"/>
        <v>0</v>
      </c>
      <c r="Q22" s="25">
        <f t="shared" si="3"/>
        <v>0</v>
      </c>
      <c r="R22" s="25">
        <f t="shared" si="3"/>
        <v>0</v>
      </c>
      <c r="S22" s="25">
        <f t="shared" si="3"/>
        <v>0</v>
      </c>
      <c r="T22" s="25">
        <f t="shared" si="3"/>
        <v>0</v>
      </c>
      <c r="U22" s="25">
        <f t="shared" si="3"/>
        <v>0</v>
      </c>
      <c r="V22" s="25">
        <f t="shared" si="3"/>
        <v>0</v>
      </c>
      <c r="W22" s="25">
        <f t="shared" si="4"/>
        <v>0</v>
      </c>
      <c r="X22" s="25">
        <f t="shared" si="4"/>
        <v>14</v>
      </c>
      <c r="Y22" s="25">
        <f t="shared" si="1"/>
        <v>357</v>
      </c>
      <c r="Z22" s="25">
        <v>40</v>
      </c>
      <c r="AA22" s="25">
        <v>0</v>
      </c>
      <c r="AB22" s="25">
        <v>0</v>
      </c>
      <c r="AC22" s="25">
        <v>64</v>
      </c>
      <c r="AD22" s="25">
        <v>143</v>
      </c>
      <c r="AE22" s="25">
        <v>71</v>
      </c>
      <c r="AF22" s="25">
        <v>2</v>
      </c>
      <c r="AG22" s="25">
        <v>0</v>
      </c>
      <c r="AH22" s="25">
        <v>15</v>
      </c>
      <c r="AI22" s="26">
        <v>8</v>
      </c>
      <c r="AJ22" s="26" t="s">
        <v>36</v>
      </c>
      <c r="AK22" s="26" t="s">
        <v>36</v>
      </c>
      <c r="AL22" s="26" t="s">
        <v>36</v>
      </c>
      <c r="AM22" s="26" t="s">
        <v>36</v>
      </c>
      <c r="AN22" s="26" t="s">
        <v>36</v>
      </c>
      <c r="AO22" s="26" t="s">
        <v>36</v>
      </c>
      <c r="AP22" s="26" t="s">
        <v>36</v>
      </c>
      <c r="AQ22" s="26" t="s">
        <v>36</v>
      </c>
      <c r="AR22" s="25">
        <v>0</v>
      </c>
      <c r="AS22" s="25">
        <v>14</v>
      </c>
      <c r="AT22" s="25">
        <f>[7]施設資源化量内訳!D22</f>
        <v>137</v>
      </c>
      <c r="AU22" s="25">
        <f>[7]施設資源化量内訳!E22</f>
        <v>0</v>
      </c>
      <c r="AV22" s="25">
        <f>[7]施設資源化量内訳!F22</f>
        <v>0</v>
      </c>
      <c r="AW22" s="25">
        <f>[7]施設資源化量内訳!G22</f>
        <v>0</v>
      </c>
      <c r="AX22" s="25">
        <f>[7]施設資源化量内訳!H22</f>
        <v>137</v>
      </c>
      <c r="AY22" s="25">
        <f>[7]施設資源化量内訳!I22</f>
        <v>0</v>
      </c>
      <c r="AZ22" s="25">
        <f>[7]施設資源化量内訳!J22</f>
        <v>0</v>
      </c>
      <c r="BA22" s="25">
        <f>[7]施設資源化量内訳!K22</f>
        <v>0</v>
      </c>
      <c r="BB22" s="25">
        <f>[7]施設資源化量内訳!L22</f>
        <v>0</v>
      </c>
      <c r="BC22" s="25">
        <f>[7]施設資源化量内訳!M22</f>
        <v>0</v>
      </c>
      <c r="BD22" s="25">
        <f>[7]施設資源化量内訳!N22</f>
        <v>0</v>
      </c>
      <c r="BE22" s="25">
        <f>[7]施設資源化量内訳!O22</f>
        <v>0</v>
      </c>
      <c r="BF22" s="25">
        <f>[7]施設資源化量内訳!P22</f>
        <v>0</v>
      </c>
      <c r="BG22" s="25">
        <f>[7]施設資源化量内訳!Q22</f>
        <v>0</v>
      </c>
      <c r="BH22" s="25">
        <f>[7]施設資源化量内訳!R22</f>
        <v>0</v>
      </c>
      <c r="BI22" s="25">
        <f>[7]施設資源化量内訳!S22</f>
        <v>0</v>
      </c>
      <c r="BJ22" s="25">
        <f>[7]施設資源化量内訳!T22</f>
        <v>0</v>
      </c>
      <c r="BK22" s="25">
        <f>[7]施設資源化量内訳!U22</f>
        <v>0</v>
      </c>
      <c r="BL22" s="25">
        <f>[7]施設資源化量内訳!V22</f>
        <v>0</v>
      </c>
      <c r="BM22" s="25">
        <f>[7]施設資源化量内訳!W22</f>
        <v>0</v>
      </c>
      <c r="BN22" s="25">
        <f>[7]施設資源化量内訳!X22</f>
        <v>0</v>
      </c>
      <c r="BO22" s="25">
        <f t="shared" si="2"/>
        <v>354</v>
      </c>
      <c r="BP22" s="25">
        <v>338</v>
      </c>
      <c r="BQ22" s="25">
        <v>1</v>
      </c>
      <c r="BR22" s="25">
        <v>0</v>
      </c>
      <c r="BS22" s="25">
        <v>4</v>
      </c>
      <c r="BT22" s="25">
        <v>1</v>
      </c>
      <c r="BU22" s="25">
        <v>0</v>
      </c>
      <c r="BV22" s="25">
        <v>0</v>
      </c>
      <c r="BW22" s="25">
        <v>0</v>
      </c>
      <c r="BX22" s="25">
        <v>0</v>
      </c>
      <c r="BY22" s="25">
        <v>10</v>
      </c>
      <c r="BZ22" s="26" t="s">
        <v>36</v>
      </c>
      <c r="CA22" s="26" t="s">
        <v>36</v>
      </c>
      <c r="CB22" s="26" t="s">
        <v>36</v>
      </c>
      <c r="CC22" s="26" t="s">
        <v>36</v>
      </c>
      <c r="CD22" s="26" t="s">
        <v>36</v>
      </c>
      <c r="CE22" s="26" t="s">
        <v>36</v>
      </c>
      <c r="CF22" s="26" t="s">
        <v>36</v>
      </c>
      <c r="CG22" s="26" t="s">
        <v>36</v>
      </c>
      <c r="CH22" s="25">
        <v>0</v>
      </c>
      <c r="CI22" s="25">
        <v>0</v>
      </c>
      <c r="CJ22" s="27" t="s">
        <v>37</v>
      </c>
    </row>
    <row r="23" spans="1:88" s="3" customFormat="1" ht="13.5" customHeight="1" x14ac:dyDescent="0.15">
      <c r="A23" s="23" t="s">
        <v>33</v>
      </c>
      <c r="B23" s="24" t="s">
        <v>66</v>
      </c>
      <c r="C23" s="23" t="s">
        <v>67</v>
      </c>
      <c r="D23" s="25">
        <f t="shared" si="5"/>
        <v>2381</v>
      </c>
      <c r="E23" s="25">
        <f t="shared" si="5"/>
        <v>590</v>
      </c>
      <c r="F23" s="25">
        <f t="shared" si="5"/>
        <v>6</v>
      </c>
      <c r="G23" s="25">
        <f t="shared" si="3"/>
        <v>0</v>
      </c>
      <c r="H23" s="25">
        <f t="shared" si="3"/>
        <v>146</v>
      </c>
      <c r="I23" s="25">
        <f t="shared" si="3"/>
        <v>195</v>
      </c>
      <c r="J23" s="25">
        <f t="shared" si="3"/>
        <v>178</v>
      </c>
      <c r="K23" s="25">
        <f t="shared" si="3"/>
        <v>0</v>
      </c>
      <c r="L23" s="25">
        <f t="shared" si="3"/>
        <v>144</v>
      </c>
      <c r="M23" s="25">
        <f t="shared" si="3"/>
        <v>0</v>
      </c>
      <c r="N23" s="25">
        <f t="shared" si="3"/>
        <v>7</v>
      </c>
      <c r="O23" s="25">
        <f t="shared" si="3"/>
        <v>0</v>
      </c>
      <c r="P23" s="25">
        <f t="shared" si="3"/>
        <v>0</v>
      </c>
      <c r="Q23" s="25">
        <f t="shared" si="3"/>
        <v>813</v>
      </c>
      <c r="R23" s="25">
        <f t="shared" si="3"/>
        <v>0</v>
      </c>
      <c r="S23" s="25">
        <f t="shared" si="3"/>
        <v>0</v>
      </c>
      <c r="T23" s="25">
        <f t="shared" si="3"/>
        <v>0</v>
      </c>
      <c r="U23" s="25">
        <f t="shared" si="3"/>
        <v>0</v>
      </c>
      <c r="V23" s="25">
        <f t="shared" si="3"/>
        <v>0</v>
      </c>
      <c r="W23" s="25">
        <f t="shared" si="4"/>
        <v>0</v>
      </c>
      <c r="X23" s="25">
        <f t="shared" si="4"/>
        <v>302</v>
      </c>
      <c r="Y23" s="25">
        <f t="shared" si="1"/>
        <v>683</v>
      </c>
      <c r="Z23" s="25">
        <v>168</v>
      </c>
      <c r="AA23" s="25">
        <v>0</v>
      </c>
      <c r="AB23" s="25">
        <v>0</v>
      </c>
      <c r="AC23" s="25">
        <v>146</v>
      </c>
      <c r="AD23" s="25">
        <v>195</v>
      </c>
      <c r="AE23" s="25">
        <v>174</v>
      </c>
      <c r="AF23" s="25">
        <v>0</v>
      </c>
      <c r="AG23" s="25">
        <v>0</v>
      </c>
      <c r="AH23" s="25">
        <v>0</v>
      </c>
      <c r="AI23" s="26">
        <v>0</v>
      </c>
      <c r="AJ23" s="26" t="s">
        <v>36</v>
      </c>
      <c r="AK23" s="26" t="s">
        <v>36</v>
      </c>
      <c r="AL23" s="26" t="s">
        <v>36</v>
      </c>
      <c r="AM23" s="26" t="s">
        <v>36</v>
      </c>
      <c r="AN23" s="26" t="s">
        <v>36</v>
      </c>
      <c r="AO23" s="26" t="s">
        <v>36</v>
      </c>
      <c r="AP23" s="26" t="s">
        <v>36</v>
      </c>
      <c r="AQ23" s="26" t="s">
        <v>36</v>
      </c>
      <c r="AR23" s="25">
        <v>0</v>
      </c>
      <c r="AS23" s="25">
        <v>0</v>
      </c>
      <c r="AT23" s="25">
        <f>[7]施設資源化量内訳!D23</f>
        <v>1263</v>
      </c>
      <c r="AU23" s="25">
        <f>[7]施設資源化量内訳!E23</f>
        <v>0</v>
      </c>
      <c r="AV23" s="25">
        <f>[7]施設資源化量内訳!F23</f>
        <v>0</v>
      </c>
      <c r="AW23" s="25">
        <f>[7]施設資源化量内訳!G23</f>
        <v>0</v>
      </c>
      <c r="AX23" s="25">
        <f>[7]施設資源化量内訳!H23</f>
        <v>0</v>
      </c>
      <c r="AY23" s="25">
        <f>[7]施設資源化量内訳!I23</f>
        <v>0</v>
      </c>
      <c r="AZ23" s="25">
        <f>[7]施設資源化量内訳!J23</f>
        <v>4</v>
      </c>
      <c r="BA23" s="25">
        <f>[7]施設資源化量内訳!K23</f>
        <v>0</v>
      </c>
      <c r="BB23" s="25">
        <f>[7]施設資源化量内訳!L23</f>
        <v>144</v>
      </c>
      <c r="BC23" s="25">
        <f>[7]施設資源化量内訳!M23</f>
        <v>0</v>
      </c>
      <c r="BD23" s="25">
        <f>[7]施設資源化量内訳!N23</f>
        <v>0</v>
      </c>
      <c r="BE23" s="25">
        <f>[7]施設資源化量内訳!O23</f>
        <v>0</v>
      </c>
      <c r="BF23" s="25">
        <f>[7]施設資源化量内訳!P23</f>
        <v>0</v>
      </c>
      <c r="BG23" s="25">
        <f>[7]施設資源化量内訳!Q23</f>
        <v>813</v>
      </c>
      <c r="BH23" s="25">
        <f>[7]施設資源化量内訳!R23</f>
        <v>0</v>
      </c>
      <c r="BI23" s="25">
        <f>[7]施設資源化量内訳!S23</f>
        <v>0</v>
      </c>
      <c r="BJ23" s="25">
        <f>[7]施設資源化量内訳!T23</f>
        <v>0</v>
      </c>
      <c r="BK23" s="25">
        <f>[7]施設資源化量内訳!U23</f>
        <v>0</v>
      </c>
      <c r="BL23" s="25">
        <f>[7]施設資源化量内訳!V23</f>
        <v>0</v>
      </c>
      <c r="BM23" s="25">
        <f>[7]施設資源化量内訳!W23</f>
        <v>0</v>
      </c>
      <c r="BN23" s="25">
        <f>[7]施設資源化量内訳!X23</f>
        <v>302</v>
      </c>
      <c r="BO23" s="25">
        <f t="shared" si="2"/>
        <v>435</v>
      </c>
      <c r="BP23" s="25">
        <v>422</v>
      </c>
      <c r="BQ23" s="25">
        <v>6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7</v>
      </c>
      <c r="BZ23" s="26" t="s">
        <v>36</v>
      </c>
      <c r="CA23" s="26" t="s">
        <v>36</v>
      </c>
      <c r="CB23" s="26" t="s">
        <v>36</v>
      </c>
      <c r="CC23" s="26" t="s">
        <v>36</v>
      </c>
      <c r="CD23" s="26" t="s">
        <v>36</v>
      </c>
      <c r="CE23" s="26" t="s">
        <v>36</v>
      </c>
      <c r="CF23" s="26" t="s">
        <v>36</v>
      </c>
      <c r="CG23" s="26" t="s">
        <v>36</v>
      </c>
      <c r="CH23" s="25">
        <v>0</v>
      </c>
      <c r="CI23" s="25">
        <v>0</v>
      </c>
      <c r="CJ23" s="27" t="s">
        <v>37</v>
      </c>
    </row>
    <row r="24" spans="1:88" s="3" customFormat="1" ht="13.5" customHeight="1" x14ac:dyDescent="0.15">
      <c r="A24" s="23" t="s">
        <v>33</v>
      </c>
      <c r="B24" s="24" t="s">
        <v>68</v>
      </c>
      <c r="C24" s="23" t="s">
        <v>69</v>
      </c>
      <c r="D24" s="25">
        <f t="shared" si="5"/>
        <v>1443</v>
      </c>
      <c r="E24" s="25">
        <f t="shared" si="5"/>
        <v>547</v>
      </c>
      <c r="F24" s="25">
        <f t="shared" si="5"/>
        <v>3</v>
      </c>
      <c r="G24" s="25">
        <f t="shared" si="3"/>
        <v>134</v>
      </c>
      <c r="H24" s="25">
        <f t="shared" si="3"/>
        <v>280</v>
      </c>
      <c r="I24" s="25">
        <f t="shared" si="3"/>
        <v>185</v>
      </c>
      <c r="J24" s="25">
        <f t="shared" si="3"/>
        <v>43</v>
      </c>
      <c r="K24" s="25">
        <f t="shared" si="3"/>
        <v>0</v>
      </c>
      <c r="L24" s="25">
        <f t="shared" si="3"/>
        <v>135</v>
      </c>
      <c r="M24" s="25">
        <f t="shared" si="3"/>
        <v>40</v>
      </c>
      <c r="N24" s="25">
        <f t="shared" si="3"/>
        <v>60</v>
      </c>
      <c r="O24" s="25">
        <f t="shared" si="3"/>
        <v>0</v>
      </c>
      <c r="P24" s="25">
        <f t="shared" si="3"/>
        <v>0</v>
      </c>
      <c r="Q24" s="25">
        <f t="shared" si="3"/>
        <v>0</v>
      </c>
      <c r="R24" s="25">
        <f t="shared" si="3"/>
        <v>0</v>
      </c>
      <c r="S24" s="25">
        <f t="shared" si="3"/>
        <v>0</v>
      </c>
      <c r="T24" s="25">
        <f t="shared" si="3"/>
        <v>0</v>
      </c>
      <c r="U24" s="25">
        <f t="shared" si="3"/>
        <v>0</v>
      </c>
      <c r="V24" s="25">
        <f t="shared" si="3"/>
        <v>0</v>
      </c>
      <c r="W24" s="25">
        <f t="shared" si="4"/>
        <v>1</v>
      </c>
      <c r="X24" s="25">
        <f t="shared" si="4"/>
        <v>15</v>
      </c>
      <c r="Y24" s="25">
        <f t="shared" si="1"/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6">
        <v>0</v>
      </c>
      <c r="AJ24" s="26" t="s">
        <v>36</v>
      </c>
      <c r="AK24" s="26" t="s">
        <v>36</v>
      </c>
      <c r="AL24" s="26" t="s">
        <v>36</v>
      </c>
      <c r="AM24" s="26" t="s">
        <v>36</v>
      </c>
      <c r="AN24" s="26" t="s">
        <v>36</v>
      </c>
      <c r="AO24" s="26" t="s">
        <v>36</v>
      </c>
      <c r="AP24" s="26" t="s">
        <v>36</v>
      </c>
      <c r="AQ24" s="26" t="s">
        <v>36</v>
      </c>
      <c r="AR24" s="25">
        <v>0</v>
      </c>
      <c r="AS24" s="25">
        <v>0</v>
      </c>
      <c r="AT24" s="25">
        <f>[7]施設資源化量内訳!D24</f>
        <v>1130</v>
      </c>
      <c r="AU24" s="25">
        <f>[7]施設資源化量内訳!E24</f>
        <v>244</v>
      </c>
      <c r="AV24" s="25">
        <f>[7]施設資源化量内訳!F24</f>
        <v>1</v>
      </c>
      <c r="AW24" s="25">
        <f>[7]施設資源化量内訳!G24</f>
        <v>134</v>
      </c>
      <c r="AX24" s="25">
        <f>[7]施設資源化量内訳!H24</f>
        <v>274</v>
      </c>
      <c r="AY24" s="25">
        <f>[7]施設資源化量内訳!I24</f>
        <v>185</v>
      </c>
      <c r="AZ24" s="25">
        <f>[7]施設資源化量内訳!J24</f>
        <v>43</v>
      </c>
      <c r="BA24" s="25">
        <f>[7]施設資源化量内訳!K24</f>
        <v>0</v>
      </c>
      <c r="BB24" s="25">
        <f>[7]施設資源化量内訳!L24</f>
        <v>135</v>
      </c>
      <c r="BC24" s="25">
        <f>[7]施設資源化量内訳!M24</f>
        <v>40</v>
      </c>
      <c r="BD24" s="25">
        <f>[7]施設資源化量内訳!N24</f>
        <v>58</v>
      </c>
      <c r="BE24" s="25">
        <f>[7]施設資源化量内訳!O24</f>
        <v>0</v>
      </c>
      <c r="BF24" s="25">
        <f>[7]施設資源化量内訳!P24</f>
        <v>0</v>
      </c>
      <c r="BG24" s="25">
        <f>[7]施設資源化量内訳!Q24</f>
        <v>0</v>
      </c>
      <c r="BH24" s="25">
        <f>[7]施設資源化量内訳!R24</f>
        <v>0</v>
      </c>
      <c r="BI24" s="25">
        <f>[7]施設資源化量内訳!S24</f>
        <v>0</v>
      </c>
      <c r="BJ24" s="25">
        <f>[7]施設資源化量内訳!T24</f>
        <v>0</v>
      </c>
      <c r="BK24" s="25">
        <f>[7]施設資源化量内訳!U24</f>
        <v>0</v>
      </c>
      <c r="BL24" s="25">
        <f>[7]施設資源化量内訳!V24</f>
        <v>0</v>
      </c>
      <c r="BM24" s="25">
        <f>[7]施設資源化量内訳!W24</f>
        <v>1</v>
      </c>
      <c r="BN24" s="25">
        <f>[7]施設資源化量内訳!X24</f>
        <v>15</v>
      </c>
      <c r="BO24" s="25">
        <f t="shared" si="2"/>
        <v>313</v>
      </c>
      <c r="BP24" s="25">
        <v>303</v>
      </c>
      <c r="BQ24" s="25">
        <v>2</v>
      </c>
      <c r="BR24" s="25">
        <v>0</v>
      </c>
      <c r="BS24" s="25">
        <v>6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2</v>
      </c>
      <c r="BZ24" s="26" t="s">
        <v>36</v>
      </c>
      <c r="CA24" s="26" t="s">
        <v>36</v>
      </c>
      <c r="CB24" s="26" t="s">
        <v>36</v>
      </c>
      <c r="CC24" s="26" t="s">
        <v>36</v>
      </c>
      <c r="CD24" s="26" t="s">
        <v>36</v>
      </c>
      <c r="CE24" s="26" t="s">
        <v>36</v>
      </c>
      <c r="CF24" s="26" t="s">
        <v>36</v>
      </c>
      <c r="CG24" s="26" t="s">
        <v>36</v>
      </c>
      <c r="CH24" s="25">
        <v>0</v>
      </c>
      <c r="CI24" s="25">
        <v>0</v>
      </c>
      <c r="CJ24" s="27" t="s">
        <v>37</v>
      </c>
    </row>
    <row r="25" spans="1:88" s="3" customFormat="1" ht="13.5" customHeight="1" x14ac:dyDescent="0.15">
      <c r="A25" s="23" t="s">
        <v>33</v>
      </c>
      <c r="B25" s="24" t="s">
        <v>70</v>
      </c>
      <c r="C25" s="23" t="s">
        <v>71</v>
      </c>
      <c r="D25" s="25">
        <f t="shared" si="5"/>
        <v>1584</v>
      </c>
      <c r="E25" s="25">
        <f t="shared" si="5"/>
        <v>551</v>
      </c>
      <c r="F25" s="25">
        <f t="shared" si="5"/>
        <v>5</v>
      </c>
      <c r="G25" s="25">
        <f t="shared" si="3"/>
        <v>80</v>
      </c>
      <c r="H25" s="25">
        <f t="shared" si="3"/>
        <v>189</v>
      </c>
      <c r="I25" s="25">
        <f t="shared" si="3"/>
        <v>305</v>
      </c>
      <c r="J25" s="25">
        <f t="shared" si="3"/>
        <v>117</v>
      </c>
      <c r="K25" s="25">
        <f t="shared" si="3"/>
        <v>6</v>
      </c>
      <c r="L25" s="25">
        <f t="shared" si="3"/>
        <v>147</v>
      </c>
      <c r="M25" s="25">
        <f t="shared" si="3"/>
        <v>103</v>
      </c>
      <c r="N25" s="25">
        <f t="shared" si="3"/>
        <v>64</v>
      </c>
      <c r="O25" s="25">
        <f t="shared" si="3"/>
        <v>0</v>
      </c>
      <c r="P25" s="25">
        <f t="shared" si="3"/>
        <v>0</v>
      </c>
      <c r="Q25" s="25">
        <f t="shared" si="3"/>
        <v>0</v>
      </c>
      <c r="R25" s="25">
        <f t="shared" si="3"/>
        <v>0</v>
      </c>
      <c r="S25" s="25">
        <f t="shared" si="3"/>
        <v>0</v>
      </c>
      <c r="T25" s="25">
        <f t="shared" si="3"/>
        <v>0</v>
      </c>
      <c r="U25" s="25">
        <f t="shared" si="3"/>
        <v>0</v>
      </c>
      <c r="V25" s="25">
        <f t="shared" si="3"/>
        <v>0</v>
      </c>
      <c r="W25" s="25">
        <f t="shared" si="4"/>
        <v>0</v>
      </c>
      <c r="X25" s="25">
        <f t="shared" si="4"/>
        <v>17</v>
      </c>
      <c r="Y25" s="25">
        <f t="shared" si="1"/>
        <v>665</v>
      </c>
      <c r="Z25" s="25">
        <v>485</v>
      </c>
      <c r="AA25" s="25">
        <v>4</v>
      </c>
      <c r="AB25" s="25">
        <v>0</v>
      </c>
      <c r="AC25" s="25">
        <v>0</v>
      </c>
      <c r="AD25" s="25">
        <v>176</v>
      </c>
      <c r="AE25" s="25">
        <v>0</v>
      </c>
      <c r="AF25" s="25">
        <v>0</v>
      </c>
      <c r="AG25" s="25">
        <v>0</v>
      </c>
      <c r="AH25" s="25">
        <v>0</v>
      </c>
      <c r="AI25" s="26">
        <v>0</v>
      </c>
      <c r="AJ25" s="26" t="s">
        <v>36</v>
      </c>
      <c r="AK25" s="26" t="s">
        <v>36</v>
      </c>
      <c r="AL25" s="26" t="s">
        <v>36</v>
      </c>
      <c r="AM25" s="26" t="s">
        <v>36</v>
      </c>
      <c r="AN25" s="26" t="s">
        <v>36</v>
      </c>
      <c r="AO25" s="26" t="s">
        <v>36</v>
      </c>
      <c r="AP25" s="26" t="s">
        <v>36</v>
      </c>
      <c r="AQ25" s="26" t="s">
        <v>36</v>
      </c>
      <c r="AR25" s="25">
        <v>0</v>
      </c>
      <c r="AS25" s="25">
        <v>0</v>
      </c>
      <c r="AT25" s="25">
        <f>[7]施設資源化量内訳!D25</f>
        <v>851</v>
      </c>
      <c r="AU25" s="25">
        <f>[7]施設資源化量内訳!E25</f>
        <v>0</v>
      </c>
      <c r="AV25" s="25">
        <f>[7]施設資源化量内訳!F25</f>
        <v>0</v>
      </c>
      <c r="AW25" s="25">
        <f>[7]施設資源化量内訳!G25</f>
        <v>80</v>
      </c>
      <c r="AX25" s="25">
        <f>[7]施設資源化量内訳!H25</f>
        <v>189</v>
      </c>
      <c r="AY25" s="25">
        <f>[7]施設資源化量内訳!I25</f>
        <v>129</v>
      </c>
      <c r="AZ25" s="25">
        <f>[7]施設資源化量内訳!J25</f>
        <v>117</v>
      </c>
      <c r="BA25" s="25">
        <f>[7]施設資源化量内訳!K25</f>
        <v>6</v>
      </c>
      <c r="BB25" s="25">
        <f>[7]施設資源化量内訳!L25</f>
        <v>147</v>
      </c>
      <c r="BC25" s="25">
        <f>[7]施設資源化量内訳!M25</f>
        <v>103</v>
      </c>
      <c r="BD25" s="25">
        <f>[7]施設資源化量内訳!N25</f>
        <v>63</v>
      </c>
      <c r="BE25" s="25">
        <f>[7]施設資源化量内訳!O25</f>
        <v>0</v>
      </c>
      <c r="BF25" s="25">
        <f>[7]施設資源化量内訳!P25</f>
        <v>0</v>
      </c>
      <c r="BG25" s="25">
        <f>[7]施設資源化量内訳!Q25</f>
        <v>0</v>
      </c>
      <c r="BH25" s="25">
        <f>[7]施設資源化量内訳!R25</f>
        <v>0</v>
      </c>
      <c r="BI25" s="25">
        <f>[7]施設資源化量内訳!S25</f>
        <v>0</v>
      </c>
      <c r="BJ25" s="25">
        <f>[7]施設資源化量内訳!T25</f>
        <v>0</v>
      </c>
      <c r="BK25" s="25">
        <f>[7]施設資源化量内訳!U25</f>
        <v>0</v>
      </c>
      <c r="BL25" s="25">
        <f>[7]施設資源化量内訳!V25</f>
        <v>0</v>
      </c>
      <c r="BM25" s="25">
        <f>[7]施設資源化量内訳!W25</f>
        <v>0</v>
      </c>
      <c r="BN25" s="25">
        <f>[7]施設資源化量内訳!X25</f>
        <v>17</v>
      </c>
      <c r="BO25" s="25">
        <f t="shared" si="2"/>
        <v>68</v>
      </c>
      <c r="BP25" s="25">
        <v>66</v>
      </c>
      <c r="BQ25" s="25">
        <v>1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1</v>
      </c>
      <c r="BZ25" s="26" t="s">
        <v>36</v>
      </c>
      <c r="CA25" s="26" t="s">
        <v>36</v>
      </c>
      <c r="CB25" s="26" t="s">
        <v>36</v>
      </c>
      <c r="CC25" s="26" t="s">
        <v>36</v>
      </c>
      <c r="CD25" s="26" t="s">
        <v>36</v>
      </c>
      <c r="CE25" s="26" t="s">
        <v>36</v>
      </c>
      <c r="CF25" s="26" t="s">
        <v>36</v>
      </c>
      <c r="CG25" s="26" t="s">
        <v>36</v>
      </c>
      <c r="CH25" s="25">
        <v>0</v>
      </c>
      <c r="CI25" s="25">
        <v>0</v>
      </c>
      <c r="CJ25" s="27" t="s">
        <v>37</v>
      </c>
    </row>
    <row r="26" spans="1:88" s="3" customFormat="1" ht="13.5" customHeight="1" x14ac:dyDescent="0.15">
      <c r="A26" s="23" t="s">
        <v>33</v>
      </c>
      <c r="B26" s="24" t="s">
        <v>72</v>
      </c>
      <c r="C26" s="23" t="s">
        <v>73</v>
      </c>
      <c r="D26" s="25">
        <f t="shared" si="5"/>
        <v>1761</v>
      </c>
      <c r="E26" s="25">
        <f t="shared" si="5"/>
        <v>470</v>
      </c>
      <c r="F26" s="25">
        <f t="shared" si="5"/>
        <v>5</v>
      </c>
      <c r="G26" s="25">
        <f t="shared" si="3"/>
        <v>14</v>
      </c>
      <c r="H26" s="25">
        <f t="shared" si="3"/>
        <v>697</v>
      </c>
      <c r="I26" s="25">
        <f t="shared" si="3"/>
        <v>313</v>
      </c>
      <c r="J26" s="25">
        <f t="shared" si="3"/>
        <v>58</v>
      </c>
      <c r="K26" s="25">
        <f t="shared" si="3"/>
        <v>12</v>
      </c>
      <c r="L26" s="25">
        <f t="shared" si="3"/>
        <v>1</v>
      </c>
      <c r="M26" s="25">
        <f t="shared" si="3"/>
        <v>1</v>
      </c>
      <c r="N26" s="25">
        <f t="shared" si="3"/>
        <v>104</v>
      </c>
      <c r="O26" s="25">
        <f t="shared" si="3"/>
        <v>43</v>
      </c>
      <c r="P26" s="25">
        <f t="shared" si="3"/>
        <v>0</v>
      </c>
      <c r="Q26" s="25">
        <f t="shared" si="3"/>
        <v>0</v>
      </c>
      <c r="R26" s="25">
        <f t="shared" si="3"/>
        <v>0</v>
      </c>
      <c r="S26" s="25">
        <f t="shared" si="3"/>
        <v>0</v>
      </c>
      <c r="T26" s="25">
        <f t="shared" si="3"/>
        <v>0</v>
      </c>
      <c r="U26" s="25">
        <f t="shared" si="3"/>
        <v>0</v>
      </c>
      <c r="V26" s="25">
        <f t="shared" si="3"/>
        <v>0</v>
      </c>
      <c r="W26" s="25">
        <f t="shared" si="4"/>
        <v>13</v>
      </c>
      <c r="X26" s="25">
        <f t="shared" si="4"/>
        <v>30</v>
      </c>
      <c r="Y26" s="25">
        <f t="shared" si="1"/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6">
        <v>0</v>
      </c>
      <c r="AJ26" s="26" t="s">
        <v>36</v>
      </c>
      <c r="AK26" s="26" t="s">
        <v>36</v>
      </c>
      <c r="AL26" s="26" t="s">
        <v>36</v>
      </c>
      <c r="AM26" s="26" t="s">
        <v>36</v>
      </c>
      <c r="AN26" s="26" t="s">
        <v>36</v>
      </c>
      <c r="AO26" s="26" t="s">
        <v>36</v>
      </c>
      <c r="AP26" s="26" t="s">
        <v>36</v>
      </c>
      <c r="AQ26" s="26" t="s">
        <v>36</v>
      </c>
      <c r="AR26" s="25">
        <v>0</v>
      </c>
      <c r="AS26" s="25">
        <v>0</v>
      </c>
      <c r="AT26" s="25">
        <f>[7]施設資源化量内訳!D26</f>
        <v>1761</v>
      </c>
      <c r="AU26" s="25">
        <f>[7]施設資源化量内訳!E26</f>
        <v>470</v>
      </c>
      <c r="AV26" s="25">
        <f>[7]施設資源化量内訳!F26</f>
        <v>5</v>
      </c>
      <c r="AW26" s="25">
        <f>[7]施設資源化量内訳!G26</f>
        <v>14</v>
      </c>
      <c r="AX26" s="25">
        <f>[7]施設資源化量内訳!H26</f>
        <v>697</v>
      </c>
      <c r="AY26" s="25">
        <f>[7]施設資源化量内訳!I26</f>
        <v>313</v>
      </c>
      <c r="AZ26" s="25">
        <f>[7]施設資源化量内訳!J26</f>
        <v>58</v>
      </c>
      <c r="BA26" s="25">
        <f>[7]施設資源化量内訳!K26</f>
        <v>12</v>
      </c>
      <c r="BB26" s="25">
        <f>[7]施設資源化量内訳!L26</f>
        <v>1</v>
      </c>
      <c r="BC26" s="25">
        <f>[7]施設資源化量内訳!M26</f>
        <v>1</v>
      </c>
      <c r="BD26" s="25">
        <f>[7]施設資源化量内訳!N26</f>
        <v>104</v>
      </c>
      <c r="BE26" s="25">
        <f>[7]施設資源化量内訳!O26</f>
        <v>43</v>
      </c>
      <c r="BF26" s="25">
        <f>[7]施設資源化量内訳!P26</f>
        <v>0</v>
      </c>
      <c r="BG26" s="25">
        <f>[7]施設資源化量内訳!Q26</f>
        <v>0</v>
      </c>
      <c r="BH26" s="25">
        <f>[7]施設資源化量内訳!R26</f>
        <v>0</v>
      </c>
      <c r="BI26" s="25">
        <f>[7]施設資源化量内訳!S26</f>
        <v>0</v>
      </c>
      <c r="BJ26" s="25">
        <f>[7]施設資源化量内訳!T26</f>
        <v>0</v>
      </c>
      <c r="BK26" s="25">
        <f>[7]施設資源化量内訳!U26</f>
        <v>0</v>
      </c>
      <c r="BL26" s="25">
        <f>[7]施設資源化量内訳!V26</f>
        <v>0</v>
      </c>
      <c r="BM26" s="25">
        <f>[7]施設資源化量内訳!W26</f>
        <v>13</v>
      </c>
      <c r="BN26" s="25">
        <f>[7]施設資源化量内訳!X26</f>
        <v>30</v>
      </c>
      <c r="BO26" s="25">
        <f t="shared" si="2"/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6" t="s">
        <v>36</v>
      </c>
      <c r="CA26" s="26" t="s">
        <v>36</v>
      </c>
      <c r="CB26" s="26" t="s">
        <v>36</v>
      </c>
      <c r="CC26" s="26" t="s">
        <v>36</v>
      </c>
      <c r="CD26" s="26" t="s">
        <v>36</v>
      </c>
      <c r="CE26" s="26" t="s">
        <v>36</v>
      </c>
      <c r="CF26" s="26" t="s">
        <v>36</v>
      </c>
      <c r="CG26" s="26" t="s">
        <v>36</v>
      </c>
      <c r="CH26" s="25">
        <v>0</v>
      </c>
      <c r="CI26" s="25">
        <v>0</v>
      </c>
      <c r="CJ26" s="27" t="s">
        <v>37</v>
      </c>
    </row>
    <row r="27" spans="1:88" s="3" customFormat="1" ht="13.5" customHeight="1" x14ac:dyDescent="0.15">
      <c r="A27" s="23" t="s">
        <v>33</v>
      </c>
      <c r="B27" s="24" t="s">
        <v>74</v>
      </c>
      <c r="C27" s="23" t="s">
        <v>75</v>
      </c>
      <c r="D27" s="25">
        <f t="shared" si="5"/>
        <v>1210</v>
      </c>
      <c r="E27" s="25">
        <f t="shared" si="5"/>
        <v>651</v>
      </c>
      <c r="F27" s="25">
        <f t="shared" si="5"/>
        <v>4</v>
      </c>
      <c r="G27" s="25">
        <f t="shared" si="3"/>
        <v>0</v>
      </c>
      <c r="H27" s="25">
        <f t="shared" si="3"/>
        <v>184</v>
      </c>
      <c r="I27" s="25">
        <f t="shared" si="3"/>
        <v>227</v>
      </c>
      <c r="J27" s="25">
        <f t="shared" si="3"/>
        <v>102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42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4"/>
        <v>0</v>
      </c>
      <c r="X27" s="25">
        <f t="shared" si="4"/>
        <v>0</v>
      </c>
      <c r="Y27" s="25">
        <f t="shared" si="1"/>
        <v>266</v>
      </c>
      <c r="Z27" s="25">
        <v>133</v>
      </c>
      <c r="AA27" s="25">
        <v>0</v>
      </c>
      <c r="AB27" s="25">
        <v>0</v>
      </c>
      <c r="AC27" s="25">
        <v>119</v>
      </c>
      <c r="AD27" s="25">
        <v>14</v>
      </c>
      <c r="AE27" s="25">
        <v>0</v>
      </c>
      <c r="AF27" s="25">
        <v>0</v>
      </c>
      <c r="AG27" s="25">
        <v>0</v>
      </c>
      <c r="AH27" s="25">
        <v>0</v>
      </c>
      <c r="AI27" s="26">
        <v>0</v>
      </c>
      <c r="AJ27" s="26" t="s">
        <v>36</v>
      </c>
      <c r="AK27" s="26" t="s">
        <v>36</v>
      </c>
      <c r="AL27" s="26" t="s">
        <v>36</v>
      </c>
      <c r="AM27" s="26" t="s">
        <v>36</v>
      </c>
      <c r="AN27" s="26" t="s">
        <v>36</v>
      </c>
      <c r="AO27" s="26" t="s">
        <v>36</v>
      </c>
      <c r="AP27" s="26" t="s">
        <v>36</v>
      </c>
      <c r="AQ27" s="26" t="s">
        <v>36</v>
      </c>
      <c r="AR27" s="25">
        <v>0</v>
      </c>
      <c r="AS27" s="25">
        <v>0</v>
      </c>
      <c r="AT27" s="25">
        <f>[7]施設資源化量内訳!D27</f>
        <v>358</v>
      </c>
      <c r="AU27" s="25">
        <f>[7]施設資源化量内訳!E27</f>
        <v>0</v>
      </c>
      <c r="AV27" s="25">
        <f>[7]施設資源化量内訳!F27</f>
        <v>0</v>
      </c>
      <c r="AW27" s="25">
        <f>[7]施設資源化量内訳!G27</f>
        <v>0</v>
      </c>
      <c r="AX27" s="25">
        <f>[7]施設資源化量内訳!H27</f>
        <v>48</v>
      </c>
      <c r="AY27" s="25">
        <f>[7]施設資源化量内訳!I27</f>
        <v>208</v>
      </c>
      <c r="AZ27" s="25">
        <f>[7]施設資源化量内訳!J27</f>
        <v>102</v>
      </c>
      <c r="BA27" s="25">
        <f>[7]施設資源化量内訳!K27</f>
        <v>0</v>
      </c>
      <c r="BB27" s="25">
        <f>[7]施設資源化量内訳!L27</f>
        <v>0</v>
      </c>
      <c r="BC27" s="25">
        <f>[7]施設資源化量内訳!M27</f>
        <v>0</v>
      </c>
      <c r="BD27" s="25">
        <f>[7]施設資源化量内訳!N27</f>
        <v>0</v>
      </c>
      <c r="BE27" s="25">
        <f>[7]施設資源化量内訳!O27</f>
        <v>0</v>
      </c>
      <c r="BF27" s="25">
        <f>[7]施設資源化量内訳!P27</f>
        <v>0</v>
      </c>
      <c r="BG27" s="25">
        <f>[7]施設資源化量内訳!Q27</f>
        <v>0</v>
      </c>
      <c r="BH27" s="25">
        <f>[7]施設資源化量内訳!R27</f>
        <v>0</v>
      </c>
      <c r="BI27" s="25">
        <f>[7]施設資源化量内訳!S27</f>
        <v>0</v>
      </c>
      <c r="BJ27" s="25">
        <f>[7]施設資源化量内訳!T27</f>
        <v>0</v>
      </c>
      <c r="BK27" s="25">
        <f>[7]施設資源化量内訳!U27</f>
        <v>0</v>
      </c>
      <c r="BL27" s="25">
        <f>[7]施設資源化量内訳!V27</f>
        <v>0</v>
      </c>
      <c r="BM27" s="25">
        <f>[7]施設資源化量内訳!W27</f>
        <v>0</v>
      </c>
      <c r="BN27" s="25">
        <f>[7]施設資源化量内訳!X27</f>
        <v>0</v>
      </c>
      <c r="BO27" s="25">
        <f t="shared" si="2"/>
        <v>586</v>
      </c>
      <c r="BP27" s="25">
        <v>518</v>
      </c>
      <c r="BQ27" s="25">
        <v>4</v>
      </c>
      <c r="BR27" s="25">
        <v>0</v>
      </c>
      <c r="BS27" s="25">
        <v>17</v>
      </c>
      <c r="BT27" s="25">
        <v>5</v>
      </c>
      <c r="BU27" s="25">
        <v>0</v>
      </c>
      <c r="BV27" s="25">
        <v>0</v>
      </c>
      <c r="BW27" s="25">
        <v>0</v>
      </c>
      <c r="BX27" s="25">
        <v>0</v>
      </c>
      <c r="BY27" s="25">
        <v>42</v>
      </c>
      <c r="BZ27" s="26" t="s">
        <v>36</v>
      </c>
      <c r="CA27" s="26" t="s">
        <v>36</v>
      </c>
      <c r="CB27" s="26" t="s">
        <v>36</v>
      </c>
      <c r="CC27" s="26" t="s">
        <v>36</v>
      </c>
      <c r="CD27" s="26" t="s">
        <v>36</v>
      </c>
      <c r="CE27" s="26" t="s">
        <v>36</v>
      </c>
      <c r="CF27" s="26" t="s">
        <v>36</v>
      </c>
      <c r="CG27" s="26" t="s">
        <v>36</v>
      </c>
      <c r="CH27" s="25">
        <v>0</v>
      </c>
      <c r="CI27" s="25">
        <v>0</v>
      </c>
      <c r="CJ27" s="27" t="s">
        <v>37</v>
      </c>
    </row>
    <row r="28" spans="1:88" s="3" customFormat="1" ht="13.5" customHeight="1" x14ac:dyDescent="0.15">
      <c r="A28" s="23" t="s">
        <v>33</v>
      </c>
      <c r="B28" s="24" t="s">
        <v>76</v>
      </c>
      <c r="C28" s="23" t="s">
        <v>77</v>
      </c>
      <c r="D28" s="25">
        <f t="shared" si="5"/>
        <v>1475</v>
      </c>
      <c r="E28" s="25">
        <f t="shared" si="5"/>
        <v>612</v>
      </c>
      <c r="F28" s="25">
        <f t="shared" si="5"/>
        <v>3</v>
      </c>
      <c r="G28" s="25">
        <f t="shared" si="3"/>
        <v>0</v>
      </c>
      <c r="H28" s="25">
        <f t="shared" si="3"/>
        <v>262</v>
      </c>
      <c r="I28" s="25">
        <f t="shared" si="3"/>
        <v>189</v>
      </c>
      <c r="J28" s="25">
        <f t="shared" si="3"/>
        <v>81</v>
      </c>
      <c r="K28" s="25">
        <f t="shared" si="3"/>
        <v>5</v>
      </c>
      <c r="L28" s="25">
        <f t="shared" si="3"/>
        <v>62</v>
      </c>
      <c r="M28" s="25">
        <f t="shared" si="3"/>
        <v>0</v>
      </c>
      <c r="N28" s="25">
        <f t="shared" si="3"/>
        <v>57</v>
      </c>
      <c r="O28" s="25">
        <f t="shared" si="3"/>
        <v>0</v>
      </c>
      <c r="P28" s="25">
        <f t="shared" si="3"/>
        <v>0</v>
      </c>
      <c r="Q28" s="25">
        <f t="shared" si="3"/>
        <v>144</v>
      </c>
      <c r="R28" s="25">
        <f t="shared" si="3"/>
        <v>0</v>
      </c>
      <c r="S28" s="25">
        <f t="shared" si="3"/>
        <v>0</v>
      </c>
      <c r="T28" s="25">
        <f t="shared" si="3"/>
        <v>0</v>
      </c>
      <c r="U28" s="25">
        <f t="shared" si="3"/>
        <v>0</v>
      </c>
      <c r="V28" s="25">
        <f t="shared" si="3"/>
        <v>0</v>
      </c>
      <c r="W28" s="25">
        <f t="shared" si="4"/>
        <v>0</v>
      </c>
      <c r="X28" s="25">
        <f t="shared" si="4"/>
        <v>60</v>
      </c>
      <c r="Y28" s="25">
        <f t="shared" si="1"/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6">
        <v>0</v>
      </c>
      <c r="AJ28" s="26" t="s">
        <v>36</v>
      </c>
      <c r="AK28" s="26" t="s">
        <v>36</v>
      </c>
      <c r="AL28" s="26" t="s">
        <v>36</v>
      </c>
      <c r="AM28" s="26" t="s">
        <v>36</v>
      </c>
      <c r="AN28" s="26" t="s">
        <v>36</v>
      </c>
      <c r="AO28" s="26" t="s">
        <v>36</v>
      </c>
      <c r="AP28" s="26" t="s">
        <v>36</v>
      </c>
      <c r="AQ28" s="26" t="s">
        <v>36</v>
      </c>
      <c r="AR28" s="25">
        <v>0</v>
      </c>
      <c r="AS28" s="25">
        <v>0</v>
      </c>
      <c r="AT28" s="25">
        <f>[7]施設資源化量内訳!D28</f>
        <v>1086</v>
      </c>
      <c r="AU28" s="25">
        <f>[7]施設資源化量内訳!E28</f>
        <v>261</v>
      </c>
      <c r="AV28" s="25">
        <f>[7]施設資源化量内訳!F28</f>
        <v>0</v>
      </c>
      <c r="AW28" s="25">
        <f>[7]施設資源化量内訳!G28</f>
        <v>0</v>
      </c>
      <c r="AX28" s="25">
        <f>[7]施設資源化量内訳!H28</f>
        <v>254</v>
      </c>
      <c r="AY28" s="25">
        <f>[7]施設資源化量内訳!I28</f>
        <v>189</v>
      </c>
      <c r="AZ28" s="25">
        <f>[7]施設資源化量内訳!J28</f>
        <v>79</v>
      </c>
      <c r="BA28" s="25">
        <f>[7]施設資源化量内訳!K28</f>
        <v>5</v>
      </c>
      <c r="BB28" s="25">
        <f>[7]施設資源化量内訳!L28</f>
        <v>62</v>
      </c>
      <c r="BC28" s="25">
        <f>[7]施設資源化量内訳!M28</f>
        <v>0</v>
      </c>
      <c r="BD28" s="25">
        <f>[7]施設資源化量内訳!N28</f>
        <v>34</v>
      </c>
      <c r="BE28" s="25">
        <f>[7]施設資源化量内訳!O28</f>
        <v>0</v>
      </c>
      <c r="BF28" s="25">
        <f>[7]施設資源化量内訳!P28</f>
        <v>0</v>
      </c>
      <c r="BG28" s="25">
        <f>[7]施設資源化量内訳!Q28</f>
        <v>144</v>
      </c>
      <c r="BH28" s="25">
        <f>[7]施設資源化量内訳!R28</f>
        <v>0</v>
      </c>
      <c r="BI28" s="25">
        <f>[7]施設資源化量内訳!S28</f>
        <v>0</v>
      </c>
      <c r="BJ28" s="25">
        <f>[7]施設資源化量内訳!T28</f>
        <v>0</v>
      </c>
      <c r="BK28" s="25">
        <f>[7]施設資源化量内訳!U28</f>
        <v>0</v>
      </c>
      <c r="BL28" s="25">
        <f>[7]施設資源化量内訳!V28</f>
        <v>0</v>
      </c>
      <c r="BM28" s="25">
        <f>[7]施設資源化量内訳!W28</f>
        <v>0</v>
      </c>
      <c r="BN28" s="25">
        <f>[7]施設資源化量内訳!X28</f>
        <v>58</v>
      </c>
      <c r="BO28" s="25">
        <f t="shared" si="2"/>
        <v>389</v>
      </c>
      <c r="BP28" s="25">
        <v>351</v>
      </c>
      <c r="BQ28" s="25">
        <v>3</v>
      </c>
      <c r="BR28" s="25">
        <v>0</v>
      </c>
      <c r="BS28" s="25">
        <v>8</v>
      </c>
      <c r="BT28" s="25">
        <v>0</v>
      </c>
      <c r="BU28" s="25">
        <v>2</v>
      </c>
      <c r="BV28" s="25">
        <v>0</v>
      </c>
      <c r="BW28" s="25">
        <v>0</v>
      </c>
      <c r="BX28" s="25">
        <v>0</v>
      </c>
      <c r="BY28" s="25">
        <v>23</v>
      </c>
      <c r="BZ28" s="26" t="s">
        <v>36</v>
      </c>
      <c r="CA28" s="26" t="s">
        <v>36</v>
      </c>
      <c r="CB28" s="26" t="s">
        <v>36</v>
      </c>
      <c r="CC28" s="26" t="s">
        <v>36</v>
      </c>
      <c r="CD28" s="26" t="s">
        <v>36</v>
      </c>
      <c r="CE28" s="26" t="s">
        <v>36</v>
      </c>
      <c r="CF28" s="26" t="s">
        <v>36</v>
      </c>
      <c r="CG28" s="26" t="s">
        <v>36</v>
      </c>
      <c r="CH28" s="25">
        <v>0</v>
      </c>
      <c r="CI28" s="25">
        <v>2</v>
      </c>
      <c r="CJ28" s="27" t="s">
        <v>37</v>
      </c>
    </row>
    <row r="29" spans="1:88" s="3" customFormat="1" ht="13.5" customHeight="1" x14ac:dyDescent="0.15">
      <c r="A29" s="23" t="s">
        <v>33</v>
      </c>
      <c r="B29" s="24" t="s">
        <v>78</v>
      </c>
      <c r="C29" s="23" t="s">
        <v>79</v>
      </c>
      <c r="D29" s="25">
        <f t="shared" si="5"/>
        <v>2070</v>
      </c>
      <c r="E29" s="25">
        <f t="shared" si="5"/>
        <v>171</v>
      </c>
      <c r="F29" s="25">
        <f t="shared" si="5"/>
        <v>6</v>
      </c>
      <c r="G29" s="25">
        <f t="shared" si="3"/>
        <v>20</v>
      </c>
      <c r="H29" s="25">
        <f t="shared" si="3"/>
        <v>189</v>
      </c>
      <c r="I29" s="25">
        <f t="shared" si="3"/>
        <v>122</v>
      </c>
      <c r="J29" s="25">
        <f t="shared" si="3"/>
        <v>29</v>
      </c>
      <c r="K29" s="25">
        <f t="shared" si="3"/>
        <v>4</v>
      </c>
      <c r="L29" s="25">
        <f t="shared" si="3"/>
        <v>65</v>
      </c>
      <c r="M29" s="25">
        <f t="shared" si="3"/>
        <v>0</v>
      </c>
      <c r="N29" s="25">
        <f t="shared" si="3"/>
        <v>31</v>
      </c>
      <c r="O29" s="25">
        <f t="shared" si="3"/>
        <v>0</v>
      </c>
      <c r="P29" s="25">
        <f t="shared" si="3"/>
        <v>0</v>
      </c>
      <c r="Q29" s="25">
        <f t="shared" si="3"/>
        <v>844</v>
      </c>
      <c r="R29" s="25">
        <f t="shared" si="3"/>
        <v>0</v>
      </c>
      <c r="S29" s="25">
        <f t="shared" si="3"/>
        <v>0</v>
      </c>
      <c r="T29" s="25">
        <f t="shared" si="3"/>
        <v>0</v>
      </c>
      <c r="U29" s="25">
        <f t="shared" si="3"/>
        <v>0</v>
      </c>
      <c r="V29" s="25">
        <f t="shared" si="3"/>
        <v>0</v>
      </c>
      <c r="W29" s="25">
        <f t="shared" si="4"/>
        <v>1</v>
      </c>
      <c r="X29" s="25">
        <f t="shared" si="4"/>
        <v>588</v>
      </c>
      <c r="Y29" s="25">
        <f t="shared" si="1"/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6">
        <v>0</v>
      </c>
      <c r="AJ29" s="26" t="s">
        <v>36</v>
      </c>
      <c r="AK29" s="26" t="s">
        <v>36</v>
      </c>
      <c r="AL29" s="26" t="s">
        <v>36</v>
      </c>
      <c r="AM29" s="26" t="s">
        <v>36</v>
      </c>
      <c r="AN29" s="26" t="s">
        <v>36</v>
      </c>
      <c r="AO29" s="26" t="s">
        <v>36</v>
      </c>
      <c r="AP29" s="26" t="s">
        <v>36</v>
      </c>
      <c r="AQ29" s="26" t="s">
        <v>36</v>
      </c>
      <c r="AR29" s="25">
        <v>0</v>
      </c>
      <c r="AS29" s="25">
        <v>0</v>
      </c>
      <c r="AT29" s="25">
        <f>[7]施設資源化量内訳!D29</f>
        <v>2070</v>
      </c>
      <c r="AU29" s="25">
        <f>[7]施設資源化量内訳!E29</f>
        <v>171</v>
      </c>
      <c r="AV29" s="25">
        <f>[7]施設資源化量内訳!F29</f>
        <v>6</v>
      </c>
      <c r="AW29" s="25">
        <f>[7]施設資源化量内訳!G29</f>
        <v>20</v>
      </c>
      <c r="AX29" s="25">
        <f>[7]施設資源化量内訳!H29</f>
        <v>189</v>
      </c>
      <c r="AY29" s="25">
        <f>[7]施設資源化量内訳!I29</f>
        <v>122</v>
      </c>
      <c r="AZ29" s="25">
        <f>[7]施設資源化量内訳!J29</f>
        <v>29</v>
      </c>
      <c r="BA29" s="25">
        <f>[7]施設資源化量内訳!K29</f>
        <v>4</v>
      </c>
      <c r="BB29" s="25">
        <f>[7]施設資源化量内訳!L29</f>
        <v>65</v>
      </c>
      <c r="BC29" s="25">
        <f>[7]施設資源化量内訳!M29</f>
        <v>0</v>
      </c>
      <c r="BD29" s="25">
        <f>[7]施設資源化量内訳!N29</f>
        <v>31</v>
      </c>
      <c r="BE29" s="25">
        <f>[7]施設資源化量内訳!O29</f>
        <v>0</v>
      </c>
      <c r="BF29" s="25">
        <f>[7]施設資源化量内訳!P29</f>
        <v>0</v>
      </c>
      <c r="BG29" s="25">
        <f>[7]施設資源化量内訳!Q29</f>
        <v>844</v>
      </c>
      <c r="BH29" s="25">
        <f>[7]施設資源化量内訳!R29</f>
        <v>0</v>
      </c>
      <c r="BI29" s="25">
        <f>[7]施設資源化量内訳!S29</f>
        <v>0</v>
      </c>
      <c r="BJ29" s="25">
        <f>[7]施設資源化量内訳!T29</f>
        <v>0</v>
      </c>
      <c r="BK29" s="25">
        <f>[7]施設資源化量内訳!U29</f>
        <v>0</v>
      </c>
      <c r="BL29" s="25">
        <f>[7]施設資源化量内訳!V29</f>
        <v>0</v>
      </c>
      <c r="BM29" s="25">
        <f>[7]施設資源化量内訳!W29</f>
        <v>1</v>
      </c>
      <c r="BN29" s="25">
        <f>[7]施設資源化量内訳!X29</f>
        <v>588</v>
      </c>
      <c r="BO29" s="25">
        <f t="shared" si="2"/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6" t="s">
        <v>36</v>
      </c>
      <c r="CA29" s="26" t="s">
        <v>36</v>
      </c>
      <c r="CB29" s="26" t="s">
        <v>36</v>
      </c>
      <c r="CC29" s="26" t="s">
        <v>36</v>
      </c>
      <c r="CD29" s="26" t="s">
        <v>36</v>
      </c>
      <c r="CE29" s="26" t="s">
        <v>36</v>
      </c>
      <c r="CF29" s="26" t="s">
        <v>36</v>
      </c>
      <c r="CG29" s="26" t="s">
        <v>36</v>
      </c>
      <c r="CH29" s="25">
        <v>0</v>
      </c>
      <c r="CI29" s="25">
        <v>0</v>
      </c>
      <c r="CJ29" s="27" t="s">
        <v>80</v>
      </c>
    </row>
    <row r="30" spans="1:88" s="3" customFormat="1" ht="13.5" customHeight="1" x14ac:dyDescent="0.15">
      <c r="A30" s="23" t="s">
        <v>33</v>
      </c>
      <c r="B30" s="24" t="s">
        <v>81</v>
      </c>
      <c r="C30" s="23" t="s">
        <v>82</v>
      </c>
      <c r="D30" s="25">
        <f t="shared" si="5"/>
        <v>1654</v>
      </c>
      <c r="E30" s="25">
        <f t="shared" si="5"/>
        <v>232</v>
      </c>
      <c r="F30" s="25">
        <f t="shared" si="5"/>
        <v>4</v>
      </c>
      <c r="G30" s="25">
        <f t="shared" si="3"/>
        <v>28</v>
      </c>
      <c r="H30" s="25">
        <f t="shared" si="3"/>
        <v>151</v>
      </c>
      <c r="I30" s="25">
        <f t="shared" si="3"/>
        <v>77</v>
      </c>
      <c r="J30" s="25">
        <f t="shared" si="3"/>
        <v>33</v>
      </c>
      <c r="K30" s="25">
        <f t="shared" si="3"/>
        <v>0</v>
      </c>
      <c r="L30" s="25">
        <f t="shared" si="3"/>
        <v>52</v>
      </c>
      <c r="M30" s="25">
        <f t="shared" si="3"/>
        <v>0</v>
      </c>
      <c r="N30" s="25">
        <f t="shared" si="3"/>
        <v>18</v>
      </c>
      <c r="O30" s="25">
        <f t="shared" si="3"/>
        <v>0</v>
      </c>
      <c r="P30" s="25">
        <f t="shared" si="3"/>
        <v>0</v>
      </c>
      <c r="Q30" s="25">
        <f t="shared" si="3"/>
        <v>649</v>
      </c>
      <c r="R30" s="25">
        <f t="shared" si="3"/>
        <v>0</v>
      </c>
      <c r="S30" s="25">
        <f t="shared" si="3"/>
        <v>0</v>
      </c>
      <c r="T30" s="25">
        <f t="shared" si="3"/>
        <v>0</v>
      </c>
      <c r="U30" s="25">
        <f t="shared" si="3"/>
        <v>0</v>
      </c>
      <c r="V30" s="25">
        <f t="shared" si="3"/>
        <v>0</v>
      </c>
      <c r="W30" s="25">
        <f t="shared" si="4"/>
        <v>0</v>
      </c>
      <c r="X30" s="25">
        <f t="shared" si="4"/>
        <v>410</v>
      </c>
      <c r="Y30" s="25">
        <f t="shared" si="1"/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6">
        <v>0</v>
      </c>
      <c r="AJ30" s="26" t="s">
        <v>36</v>
      </c>
      <c r="AK30" s="26" t="s">
        <v>36</v>
      </c>
      <c r="AL30" s="26" t="s">
        <v>36</v>
      </c>
      <c r="AM30" s="26" t="s">
        <v>36</v>
      </c>
      <c r="AN30" s="26" t="s">
        <v>36</v>
      </c>
      <c r="AO30" s="26" t="s">
        <v>36</v>
      </c>
      <c r="AP30" s="26" t="s">
        <v>36</v>
      </c>
      <c r="AQ30" s="26" t="s">
        <v>36</v>
      </c>
      <c r="AR30" s="25">
        <v>0</v>
      </c>
      <c r="AS30" s="25">
        <v>0</v>
      </c>
      <c r="AT30" s="25">
        <f>[7]施設資源化量内訳!D30</f>
        <v>1535</v>
      </c>
      <c r="AU30" s="25">
        <f>[7]施設資源化量内訳!E30</f>
        <v>120</v>
      </c>
      <c r="AV30" s="25">
        <f>[7]施設資源化量内訳!F30</f>
        <v>3</v>
      </c>
      <c r="AW30" s="25">
        <f>[7]施設資源化量内訳!G30</f>
        <v>28</v>
      </c>
      <c r="AX30" s="25">
        <f>[7]施設資源化量内訳!H30</f>
        <v>149</v>
      </c>
      <c r="AY30" s="25">
        <f>[7]施設資源化量内訳!I30</f>
        <v>77</v>
      </c>
      <c r="AZ30" s="25">
        <f>[7]施設資源化量内訳!J30</f>
        <v>33</v>
      </c>
      <c r="BA30" s="25">
        <f>[7]施設資源化量内訳!K30</f>
        <v>0</v>
      </c>
      <c r="BB30" s="25">
        <f>[7]施設資源化量内訳!L30</f>
        <v>52</v>
      </c>
      <c r="BC30" s="25">
        <f>[7]施設資源化量内訳!M30</f>
        <v>0</v>
      </c>
      <c r="BD30" s="25">
        <f>[7]施設資源化量内訳!N30</f>
        <v>14</v>
      </c>
      <c r="BE30" s="25">
        <f>[7]施設資源化量内訳!O30</f>
        <v>0</v>
      </c>
      <c r="BF30" s="25">
        <f>[7]施設資源化量内訳!P30</f>
        <v>0</v>
      </c>
      <c r="BG30" s="25">
        <f>[7]施設資源化量内訳!Q30</f>
        <v>649</v>
      </c>
      <c r="BH30" s="25">
        <f>[7]施設資源化量内訳!R30</f>
        <v>0</v>
      </c>
      <c r="BI30" s="25">
        <f>[7]施設資源化量内訳!S30</f>
        <v>0</v>
      </c>
      <c r="BJ30" s="25">
        <f>[7]施設資源化量内訳!T30</f>
        <v>0</v>
      </c>
      <c r="BK30" s="25">
        <f>[7]施設資源化量内訳!U30</f>
        <v>0</v>
      </c>
      <c r="BL30" s="25">
        <f>[7]施設資源化量内訳!V30</f>
        <v>0</v>
      </c>
      <c r="BM30" s="25">
        <f>[7]施設資源化量内訳!W30</f>
        <v>0</v>
      </c>
      <c r="BN30" s="25">
        <f>[7]施設資源化量内訳!X30</f>
        <v>410</v>
      </c>
      <c r="BO30" s="25">
        <f t="shared" si="2"/>
        <v>119</v>
      </c>
      <c r="BP30" s="25">
        <v>112</v>
      </c>
      <c r="BQ30" s="25">
        <v>1</v>
      </c>
      <c r="BR30" s="25">
        <v>0</v>
      </c>
      <c r="BS30" s="25">
        <v>2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4</v>
      </c>
      <c r="BZ30" s="26" t="s">
        <v>36</v>
      </c>
      <c r="CA30" s="26" t="s">
        <v>36</v>
      </c>
      <c r="CB30" s="26" t="s">
        <v>36</v>
      </c>
      <c r="CC30" s="26" t="s">
        <v>36</v>
      </c>
      <c r="CD30" s="26" t="s">
        <v>36</v>
      </c>
      <c r="CE30" s="26" t="s">
        <v>36</v>
      </c>
      <c r="CF30" s="26" t="s">
        <v>36</v>
      </c>
      <c r="CG30" s="26" t="s">
        <v>36</v>
      </c>
      <c r="CH30" s="25">
        <v>0</v>
      </c>
      <c r="CI30" s="25">
        <v>0</v>
      </c>
      <c r="CJ30" s="27" t="s">
        <v>80</v>
      </c>
    </row>
    <row r="31" spans="1:88" s="3" customFormat="1" ht="13.5" customHeight="1" x14ac:dyDescent="0.15">
      <c r="A31" s="23" t="s">
        <v>33</v>
      </c>
      <c r="B31" s="24" t="s">
        <v>83</v>
      </c>
      <c r="C31" s="23" t="s">
        <v>84</v>
      </c>
      <c r="D31" s="25">
        <f t="shared" si="5"/>
        <v>1027</v>
      </c>
      <c r="E31" s="25">
        <f t="shared" si="5"/>
        <v>184</v>
      </c>
      <c r="F31" s="25">
        <f t="shared" si="5"/>
        <v>2</v>
      </c>
      <c r="G31" s="25">
        <f t="shared" si="3"/>
        <v>55</v>
      </c>
      <c r="H31" s="25">
        <f t="shared" si="3"/>
        <v>303</v>
      </c>
      <c r="I31" s="25">
        <f t="shared" si="3"/>
        <v>137</v>
      </c>
      <c r="J31" s="25">
        <f t="shared" si="3"/>
        <v>33</v>
      </c>
      <c r="K31" s="25">
        <f t="shared" si="3"/>
        <v>15</v>
      </c>
      <c r="L31" s="25">
        <f t="shared" si="3"/>
        <v>101</v>
      </c>
      <c r="M31" s="25">
        <f t="shared" si="3"/>
        <v>0</v>
      </c>
      <c r="N31" s="25">
        <f t="shared" si="3"/>
        <v>9</v>
      </c>
      <c r="O31" s="25">
        <f t="shared" si="3"/>
        <v>0</v>
      </c>
      <c r="P31" s="25">
        <f t="shared" si="3"/>
        <v>0</v>
      </c>
      <c r="Q31" s="25">
        <f t="shared" si="3"/>
        <v>148</v>
      </c>
      <c r="R31" s="25">
        <f t="shared" si="3"/>
        <v>0</v>
      </c>
      <c r="S31" s="25">
        <f t="shared" si="3"/>
        <v>0</v>
      </c>
      <c r="T31" s="25">
        <f t="shared" si="3"/>
        <v>0</v>
      </c>
      <c r="U31" s="25">
        <f t="shared" si="3"/>
        <v>0</v>
      </c>
      <c r="V31" s="25">
        <f t="shared" si="3"/>
        <v>0</v>
      </c>
      <c r="W31" s="25">
        <f t="shared" si="4"/>
        <v>0</v>
      </c>
      <c r="X31" s="25">
        <f t="shared" si="4"/>
        <v>40</v>
      </c>
      <c r="Y31" s="25">
        <f t="shared" si="1"/>
        <v>305</v>
      </c>
      <c r="Z31" s="25">
        <v>0</v>
      </c>
      <c r="AA31" s="25">
        <v>0</v>
      </c>
      <c r="AB31" s="25">
        <v>0</v>
      </c>
      <c r="AC31" s="25">
        <v>34</v>
      </c>
      <c r="AD31" s="25">
        <v>137</v>
      </c>
      <c r="AE31" s="25">
        <v>33</v>
      </c>
      <c r="AF31" s="25">
        <v>0</v>
      </c>
      <c r="AG31" s="25">
        <v>101</v>
      </c>
      <c r="AH31" s="25">
        <v>0</v>
      </c>
      <c r="AI31" s="26">
        <v>0</v>
      </c>
      <c r="AJ31" s="26" t="s">
        <v>36</v>
      </c>
      <c r="AK31" s="26" t="s">
        <v>36</v>
      </c>
      <c r="AL31" s="26" t="s">
        <v>36</v>
      </c>
      <c r="AM31" s="26" t="s">
        <v>36</v>
      </c>
      <c r="AN31" s="26" t="s">
        <v>36</v>
      </c>
      <c r="AO31" s="26" t="s">
        <v>36</v>
      </c>
      <c r="AP31" s="26" t="s">
        <v>36</v>
      </c>
      <c r="AQ31" s="26" t="s">
        <v>36</v>
      </c>
      <c r="AR31" s="25">
        <v>0</v>
      </c>
      <c r="AS31" s="25">
        <v>0</v>
      </c>
      <c r="AT31" s="25">
        <f>[7]施設資源化量内訳!D31</f>
        <v>452</v>
      </c>
      <c r="AU31" s="25">
        <f>[7]施設資源化量内訳!E31</f>
        <v>0</v>
      </c>
      <c r="AV31" s="25">
        <f>[7]施設資源化量内訳!F31</f>
        <v>0</v>
      </c>
      <c r="AW31" s="25">
        <f>[7]施設資源化量内訳!G31</f>
        <v>0</v>
      </c>
      <c r="AX31" s="25">
        <f>[7]施設資源化量内訳!H31</f>
        <v>249</v>
      </c>
      <c r="AY31" s="25">
        <f>[7]施設資源化量内訳!I31</f>
        <v>0</v>
      </c>
      <c r="AZ31" s="25">
        <f>[7]施設資源化量内訳!J31</f>
        <v>0</v>
      </c>
      <c r="BA31" s="25">
        <f>[7]施設資源化量内訳!K31</f>
        <v>15</v>
      </c>
      <c r="BB31" s="25">
        <f>[7]施設資源化量内訳!L31</f>
        <v>0</v>
      </c>
      <c r="BC31" s="25">
        <f>[7]施設資源化量内訳!M31</f>
        <v>0</v>
      </c>
      <c r="BD31" s="25">
        <f>[7]施設資源化量内訳!N31</f>
        <v>0</v>
      </c>
      <c r="BE31" s="25">
        <f>[7]施設資源化量内訳!O31</f>
        <v>0</v>
      </c>
      <c r="BF31" s="25">
        <f>[7]施設資源化量内訳!P31</f>
        <v>0</v>
      </c>
      <c r="BG31" s="25">
        <f>[7]施設資源化量内訳!Q31</f>
        <v>148</v>
      </c>
      <c r="BH31" s="25">
        <f>[7]施設資源化量内訳!R31</f>
        <v>0</v>
      </c>
      <c r="BI31" s="25">
        <f>[7]施設資源化量内訳!S31</f>
        <v>0</v>
      </c>
      <c r="BJ31" s="25">
        <f>[7]施設資源化量内訳!T31</f>
        <v>0</v>
      </c>
      <c r="BK31" s="25">
        <f>[7]施設資源化量内訳!U31</f>
        <v>0</v>
      </c>
      <c r="BL31" s="25">
        <f>[7]施設資源化量内訳!V31</f>
        <v>0</v>
      </c>
      <c r="BM31" s="25">
        <f>[7]施設資源化量内訳!W31</f>
        <v>0</v>
      </c>
      <c r="BN31" s="25">
        <f>[7]施設資源化量内訳!X31</f>
        <v>40</v>
      </c>
      <c r="BO31" s="25">
        <f t="shared" si="2"/>
        <v>270</v>
      </c>
      <c r="BP31" s="25">
        <v>184</v>
      </c>
      <c r="BQ31" s="25">
        <v>2</v>
      </c>
      <c r="BR31" s="25">
        <v>55</v>
      </c>
      <c r="BS31" s="25">
        <v>20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9</v>
      </c>
      <c r="BZ31" s="26" t="s">
        <v>36</v>
      </c>
      <c r="CA31" s="26" t="s">
        <v>36</v>
      </c>
      <c r="CB31" s="26" t="s">
        <v>36</v>
      </c>
      <c r="CC31" s="26" t="s">
        <v>36</v>
      </c>
      <c r="CD31" s="26" t="s">
        <v>36</v>
      </c>
      <c r="CE31" s="26" t="s">
        <v>36</v>
      </c>
      <c r="CF31" s="26" t="s">
        <v>36</v>
      </c>
      <c r="CG31" s="26" t="s">
        <v>36</v>
      </c>
      <c r="CH31" s="25">
        <v>0</v>
      </c>
      <c r="CI31" s="25">
        <v>0</v>
      </c>
      <c r="CJ31" s="27" t="s">
        <v>37</v>
      </c>
    </row>
    <row r="32" spans="1:88" s="3" customFormat="1" ht="13.5" customHeight="1" x14ac:dyDescent="0.15">
      <c r="A32" s="23" t="s">
        <v>33</v>
      </c>
      <c r="B32" s="24" t="s">
        <v>85</v>
      </c>
      <c r="C32" s="23" t="s">
        <v>86</v>
      </c>
      <c r="D32" s="25">
        <f t="shared" si="5"/>
        <v>909</v>
      </c>
      <c r="E32" s="25">
        <f t="shared" si="5"/>
        <v>289</v>
      </c>
      <c r="F32" s="25">
        <f t="shared" si="5"/>
        <v>5</v>
      </c>
      <c r="G32" s="25">
        <f t="shared" si="3"/>
        <v>0</v>
      </c>
      <c r="H32" s="25">
        <f t="shared" si="3"/>
        <v>276</v>
      </c>
      <c r="I32" s="25">
        <f t="shared" si="3"/>
        <v>155</v>
      </c>
      <c r="J32" s="25">
        <f t="shared" si="3"/>
        <v>46</v>
      </c>
      <c r="K32" s="25">
        <f t="shared" si="3"/>
        <v>3</v>
      </c>
      <c r="L32" s="25">
        <f t="shared" si="3"/>
        <v>5</v>
      </c>
      <c r="M32" s="25">
        <f t="shared" si="3"/>
        <v>4</v>
      </c>
      <c r="N32" s="25">
        <f t="shared" si="3"/>
        <v>50</v>
      </c>
      <c r="O32" s="25">
        <f t="shared" si="3"/>
        <v>28</v>
      </c>
      <c r="P32" s="25">
        <f t="shared" si="3"/>
        <v>0</v>
      </c>
      <c r="Q32" s="25">
        <f t="shared" si="3"/>
        <v>0</v>
      </c>
      <c r="R32" s="25">
        <f t="shared" si="3"/>
        <v>0</v>
      </c>
      <c r="S32" s="25">
        <f t="shared" si="3"/>
        <v>0</v>
      </c>
      <c r="T32" s="25">
        <f t="shared" si="3"/>
        <v>0</v>
      </c>
      <c r="U32" s="25">
        <f t="shared" si="3"/>
        <v>0</v>
      </c>
      <c r="V32" s="25">
        <f t="shared" si="3"/>
        <v>0</v>
      </c>
      <c r="W32" s="25">
        <f t="shared" si="4"/>
        <v>3</v>
      </c>
      <c r="X32" s="25">
        <f t="shared" si="4"/>
        <v>45</v>
      </c>
      <c r="Y32" s="25">
        <f t="shared" si="1"/>
        <v>239</v>
      </c>
      <c r="Z32" s="25">
        <v>15</v>
      </c>
      <c r="AA32" s="25">
        <v>1</v>
      </c>
      <c r="AB32" s="25">
        <v>0</v>
      </c>
      <c r="AC32" s="25">
        <v>21</v>
      </c>
      <c r="AD32" s="25">
        <v>155</v>
      </c>
      <c r="AE32" s="25">
        <v>35</v>
      </c>
      <c r="AF32" s="25">
        <v>1</v>
      </c>
      <c r="AG32" s="25">
        <v>0</v>
      </c>
      <c r="AH32" s="25">
        <v>0</v>
      </c>
      <c r="AI32" s="26">
        <v>6</v>
      </c>
      <c r="AJ32" s="26" t="s">
        <v>36</v>
      </c>
      <c r="AK32" s="26" t="s">
        <v>36</v>
      </c>
      <c r="AL32" s="26" t="s">
        <v>36</v>
      </c>
      <c r="AM32" s="26" t="s">
        <v>36</v>
      </c>
      <c r="AN32" s="26" t="s">
        <v>36</v>
      </c>
      <c r="AO32" s="26" t="s">
        <v>36</v>
      </c>
      <c r="AP32" s="26" t="s">
        <v>36</v>
      </c>
      <c r="AQ32" s="26" t="s">
        <v>36</v>
      </c>
      <c r="AR32" s="25">
        <v>0</v>
      </c>
      <c r="AS32" s="25">
        <v>5</v>
      </c>
      <c r="AT32" s="25">
        <f>[7]施設資源化量内訳!D32</f>
        <v>670</v>
      </c>
      <c r="AU32" s="25">
        <f>[7]施設資源化量内訳!E32</f>
        <v>274</v>
      </c>
      <c r="AV32" s="25">
        <f>[7]施設資源化量内訳!F32</f>
        <v>4</v>
      </c>
      <c r="AW32" s="25">
        <f>[7]施設資源化量内訳!G32</f>
        <v>0</v>
      </c>
      <c r="AX32" s="25">
        <f>[7]施設資源化量内訳!H32</f>
        <v>255</v>
      </c>
      <c r="AY32" s="25">
        <f>[7]施設資源化量内訳!I32</f>
        <v>0</v>
      </c>
      <c r="AZ32" s="25">
        <f>[7]施設資源化量内訳!J32</f>
        <v>11</v>
      </c>
      <c r="BA32" s="25">
        <f>[7]施設資源化量内訳!K32</f>
        <v>2</v>
      </c>
      <c r="BB32" s="25">
        <f>[7]施設資源化量内訳!L32</f>
        <v>5</v>
      </c>
      <c r="BC32" s="25">
        <f>[7]施設資源化量内訳!M32</f>
        <v>4</v>
      </c>
      <c r="BD32" s="25">
        <f>[7]施設資源化量内訳!N32</f>
        <v>44</v>
      </c>
      <c r="BE32" s="25">
        <f>[7]施設資源化量内訳!O32</f>
        <v>28</v>
      </c>
      <c r="BF32" s="25">
        <f>[7]施設資源化量内訳!P32</f>
        <v>0</v>
      </c>
      <c r="BG32" s="25">
        <f>[7]施設資源化量内訳!Q32</f>
        <v>0</v>
      </c>
      <c r="BH32" s="25">
        <f>[7]施設資源化量内訳!R32</f>
        <v>0</v>
      </c>
      <c r="BI32" s="25">
        <f>[7]施設資源化量内訳!S32</f>
        <v>0</v>
      </c>
      <c r="BJ32" s="25">
        <f>[7]施設資源化量内訳!T32</f>
        <v>0</v>
      </c>
      <c r="BK32" s="25">
        <f>[7]施設資源化量内訳!U32</f>
        <v>0</v>
      </c>
      <c r="BL32" s="25">
        <f>[7]施設資源化量内訳!V32</f>
        <v>0</v>
      </c>
      <c r="BM32" s="25">
        <f>[7]施設資源化量内訳!W32</f>
        <v>3</v>
      </c>
      <c r="BN32" s="25">
        <f>[7]施設資源化量内訳!X32</f>
        <v>40</v>
      </c>
      <c r="BO32" s="25">
        <f t="shared" si="2"/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6" t="s">
        <v>36</v>
      </c>
      <c r="CA32" s="26" t="s">
        <v>36</v>
      </c>
      <c r="CB32" s="26" t="s">
        <v>36</v>
      </c>
      <c r="CC32" s="26" t="s">
        <v>36</v>
      </c>
      <c r="CD32" s="26" t="s">
        <v>36</v>
      </c>
      <c r="CE32" s="26" t="s">
        <v>36</v>
      </c>
      <c r="CF32" s="26" t="s">
        <v>36</v>
      </c>
      <c r="CG32" s="26" t="s">
        <v>36</v>
      </c>
      <c r="CH32" s="25">
        <v>0</v>
      </c>
      <c r="CI32" s="25">
        <v>0</v>
      </c>
      <c r="CJ32" s="27" t="s">
        <v>37</v>
      </c>
    </row>
    <row r="33" spans="1:88" s="3" customFormat="1" ht="13.5" customHeight="1" x14ac:dyDescent="0.15">
      <c r="A33" s="23" t="s">
        <v>33</v>
      </c>
      <c r="B33" s="24" t="s">
        <v>87</v>
      </c>
      <c r="C33" s="23" t="s">
        <v>88</v>
      </c>
      <c r="D33" s="25">
        <f t="shared" si="5"/>
        <v>352</v>
      </c>
      <c r="E33" s="25">
        <f t="shared" si="5"/>
        <v>136</v>
      </c>
      <c r="F33" s="25">
        <f t="shared" si="5"/>
        <v>0</v>
      </c>
      <c r="G33" s="25">
        <f t="shared" si="3"/>
        <v>0</v>
      </c>
      <c r="H33" s="25">
        <f t="shared" si="3"/>
        <v>89</v>
      </c>
      <c r="I33" s="25">
        <f t="shared" si="3"/>
        <v>39</v>
      </c>
      <c r="J33" s="25">
        <f t="shared" si="3"/>
        <v>12</v>
      </c>
      <c r="K33" s="25">
        <f t="shared" si="3"/>
        <v>0</v>
      </c>
      <c r="L33" s="25">
        <f t="shared" si="3"/>
        <v>29</v>
      </c>
      <c r="M33" s="25">
        <f t="shared" si="3"/>
        <v>1</v>
      </c>
      <c r="N33" s="25">
        <f t="shared" si="3"/>
        <v>17</v>
      </c>
      <c r="O33" s="25">
        <f t="shared" si="3"/>
        <v>0</v>
      </c>
      <c r="P33" s="25">
        <f t="shared" si="3"/>
        <v>0</v>
      </c>
      <c r="Q33" s="25">
        <f t="shared" si="3"/>
        <v>29</v>
      </c>
      <c r="R33" s="25">
        <f t="shared" si="3"/>
        <v>0</v>
      </c>
      <c r="S33" s="25">
        <f t="shared" si="3"/>
        <v>0</v>
      </c>
      <c r="T33" s="25">
        <f t="shared" si="3"/>
        <v>0</v>
      </c>
      <c r="U33" s="25">
        <f t="shared" si="3"/>
        <v>0</v>
      </c>
      <c r="V33" s="25">
        <f t="shared" si="3"/>
        <v>0</v>
      </c>
      <c r="W33" s="25">
        <f t="shared" si="4"/>
        <v>0</v>
      </c>
      <c r="X33" s="25">
        <f t="shared" si="4"/>
        <v>0</v>
      </c>
      <c r="Y33" s="25">
        <f t="shared" si="1"/>
        <v>226</v>
      </c>
      <c r="Z33" s="25">
        <v>113</v>
      </c>
      <c r="AA33" s="25">
        <v>0</v>
      </c>
      <c r="AB33" s="25">
        <v>0</v>
      </c>
      <c r="AC33" s="25">
        <v>16</v>
      </c>
      <c r="AD33" s="25">
        <v>39</v>
      </c>
      <c r="AE33" s="25">
        <v>12</v>
      </c>
      <c r="AF33" s="25">
        <v>0</v>
      </c>
      <c r="AG33" s="25">
        <v>29</v>
      </c>
      <c r="AH33" s="25">
        <v>1</v>
      </c>
      <c r="AI33" s="26">
        <v>16</v>
      </c>
      <c r="AJ33" s="26" t="s">
        <v>36</v>
      </c>
      <c r="AK33" s="26" t="s">
        <v>36</v>
      </c>
      <c r="AL33" s="26" t="s">
        <v>36</v>
      </c>
      <c r="AM33" s="26" t="s">
        <v>36</v>
      </c>
      <c r="AN33" s="26" t="s">
        <v>36</v>
      </c>
      <c r="AO33" s="26" t="s">
        <v>36</v>
      </c>
      <c r="AP33" s="26" t="s">
        <v>36</v>
      </c>
      <c r="AQ33" s="26" t="s">
        <v>36</v>
      </c>
      <c r="AR33" s="25">
        <v>0</v>
      </c>
      <c r="AS33" s="25">
        <v>0</v>
      </c>
      <c r="AT33" s="25">
        <f>[7]施設資源化量内訳!D33</f>
        <v>101</v>
      </c>
      <c r="AU33" s="25">
        <f>[7]施設資源化量内訳!E33</f>
        <v>0</v>
      </c>
      <c r="AV33" s="25">
        <f>[7]施設資源化量内訳!F33</f>
        <v>0</v>
      </c>
      <c r="AW33" s="25">
        <f>[7]施設資源化量内訳!G33</f>
        <v>0</v>
      </c>
      <c r="AX33" s="25">
        <f>[7]施設資源化量内訳!H33</f>
        <v>72</v>
      </c>
      <c r="AY33" s="25">
        <f>[7]施設資源化量内訳!I33</f>
        <v>0</v>
      </c>
      <c r="AZ33" s="25">
        <f>[7]施設資源化量内訳!J33</f>
        <v>0</v>
      </c>
      <c r="BA33" s="25">
        <f>[7]施設資源化量内訳!K33</f>
        <v>0</v>
      </c>
      <c r="BB33" s="25">
        <f>[7]施設資源化量内訳!L33</f>
        <v>0</v>
      </c>
      <c r="BC33" s="25">
        <f>[7]施設資源化量内訳!M33</f>
        <v>0</v>
      </c>
      <c r="BD33" s="25">
        <f>[7]施設資源化量内訳!N33</f>
        <v>0</v>
      </c>
      <c r="BE33" s="25">
        <f>[7]施設資源化量内訳!O33</f>
        <v>0</v>
      </c>
      <c r="BF33" s="25">
        <f>[7]施設資源化量内訳!P33</f>
        <v>0</v>
      </c>
      <c r="BG33" s="25">
        <f>[7]施設資源化量内訳!Q33</f>
        <v>29</v>
      </c>
      <c r="BH33" s="25">
        <f>[7]施設資源化量内訳!R33</f>
        <v>0</v>
      </c>
      <c r="BI33" s="25">
        <f>[7]施設資源化量内訳!S33</f>
        <v>0</v>
      </c>
      <c r="BJ33" s="25">
        <f>[7]施設資源化量内訳!T33</f>
        <v>0</v>
      </c>
      <c r="BK33" s="25">
        <f>[7]施設資源化量内訳!U33</f>
        <v>0</v>
      </c>
      <c r="BL33" s="25">
        <f>[7]施設資源化量内訳!V33</f>
        <v>0</v>
      </c>
      <c r="BM33" s="25">
        <f>[7]施設資源化量内訳!W33</f>
        <v>0</v>
      </c>
      <c r="BN33" s="25">
        <f>[7]施設資源化量内訳!X33</f>
        <v>0</v>
      </c>
      <c r="BO33" s="25">
        <f t="shared" si="2"/>
        <v>25</v>
      </c>
      <c r="BP33" s="25">
        <v>23</v>
      </c>
      <c r="BQ33" s="25">
        <v>0</v>
      </c>
      <c r="BR33" s="25">
        <v>0</v>
      </c>
      <c r="BS33" s="25">
        <v>1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1</v>
      </c>
      <c r="BZ33" s="26" t="s">
        <v>36</v>
      </c>
      <c r="CA33" s="26" t="s">
        <v>36</v>
      </c>
      <c r="CB33" s="26" t="s">
        <v>36</v>
      </c>
      <c r="CC33" s="26" t="s">
        <v>36</v>
      </c>
      <c r="CD33" s="26" t="s">
        <v>36</v>
      </c>
      <c r="CE33" s="26" t="s">
        <v>36</v>
      </c>
      <c r="CF33" s="26" t="s">
        <v>36</v>
      </c>
      <c r="CG33" s="26" t="s">
        <v>36</v>
      </c>
      <c r="CH33" s="25">
        <v>0</v>
      </c>
      <c r="CI33" s="25">
        <v>0</v>
      </c>
      <c r="CJ33" s="27" t="s">
        <v>37</v>
      </c>
    </row>
    <row r="34" spans="1:88" s="3" customFormat="1" ht="13.5" customHeight="1" x14ac:dyDescent="0.15">
      <c r="A34" s="23" t="s">
        <v>33</v>
      </c>
      <c r="B34" s="24" t="s">
        <v>89</v>
      </c>
      <c r="C34" s="23" t="s">
        <v>90</v>
      </c>
      <c r="D34" s="25">
        <f t="shared" si="5"/>
        <v>771</v>
      </c>
      <c r="E34" s="25">
        <f t="shared" si="5"/>
        <v>67</v>
      </c>
      <c r="F34" s="25">
        <f t="shared" si="5"/>
        <v>0</v>
      </c>
      <c r="G34" s="25">
        <f t="shared" si="3"/>
        <v>0</v>
      </c>
      <c r="H34" s="25">
        <f t="shared" si="3"/>
        <v>135</v>
      </c>
      <c r="I34" s="25">
        <f t="shared" si="3"/>
        <v>100</v>
      </c>
      <c r="J34" s="25">
        <f t="shared" si="3"/>
        <v>30</v>
      </c>
      <c r="K34" s="25">
        <f t="shared" si="3"/>
        <v>0</v>
      </c>
      <c r="L34" s="25">
        <f t="shared" si="3"/>
        <v>11</v>
      </c>
      <c r="M34" s="25">
        <f t="shared" si="3"/>
        <v>0</v>
      </c>
      <c r="N34" s="25">
        <f t="shared" si="3"/>
        <v>19</v>
      </c>
      <c r="O34" s="25">
        <f t="shared" si="3"/>
        <v>0</v>
      </c>
      <c r="P34" s="25">
        <f t="shared" si="3"/>
        <v>0</v>
      </c>
      <c r="Q34" s="25">
        <f t="shared" si="3"/>
        <v>293</v>
      </c>
      <c r="R34" s="25">
        <f t="shared" si="3"/>
        <v>0</v>
      </c>
      <c r="S34" s="25">
        <f t="shared" si="3"/>
        <v>0</v>
      </c>
      <c r="T34" s="25">
        <f t="shared" si="3"/>
        <v>0</v>
      </c>
      <c r="U34" s="25">
        <f t="shared" si="3"/>
        <v>0</v>
      </c>
      <c r="V34" s="25">
        <f t="shared" ref="V34:V49" si="6">SUM(AQ34,BL34,CG34)</f>
        <v>0</v>
      </c>
      <c r="W34" s="25">
        <f t="shared" si="4"/>
        <v>0</v>
      </c>
      <c r="X34" s="25">
        <f t="shared" si="4"/>
        <v>116</v>
      </c>
      <c r="Y34" s="25">
        <f t="shared" si="1"/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6">
        <v>0</v>
      </c>
      <c r="AJ34" s="26" t="s">
        <v>36</v>
      </c>
      <c r="AK34" s="26" t="s">
        <v>36</v>
      </c>
      <c r="AL34" s="26" t="s">
        <v>36</v>
      </c>
      <c r="AM34" s="26" t="s">
        <v>36</v>
      </c>
      <c r="AN34" s="26" t="s">
        <v>36</v>
      </c>
      <c r="AO34" s="26" t="s">
        <v>36</v>
      </c>
      <c r="AP34" s="26" t="s">
        <v>36</v>
      </c>
      <c r="AQ34" s="26" t="s">
        <v>36</v>
      </c>
      <c r="AR34" s="25">
        <v>0</v>
      </c>
      <c r="AS34" s="25">
        <v>0</v>
      </c>
      <c r="AT34" s="25">
        <f>[7]施設資源化量内訳!D34</f>
        <v>698</v>
      </c>
      <c r="AU34" s="25">
        <f>[7]施設資源化量内訳!E34</f>
        <v>0</v>
      </c>
      <c r="AV34" s="25">
        <f>[7]施設資源化量内訳!F34</f>
        <v>0</v>
      </c>
      <c r="AW34" s="25">
        <f>[7]施設資源化量内訳!G34</f>
        <v>0</v>
      </c>
      <c r="AX34" s="25">
        <f>[7]施設資源化量内訳!H34</f>
        <v>135</v>
      </c>
      <c r="AY34" s="25">
        <f>[7]施設資源化量内訳!I34</f>
        <v>100</v>
      </c>
      <c r="AZ34" s="25">
        <f>[7]施設資源化量内訳!J34</f>
        <v>30</v>
      </c>
      <c r="BA34" s="25">
        <f>[7]施設資源化量内訳!K34</f>
        <v>0</v>
      </c>
      <c r="BB34" s="25">
        <f>[7]施設資源化量内訳!L34</f>
        <v>11</v>
      </c>
      <c r="BC34" s="25">
        <f>[7]施設資源化量内訳!M34</f>
        <v>0</v>
      </c>
      <c r="BD34" s="25">
        <f>[7]施設資源化量内訳!N34</f>
        <v>13</v>
      </c>
      <c r="BE34" s="25">
        <f>[7]施設資源化量内訳!O34</f>
        <v>0</v>
      </c>
      <c r="BF34" s="25">
        <f>[7]施設資源化量内訳!P34</f>
        <v>0</v>
      </c>
      <c r="BG34" s="25">
        <f>[7]施設資源化量内訳!Q34</f>
        <v>293</v>
      </c>
      <c r="BH34" s="25">
        <f>[7]施設資源化量内訳!R34</f>
        <v>0</v>
      </c>
      <c r="BI34" s="25">
        <f>[7]施設資源化量内訳!S34</f>
        <v>0</v>
      </c>
      <c r="BJ34" s="25">
        <f>[7]施設資源化量内訳!T34</f>
        <v>0</v>
      </c>
      <c r="BK34" s="25">
        <f>[7]施設資源化量内訳!U34</f>
        <v>0</v>
      </c>
      <c r="BL34" s="25">
        <f>[7]施設資源化量内訳!V34</f>
        <v>0</v>
      </c>
      <c r="BM34" s="25">
        <f>[7]施設資源化量内訳!W34</f>
        <v>0</v>
      </c>
      <c r="BN34" s="25">
        <f>[7]施設資源化量内訳!X34</f>
        <v>116</v>
      </c>
      <c r="BO34" s="25">
        <f t="shared" si="2"/>
        <v>73</v>
      </c>
      <c r="BP34" s="25">
        <v>67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6</v>
      </c>
      <c r="BZ34" s="26" t="s">
        <v>36</v>
      </c>
      <c r="CA34" s="26" t="s">
        <v>36</v>
      </c>
      <c r="CB34" s="26" t="s">
        <v>36</v>
      </c>
      <c r="CC34" s="26" t="s">
        <v>36</v>
      </c>
      <c r="CD34" s="26" t="s">
        <v>36</v>
      </c>
      <c r="CE34" s="26" t="s">
        <v>36</v>
      </c>
      <c r="CF34" s="26" t="s">
        <v>36</v>
      </c>
      <c r="CG34" s="26" t="s">
        <v>36</v>
      </c>
      <c r="CH34" s="25">
        <v>0</v>
      </c>
      <c r="CI34" s="25">
        <v>0</v>
      </c>
      <c r="CJ34" s="27" t="s">
        <v>37</v>
      </c>
    </row>
    <row r="35" spans="1:88" s="3" customFormat="1" ht="13.5" customHeight="1" x14ac:dyDescent="0.15">
      <c r="A35" s="23" t="s">
        <v>33</v>
      </c>
      <c r="B35" s="24" t="s">
        <v>91</v>
      </c>
      <c r="C35" s="23" t="s">
        <v>92</v>
      </c>
      <c r="D35" s="25">
        <f t="shared" si="5"/>
        <v>714</v>
      </c>
      <c r="E35" s="25">
        <f t="shared" si="5"/>
        <v>292</v>
      </c>
      <c r="F35" s="25">
        <f t="shared" si="5"/>
        <v>4</v>
      </c>
      <c r="G35" s="25">
        <f t="shared" si="5"/>
        <v>0</v>
      </c>
      <c r="H35" s="25">
        <f t="shared" si="5"/>
        <v>25</v>
      </c>
      <c r="I35" s="25">
        <f t="shared" si="5"/>
        <v>43</v>
      </c>
      <c r="J35" s="25">
        <f t="shared" si="5"/>
        <v>30</v>
      </c>
      <c r="K35" s="25">
        <f t="shared" si="5"/>
        <v>1</v>
      </c>
      <c r="L35" s="25">
        <f t="shared" si="5"/>
        <v>20</v>
      </c>
      <c r="M35" s="25">
        <f t="shared" si="5"/>
        <v>1</v>
      </c>
      <c r="N35" s="25">
        <f t="shared" si="5"/>
        <v>46</v>
      </c>
      <c r="O35" s="25">
        <f t="shared" si="5"/>
        <v>42</v>
      </c>
      <c r="P35" s="25">
        <f t="shared" si="5"/>
        <v>0</v>
      </c>
      <c r="Q35" s="25">
        <f t="shared" si="5"/>
        <v>134</v>
      </c>
      <c r="R35" s="25">
        <f t="shared" si="5"/>
        <v>0</v>
      </c>
      <c r="S35" s="25">
        <f t="shared" si="5"/>
        <v>0</v>
      </c>
      <c r="T35" s="25">
        <f t="shared" ref="T35:U49" si="7">SUM(AO35,BJ35,CE35)</f>
        <v>0</v>
      </c>
      <c r="U35" s="25">
        <f t="shared" si="7"/>
        <v>0</v>
      </c>
      <c r="V35" s="25">
        <f t="shared" si="6"/>
        <v>0</v>
      </c>
      <c r="W35" s="25">
        <f t="shared" si="4"/>
        <v>2</v>
      </c>
      <c r="X35" s="25">
        <f t="shared" si="4"/>
        <v>74</v>
      </c>
      <c r="Y35" s="25">
        <f t="shared" si="1"/>
        <v>442</v>
      </c>
      <c r="Z35" s="25">
        <v>292</v>
      </c>
      <c r="AA35" s="25">
        <v>4</v>
      </c>
      <c r="AB35" s="25">
        <v>0</v>
      </c>
      <c r="AC35" s="25">
        <v>25</v>
      </c>
      <c r="AD35" s="25">
        <v>43</v>
      </c>
      <c r="AE35" s="25">
        <v>20</v>
      </c>
      <c r="AF35" s="25">
        <v>1</v>
      </c>
      <c r="AG35" s="25">
        <v>1</v>
      </c>
      <c r="AH35" s="25">
        <v>1</v>
      </c>
      <c r="AI35" s="26">
        <v>46</v>
      </c>
      <c r="AJ35" s="26" t="s">
        <v>36</v>
      </c>
      <c r="AK35" s="26" t="s">
        <v>36</v>
      </c>
      <c r="AL35" s="26" t="s">
        <v>36</v>
      </c>
      <c r="AM35" s="26" t="s">
        <v>36</v>
      </c>
      <c r="AN35" s="26" t="s">
        <v>36</v>
      </c>
      <c r="AO35" s="26" t="s">
        <v>36</v>
      </c>
      <c r="AP35" s="26" t="s">
        <v>36</v>
      </c>
      <c r="AQ35" s="26" t="s">
        <v>36</v>
      </c>
      <c r="AR35" s="25">
        <v>2</v>
      </c>
      <c r="AS35" s="25">
        <v>7</v>
      </c>
      <c r="AT35" s="25">
        <f>[7]施設資源化量内訳!D35</f>
        <v>272</v>
      </c>
      <c r="AU35" s="25">
        <f>[7]施設資源化量内訳!E35</f>
        <v>0</v>
      </c>
      <c r="AV35" s="25">
        <f>[7]施設資源化量内訳!F35</f>
        <v>0</v>
      </c>
      <c r="AW35" s="25">
        <f>[7]施設資源化量内訳!G35</f>
        <v>0</v>
      </c>
      <c r="AX35" s="25">
        <f>[7]施設資源化量内訳!H35</f>
        <v>0</v>
      </c>
      <c r="AY35" s="25">
        <f>[7]施設資源化量内訳!I35</f>
        <v>0</v>
      </c>
      <c r="AZ35" s="25">
        <f>[7]施設資源化量内訳!J35</f>
        <v>10</v>
      </c>
      <c r="BA35" s="25">
        <f>[7]施設資源化量内訳!K35</f>
        <v>0</v>
      </c>
      <c r="BB35" s="25">
        <f>[7]施設資源化量内訳!L35</f>
        <v>19</v>
      </c>
      <c r="BC35" s="25">
        <f>[7]施設資源化量内訳!M35</f>
        <v>0</v>
      </c>
      <c r="BD35" s="25">
        <f>[7]施設資源化量内訳!N35</f>
        <v>0</v>
      </c>
      <c r="BE35" s="25">
        <f>[7]施設資源化量内訳!O35</f>
        <v>42</v>
      </c>
      <c r="BF35" s="25">
        <f>[7]施設資源化量内訳!P35</f>
        <v>0</v>
      </c>
      <c r="BG35" s="25">
        <f>[7]施設資源化量内訳!Q35</f>
        <v>134</v>
      </c>
      <c r="BH35" s="25">
        <f>[7]施設資源化量内訳!R35</f>
        <v>0</v>
      </c>
      <c r="BI35" s="25">
        <f>[7]施設資源化量内訳!S35</f>
        <v>0</v>
      </c>
      <c r="BJ35" s="25">
        <f>[7]施設資源化量内訳!T35</f>
        <v>0</v>
      </c>
      <c r="BK35" s="25">
        <f>[7]施設資源化量内訳!U35</f>
        <v>0</v>
      </c>
      <c r="BL35" s="25">
        <f>[7]施設資源化量内訳!V35</f>
        <v>0</v>
      </c>
      <c r="BM35" s="25">
        <f>[7]施設資源化量内訳!W35</f>
        <v>0</v>
      </c>
      <c r="BN35" s="25">
        <f>[7]施設資源化量内訳!X35</f>
        <v>67</v>
      </c>
      <c r="BO35" s="25">
        <f t="shared" si="2"/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6" t="s">
        <v>36</v>
      </c>
      <c r="CA35" s="26" t="s">
        <v>36</v>
      </c>
      <c r="CB35" s="26" t="s">
        <v>36</v>
      </c>
      <c r="CC35" s="26" t="s">
        <v>36</v>
      </c>
      <c r="CD35" s="26" t="s">
        <v>36</v>
      </c>
      <c r="CE35" s="26" t="s">
        <v>36</v>
      </c>
      <c r="CF35" s="26" t="s">
        <v>36</v>
      </c>
      <c r="CG35" s="26" t="s">
        <v>36</v>
      </c>
      <c r="CH35" s="25">
        <v>0</v>
      </c>
      <c r="CI35" s="25">
        <v>0</v>
      </c>
      <c r="CJ35" s="27" t="s">
        <v>37</v>
      </c>
    </row>
    <row r="36" spans="1:88" s="3" customFormat="1" ht="13.5" customHeight="1" x14ac:dyDescent="0.15">
      <c r="A36" s="23" t="s">
        <v>33</v>
      </c>
      <c r="B36" s="24" t="s">
        <v>93</v>
      </c>
      <c r="C36" s="23" t="s">
        <v>94</v>
      </c>
      <c r="D36" s="25">
        <f t="shared" si="5"/>
        <v>611</v>
      </c>
      <c r="E36" s="25">
        <f t="shared" si="5"/>
        <v>169</v>
      </c>
      <c r="F36" s="25">
        <f t="shared" si="5"/>
        <v>2</v>
      </c>
      <c r="G36" s="25">
        <f t="shared" si="5"/>
        <v>0</v>
      </c>
      <c r="H36" s="25">
        <f t="shared" si="5"/>
        <v>64</v>
      </c>
      <c r="I36" s="25">
        <f t="shared" si="5"/>
        <v>55</v>
      </c>
      <c r="J36" s="25">
        <f t="shared" si="5"/>
        <v>19</v>
      </c>
      <c r="K36" s="25">
        <f t="shared" si="5"/>
        <v>0</v>
      </c>
      <c r="L36" s="25">
        <f t="shared" si="5"/>
        <v>8</v>
      </c>
      <c r="M36" s="25">
        <f t="shared" si="5"/>
        <v>0</v>
      </c>
      <c r="N36" s="25">
        <f t="shared" si="5"/>
        <v>19</v>
      </c>
      <c r="O36" s="25">
        <f t="shared" si="5"/>
        <v>0</v>
      </c>
      <c r="P36" s="25">
        <f t="shared" si="5"/>
        <v>0</v>
      </c>
      <c r="Q36" s="25">
        <f t="shared" si="5"/>
        <v>260</v>
      </c>
      <c r="R36" s="25">
        <f t="shared" si="5"/>
        <v>0</v>
      </c>
      <c r="S36" s="25">
        <f t="shared" si="5"/>
        <v>0</v>
      </c>
      <c r="T36" s="25">
        <f t="shared" si="7"/>
        <v>0</v>
      </c>
      <c r="U36" s="25">
        <f t="shared" si="7"/>
        <v>0</v>
      </c>
      <c r="V36" s="25">
        <f t="shared" si="6"/>
        <v>0</v>
      </c>
      <c r="W36" s="25">
        <f t="shared" si="4"/>
        <v>0</v>
      </c>
      <c r="X36" s="25">
        <f t="shared" si="4"/>
        <v>15</v>
      </c>
      <c r="Y36" s="25">
        <f t="shared" si="1"/>
        <v>109</v>
      </c>
      <c r="Z36" s="25">
        <v>0</v>
      </c>
      <c r="AA36" s="25">
        <v>0</v>
      </c>
      <c r="AB36" s="25">
        <v>0</v>
      </c>
      <c r="AC36" s="25">
        <v>27</v>
      </c>
      <c r="AD36" s="25">
        <v>55</v>
      </c>
      <c r="AE36" s="25">
        <v>19</v>
      </c>
      <c r="AF36" s="25">
        <v>0</v>
      </c>
      <c r="AG36" s="25">
        <v>8</v>
      </c>
      <c r="AH36" s="25">
        <v>0</v>
      </c>
      <c r="AI36" s="26">
        <v>0</v>
      </c>
      <c r="AJ36" s="26" t="s">
        <v>36</v>
      </c>
      <c r="AK36" s="26" t="s">
        <v>36</v>
      </c>
      <c r="AL36" s="26" t="s">
        <v>36</v>
      </c>
      <c r="AM36" s="26" t="s">
        <v>36</v>
      </c>
      <c r="AN36" s="26" t="s">
        <v>36</v>
      </c>
      <c r="AO36" s="26" t="s">
        <v>36</v>
      </c>
      <c r="AP36" s="26" t="s">
        <v>36</v>
      </c>
      <c r="AQ36" s="26" t="s">
        <v>36</v>
      </c>
      <c r="AR36" s="25">
        <v>0</v>
      </c>
      <c r="AS36" s="25">
        <v>0</v>
      </c>
      <c r="AT36" s="25">
        <f>[7]施設資源化量内訳!D36</f>
        <v>291</v>
      </c>
      <c r="AU36" s="25">
        <f>[7]施設資源化量内訳!E36</f>
        <v>0</v>
      </c>
      <c r="AV36" s="25">
        <f>[7]施設資源化量内訳!F36</f>
        <v>0</v>
      </c>
      <c r="AW36" s="25">
        <f>[7]施設資源化量内訳!G36</f>
        <v>0</v>
      </c>
      <c r="AX36" s="25">
        <f>[7]施設資源化量内訳!H36</f>
        <v>31</v>
      </c>
      <c r="AY36" s="25">
        <f>[7]施設資源化量内訳!I36</f>
        <v>0</v>
      </c>
      <c r="AZ36" s="25">
        <f>[7]施設資源化量内訳!J36</f>
        <v>0</v>
      </c>
      <c r="BA36" s="25">
        <f>[7]施設資源化量内訳!K36</f>
        <v>0</v>
      </c>
      <c r="BB36" s="25">
        <f>[7]施設資源化量内訳!L36</f>
        <v>0</v>
      </c>
      <c r="BC36" s="25">
        <f>[7]施設資源化量内訳!M36</f>
        <v>0</v>
      </c>
      <c r="BD36" s="25">
        <f>[7]施設資源化量内訳!N36</f>
        <v>0</v>
      </c>
      <c r="BE36" s="25">
        <f>[7]施設資源化量内訳!O36</f>
        <v>0</v>
      </c>
      <c r="BF36" s="25">
        <f>[7]施設資源化量内訳!P36</f>
        <v>0</v>
      </c>
      <c r="BG36" s="25">
        <f>[7]施設資源化量内訳!Q36</f>
        <v>260</v>
      </c>
      <c r="BH36" s="25">
        <f>[7]施設資源化量内訳!R36</f>
        <v>0</v>
      </c>
      <c r="BI36" s="25">
        <f>[7]施設資源化量内訳!S36</f>
        <v>0</v>
      </c>
      <c r="BJ36" s="25">
        <f>[7]施設資源化量内訳!T36</f>
        <v>0</v>
      </c>
      <c r="BK36" s="25">
        <f>[7]施設資源化量内訳!U36</f>
        <v>0</v>
      </c>
      <c r="BL36" s="25">
        <f>[7]施設資源化量内訳!V36</f>
        <v>0</v>
      </c>
      <c r="BM36" s="25">
        <f>[7]施設資源化量内訳!W36</f>
        <v>0</v>
      </c>
      <c r="BN36" s="25">
        <f>[7]施設資源化量内訳!X36</f>
        <v>0</v>
      </c>
      <c r="BO36" s="25">
        <f t="shared" si="2"/>
        <v>211</v>
      </c>
      <c r="BP36" s="25">
        <v>169</v>
      </c>
      <c r="BQ36" s="25">
        <v>2</v>
      </c>
      <c r="BR36" s="25">
        <v>0</v>
      </c>
      <c r="BS36" s="25">
        <v>6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19</v>
      </c>
      <c r="BZ36" s="26" t="s">
        <v>36</v>
      </c>
      <c r="CA36" s="26" t="s">
        <v>36</v>
      </c>
      <c r="CB36" s="26" t="s">
        <v>36</v>
      </c>
      <c r="CC36" s="26" t="s">
        <v>36</v>
      </c>
      <c r="CD36" s="26" t="s">
        <v>36</v>
      </c>
      <c r="CE36" s="26" t="s">
        <v>36</v>
      </c>
      <c r="CF36" s="26" t="s">
        <v>36</v>
      </c>
      <c r="CG36" s="26" t="s">
        <v>36</v>
      </c>
      <c r="CH36" s="25">
        <v>0</v>
      </c>
      <c r="CI36" s="25">
        <v>15</v>
      </c>
      <c r="CJ36" s="27" t="s">
        <v>37</v>
      </c>
    </row>
    <row r="37" spans="1:88" s="3" customFormat="1" ht="13.5" customHeight="1" x14ac:dyDescent="0.15">
      <c r="A37" s="23" t="s">
        <v>33</v>
      </c>
      <c r="B37" s="24" t="s">
        <v>95</v>
      </c>
      <c r="C37" s="23" t="s">
        <v>96</v>
      </c>
      <c r="D37" s="25">
        <f t="shared" si="5"/>
        <v>1103</v>
      </c>
      <c r="E37" s="25">
        <f t="shared" si="5"/>
        <v>374</v>
      </c>
      <c r="F37" s="25">
        <f t="shared" si="5"/>
        <v>4</v>
      </c>
      <c r="G37" s="25">
        <f t="shared" si="5"/>
        <v>49</v>
      </c>
      <c r="H37" s="25">
        <f t="shared" si="5"/>
        <v>45</v>
      </c>
      <c r="I37" s="25">
        <f t="shared" si="5"/>
        <v>115</v>
      </c>
      <c r="J37" s="25">
        <f t="shared" si="5"/>
        <v>43</v>
      </c>
      <c r="K37" s="25">
        <f t="shared" si="5"/>
        <v>2</v>
      </c>
      <c r="L37" s="25">
        <f t="shared" si="5"/>
        <v>78</v>
      </c>
      <c r="M37" s="25">
        <f t="shared" si="5"/>
        <v>70</v>
      </c>
      <c r="N37" s="25">
        <f t="shared" si="5"/>
        <v>33</v>
      </c>
      <c r="O37" s="25">
        <f t="shared" si="5"/>
        <v>0</v>
      </c>
      <c r="P37" s="25">
        <f t="shared" si="5"/>
        <v>0</v>
      </c>
      <c r="Q37" s="25">
        <f t="shared" si="5"/>
        <v>259</v>
      </c>
      <c r="R37" s="25">
        <f t="shared" si="5"/>
        <v>0</v>
      </c>
      <c r="S37" s="25">
        <f t="shared" si="5"/>
        <v>0</v>
      </c>
      <c r="T37" s="25">
        <f t="shared" si="7"/>
        <v>0</v>
      </c>
      <c r="U37" s="25">
        <f t="shared" si="7"/>
        <v>0</v>
      </c>
      <c r="V37" s="25">
        <f t="shared" si="6"/>
        <v>0</v>
      </c>
      <c r="W37" s="25">
        <f t="shared" si="4"/>
        <v>0</v>
      </c>
      <c r="X37" s="25">
        <f t="shared" si="4"/>
        <v>31</v>
      </c>
      <c r="Y37" s="25">
        <f t="shared" si="1"/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6">
        <v>0</v>
      </c>
      <c r="AJ37" s="26" t="s">
        <v>36</v>
      </c>
      <c r="AK37" s="26" t="s">
        <v>36</v>
      </c>
      <c r="AL37" s="26" t="s">
        <v>36</v>
      </c>
      <c r="AM37" s="26" t="s">
        <v>36</v>
      </c>
      <c r="AN37" s="26" t="s">
        <v>36</v>
      </c>
      <c r="AO37" s="26" t="s">
        <v>36</v>
      </c>
      <c r="AP37" s="26" t="s">
        <v>36</v>
      </c>
      <c r="AQ37" s="26" t="s">
        <v>36</v>
      </c>
      <c r="AR37" s="25">
        <v>0</v>
      </c>
      <c r="AS37" s="25">
        <v>0</v>
      </c>
      <c r="AT37" s="25">
        <f>[7]施設資源化量内訳!D37</f>
        <v>882</v>
      </c>
      <c r="AU37" s="25">
        <f>[7]施設資源化量内訳!E37</f>
        <v>163</v>
      </c>
      <c r="AV37" s="25">
        <f>[7]施設資源化量内訳!F37</f>
        <v>4</v>
      </c>
      <c r="AW37" s="25">
        <f>[7]施設資源化量内訳!G37</f>
        <v>49</v>
      </c>
      <c r="AX37" s="25">
        <f>[7]施設資源化量内訳!H37</f>
        <v>45</v>
      </c>
      <c r="AY37" s="25">
        <f>[7]施設資源化量内訳!I37</f>
        <v>115</v>
      </c>
      <c r="AZ37" s="25">
        <f>[7]施設資源化量内訳!J37</f>
        <v>43</v>
      </c>
      <c r="BA37" s="25">
        <f>[7]施設資源化量内訳!K37</f>
        <v>2</v>
      </c>
      <c r="BB37" s="25">
        <f>[7]施設資源化量内訳!L37</f>
        <v>78</v>
      </c>
      <c r="BC37" s="25">
        <f>[7]施設資源化量内訳!M37</f>
        <v>70</v>
      </c>
      <c r="BD37" s="25">
        <f>[7]施設資源化量内訳!N37</f>
        <v>23</v>
      </c>
      <c r="BE37" s="25">
        <f>[7]施設資源化量内訳!O37</f>
        <v>0</v>
      </c>
      <c r="BF37" s="25">
        <f>[7]施設資源化量内訳!P37</f>
        <v>0</v>
      </c>
      <c r="BG37" s="25">
        <f>[7]施設資源化量内訳!Q37</f>
        <v>259</v>
      </c>
      <c r="BH37" s="25">
        <f>[7]施設資源化量内訳!R37</f>
        <v>0</v>
      </c>
      <c r="BI37" s="25">
        <f>[7]施設資源化量内訳!S37</f>
        <v>0</v>
      </c>
      <c r="BJ37" s="25">
        <f>[7]施設資源化量内訳!T37</f>
        <v>0</v>
      </c>
      <c r="BK37" s="25">
        <f>[7]施設資源化量内訳!U37</f>
        <v>0</v>
      </c>
      <c r="BL37" s="25">
        <f>[7]施設資源化量内訳!V37</f>
        <v>0</v>
      </c>
      <c r="BM37" s="25">
        <f>[7]施設資源化量内訳!W37</f>
        <v>0</v>
      </c>
      <c r="BN37" s="25">
        <f>[7]施設資源化量内訳!X37</f>
        <v>31</v>
      </c>
      <c r="BO37" s="25">
        <f t="shared" si="2"/>
        <v>221</v>
      </c>
      <c r="BP37" s="25">
        <v>211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10</v>
      </c>
      <c r="BZ37" s="26" t="s">
        <v>36</v>
      </c>
      <c r="CA37" s="26" t="s">
        <v>36</v>
      </c>
      <c r="CB37" s="26" t="s">
        <v>36</v>
      </c>
      <c r="CC37" s="26" t="s">
        <v>36</v>
      </c>
      <c r="CD37" s="26" t="s">
        <v>36</v>
      </c>
      <c r="CE37" s="26" t="s">
        <v>36</v>
      </c>
      <c r="CF37" s="26" t="s">
        <v>36</v>
      </c>
      <c r="CG37" s="26" t="s">
        <v>36</v>
      </c>
      <c r="CH37" s="25">
        <v>0</v>
      </c>
      <c r="CI37" s="25">
        <v>0</v>
      </c>
      <c r="CJ37" s="27" t="s">
        <v>37</v>
      </c>
    </row>
    <row r="38" spans="1:88" s="3" customFormat="1" ht="13.5" customHeight="1" x14ac:dyDescent="0.15">
      <c r="A38" s="23" t="s">
        <v>33</v>
      </c>
      <c r="B38" s="24" t="s">
        <v>97</v>
      </c>
      <c r="C38" s="23" t="s">
        <v>98</v>
      </c>
      <c r="D38" s="25">
        <f t="shared" si="5"/>
        <v>340</v>
      </c>
      <c r="E38" s="25">
        <f t="shared" si="5"/>
        <v>42</v>
      </c>
      <c r="F38" s="25">
        <f t="shared" si="5"/>
        <v>0</v>
      </c>
      <c r="G38" s="25">
        <f t="shared" si="5"/>
        <v>0</v>
      </c>
      <c r="H38" s="25">
        <f t="shared" si="5"/>
        <v>66</v>
      </c>
      <c r="I38" s="25">
        <f t="shared" si="5"/>
        <v>94</v>
      </c>
      <c r="J38" s="25">
        <f t="shared" si="5"/>
        <v>30</v>
      </c>
      <c r="K38" s="25">
        <f t="shared" si="5"/>
        <v>0</v>
      </c>
      <c r="L38" s="25">
        <f t="shared" si="5"/>
        <v>108</v>
      </c>
      <c r="M38" s="25">
        <f t="shared" si="5"/>
        <v>0</v>
      </c>
      <c r="N38" s="25">
        <f t="shared" si="5"/>
        <v>0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0</v>
      </c>
      <c r="S38" s="25">
        <f t="shared" si="5"/>
        <v>0</v>
      </c>
      <c r="T38" s="25">
        <f t="shared" si="7"/>
        <v>0</v>
      </c>
      <c r="U38" s="25">
        <f t="shared" si="7"/>
        <v>0</v>
      </c>
      <c r="V38" s="25">
        <f t="shared" si="6"/>
        <v>0</v>
      </c>
      <c r="W38" s="25">
        <f t="shared" si="4"/>
        <v>0</v>
      </c>
      <c r="X38" s="25">
        <f t="shared" si="4"/>
        <v>0</v>
      </c>
      <c r="Y38" s="25">
        <f t="shared" si="1"/>
        <v>340</v>
      </c>
      <c r="Z38" s="25">
        <v>42</v>
      </c>
      <c r="AA38" s="25">
        <v>0</v>
      </c>
      <c r="AB38" s="25">
        <v>0</v>
      </c>
      <c r="AC38" s="25">
        <v>66</v>
      </c>
      <c r="AD38" s="25">
        <v>94</v>
      </c>
      <c r="AE38" s="25">
        <v>30</v>
      </c>
      <c r="AF38" s="25">
        <v>0</v>
      </c>
      <c r="AG38" s="25">
        <v>108</v>
      </c>
      <c r="AH38" s="25">
        <v>0</v>
      </c>
      <c r="AI38" s="26">
        <v>0</v>
      </c>
      <c r="AJ38" s="26" t="s">
        <v>36</v>
      </c>
      <c r="AK38" s="26" t="s">
        <v>36</v>
      </c>
      <c r="AL38" s="26" t="s">
        <v>36</v>
      </c>
      <c r="AM38" s="26" t="s">
        <v>36</v>
      </c>
      <c r="AN38" s="26" t="s">
        <v>36</v>
      </c>
      <c r="AO38" s="26" t="s">
        <v>36</v>
      </c>
      <c r="AP38" s="26" t="s">
        <v>36</v>
      </c>
      <c r="AQ38" s="26" t="s">
        <v>36</v>
      </c>
      <c r="AR38" s="25">
        <v>0</v>
      </c>
      <c r="AS38" s="25">
        <v>0</v>
      </c>
      <c r="AT38" s="25">
        <f>[7]施設資源化量内訳!D38</f>
        <v>0</v>
      </c>
      <c r="AU38" s="25">
        <f>[7]施設資源化量内訳!E38</f>
        <v>0</v>
      </c>
      <c r="AV38" s="25">
        <f>[7]施設資源化量内訳!F38</f>
        <v>0</v>
      </c>
      <c r="AW38" s="25">
        <f>[7]施設資源化量内訳!G38</f>
        <v>0</v>
      </c>
      <c r="AX38" s="25">
        <f>[7]施設資源化量内訳!H38</f>
        <v>0</v>
      </c>
      <c r="AY38" s="25">
        <f>[7]施設資源化量内訳!I38</f>
        <v>0</v>
      </c>
      <c r="AZ38" s="25">
        <f>[7]施設資源化量内訳!J38</f>
        <v>0</v>
      </c>
      <c r="BA38" s="25">
        <f>[7]施設資源化量内訳!K38</f>
        <v>0</v>
      </c>
      <c r="BB38" s="25">
        <f>[7]施設資源化量内訳!L38</f>
        <v>0</v>
      </c>
      <c r="BC38" s="25">
        <f>[7]施設資源化量内訳!M38</f>
        <v>0</v>
      </c>
      <c r="BD38" s="25">
        <f>[7]施設資源化量内訳!N38</f>
        <v>0</v>
      </c>
      <c r="BE38" s="25">
        <f>[7]施設資源化量内訳!O38</f>
        <v>0</v>
      </c>
      <c r="BF38" s="25">
        <f>[7]施設資源化量内訳!P38</f>
        <v>0</v>
      </c>
      <c r="BG38" s="25">
        <f>[7]施設資源化量内訳!Q38</f>
        <v>0</v>
      </c>
      <c r="BH38" s="25">
        <f>[7]施設資源化量内訳!R38</f>
        <v>0</v>
      </c>
      <c r="BI38" s="25">
        <f>[7]施設資源化量内訳!S38</f>
        <v>0</v>
      </c>
      <c r="BJ38" s="25">
        <f>[7]施設資源化量内訳!T38</f>
        <v>0</v>
      </c>
      <c r="BK38" s="25">
        <f>[7]施設資源化量内訳!U38</f>
        <v>0</v>
      </c>
      <c r="BL38" s="25">
        <f>[7]施設資源化量内訳!V38</f>
        <v>0</v>
      </c>
      <c r="BM38" s="25">
        <f>[7]施設資源化量内訳!W38</f>
        <v>0</v>
      </c>
      <c r="BN38" s="25">
        <f>[7]施設資源化量内訳!X38</f>
        <v>0</v>
      </c>
      <c r="BO38" s="25">
        <f t="shared" si="2"/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6" t="s">
        <v>36</v>
      </c>
      <c r="CA38" s="26" t="s">
        <v>36</v>
      </c>
      <c r="CB38" s="26" t="s">
        <v>36</v>
      </c>
      <c r="CC38" s="26" t="s">
        <v>36</v>
      </c>
      <c r="CD38" s="26" t="s">
        <v>36</v>
      </c>
      <c r="CE38" s="26" t="s">
        <v>36</v>
      </c>
      <c r="CF38" s="26" t="s">
        <v>36</v>
      </c>
      <c r="CG38" s="26" t="s">
        <v>36</v>
      </c>
      <c r="CH38" s="25">
        <v>0</v>
      </c>
      <c r="CI38" s="25">
        <v>0</v>
      </c>
      <c r="CJ38" s="27" t="s">
        <v>80</v>
      </c>
    </row>
    <row r="39" spans="1:88" s="3" customFormat="1" ht="13.5" customHeight="1" x14ac:dyDescent="0.15">
      <c r="A39" s="23" t="s">
        <v>33</v>
      </c>
      <c r="B39" s="24" t="s">
        <v>99</v>
      </c>
      <c r="C39" s="23" t="s">
        <v>100</v>
      </c>
      <c r="D39" s="25">
        <f t="shared" si="5"/>
        <v>1121</v>
      </c>
      <c r="E39" s="25">
        <f t="shared" si="5"/>
        <v>519</v>
      </c>
      <c r="F39" s="25">
        <f t="shared" si="5"/>
        <v>7</v>
      </c>
      <c r="G39" s="25">
        <f t="shared" si="5"/>
        <v>0</v>
      </c>
      <c r="H39" s="25">
        <f t="shared" si="5"/>
        <v>168</v>
      </c>
      <c r="I39" s="25">
        <f t="shared" si="5"/>
        <v>134</v>
      </c>
      <c r="J39" s="25">
        <f t="shared" si="5"/>
        <v>88</v>
      </c>
      <c r="K39" s="25">
        <f t="shared" si="5"/>
        <v>5</v>
      </c>
      <c r="L39" s="25">
        <f t="shared" si="5"/>
        <v>79</v>
      </c>
      <c r="M39" s="25">
        <f t="shared" si="5"/>
        <v>0</v>
      </c>
      <c r="N39" s="25">
        <f t="shared" si="5"/>
        <v>82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25">
        <f t="shared" si="5"/>
        <v>0</v>
      </c>
      <c r="S39" s="25">
        <f t="shared" si="5"/>
        <v>0</v>
      </c>
      <c r="T39" s="25">
        <f t="shared" si="7"/>
        <v>0</v>
      </c>
      <c r="U39" s="25">
        <f t="shared" si="7"/>
        <v>0</v>
      </c>
      <c r="V39" s="25">
        <f t="shared" si="6"/>
        <v>0</v>
      </c>
      <c r="W39" s="25">
        <f t="shared" si="4"/>
        <v>0</v>
      </c>
      <c r="X39" s="25">
        <f t="shared" si="4"/>
        <v>39</v>
      </c>
      <c r="Y39" s="25">
        <f t="shared" si="1"/>
        <v>1106</v>
      </c>
      <c r="Z39" s="25">
        <v>505</v>
      </c>
      <c r="AA39" s="25">
        <v>7</v>
      </c>
      <c r="AB39" s="25">
        <v>0</v>
      </c>
      <c r="AC39" s="25">
        <v>168</v>
      </c>
      <c r="AD39" s="25">
        <v>134</v>
      </c>
      <c r="AE39" s="25">
        <v>88</v>
      </c>
      <c r="AF39" s="25">
        <v>5</v>
      </c>
      <c r="AG39" s="25">
        <v>79</v>
      </c>
      <c r="AH39" s="25">
        <v>0</v>
      </c>
      <c r="AI39" s="26">
        <v>81</v>
      </c>
      <c r="AJ39" s="26" t="s">
        <v>36</v>
      </c>
      <c r="AK39" s="26" t="s">
        <v>36</v>
      </c>
      <c r="AL39" s="26" t="s">
        <v>36</v>
      </c>
      <c r="AM39" s="26" t="s">
        <v>36</v>
      </c>
      <c r="AN39" s="26" t="s">
        <v>36</v>
      </c>
      <c r="AO39" s="26" t="s">
        <v>36</v>
      </c>
      <c r="AP39" s="26" t="s">
        <v>36</v>
      </c>
      <c r="AQ39" s="26" t="s">
        <v>36</v>
      </c>
      <c r="AR39" s="25">
        <v>0</v>
      </c>
      <c r="AS39" s="25">
        <v>39</v>
      </c>
      <c r="AT39" s="25">
        <f>[7]施設資源化量内訳!D39</f>
        <v>0</v>
      </c>
      <c r="AU39" s="25">
        <f>[7]施設資源化量内訳!E39</f>
        <v>0</v>
      </c>
      <c r="AV39" s="25">
        <f>[7]施設資源化量内訳!F39</f>
        <v>0</v>
      </c>
      <c r="AW39" s="25">
        <f>[7]施設資源化量内訳!G39</f>
        <v>0</v>
      </c>
      <c r="AX39" s="25">
        <f>[7]施設資源化量内訳!H39</f>
        <v>0</v>
      </c>
      <c r="AY39" s="25">
        <f>[7]施設資源化量内訳!I39</f>
        <v>0</v>
      </c>
      <c r="AZ39" s="25">
        <f>[7]施設資源化量内訳!J39</f>
        <v>0</v>
      </c>
      <c r="BA39" s="25">
        <f>[7]施設資源化量内訳!K39</f>
        <v>0</v>
      </c>
      <c r="BB39" s="25">
        <f>[7]施設資源化量内訳!L39</f>
        <v>0</v>
      </c>
      <c r="BC39" s="25">
        <f>[7]施設資源化量内訳!M39</f>
        <v>0</v>
      </c>
      <c r="BD39" s="25">
        <f>[7]施設資源化量内訳!N39</f>
        <v>0</v>
      </c>
      <c r="BE39" s="25">
        <f>[7]施設資源化量内訳!O39</f>
        <v>0</v>
      </c>
      <c r="BF39" s="25">
        <f>[7]施設資源化量内訳!P39</f>
        <v>0</v>
      </c>
      <c r="BG39" s="25">
        <f>[7]施設資源化量内訳!Q39</f>
        <v>0</v>
      </c>
      <c r="BH39" s="25">
        <f>[7]施設資源化量内訳!R39</f>
        <v>0</v>
      </c>
      <c r="BI39" s="25">
        <f>[7]施設資源化量内訳!S39</f>
        <v>0</v>
      </c>
      <c r="BJ39" s="25">
        <f>[7]施設資源化量内訳!T39</f>
        <v>0</v>
      </c>
      <c r="BK39" s="25">
        <f>[7]施設資源化量内訳!U39</f>
        <v>0</v>
      </c>
      <c r="BL39" s="25">
        <f>[7]施設資源化量内訳!V39</f>
        <v>0</v>
      </c>
      <c r="BM39" s="25">
        <f>[7]施設資源化量内訳!W39</f>
        <v>0</v>
      </c>
      <c r="BN39" s="25">
        <f>[7]施設資源化量内訳!X39</f>
        <v>0</v>
      </c>
      <c r="BO39" s="25">
        <f t="shared" si="2"/>
        <v>15</v>
      </c>
      <c r="BP39" s="25">
        <v>14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1</v>
      </c>
      <c r="BZ39" s="26" t="s">
        <v>36</v>
      </c>
      <c r="CA39" s="26" t="s">
        <v>36</v>
      </c>
      <c r="CB39" s="26" t="s">
        <v>36</v>
      </c>
      <c r="CC39" s="26" t="s">
        <v>36</v>
      </c>
      <c r="CD39" s="26" t="s">
        <v>36</v>
      </c>
      <c r="CE39" s="26" t="s">
        <v>36</v>
      </c>
      <c r="CF39" s="26" t="s">
        <v>36</v>
      </c>
      <c r="CG39" s="26" t="s">
        <v>36</v>
      </c>
      <c r="CH39" s="25">
        <v>0</v>
      </c>
      <c r="CI39" s="25">
        <v>0</v>
      </c>
      <c r="CJ39" s="27" t="s">
        <v>37</v>
      </c>
    </row>
    <row r="40" spans="1:88" s="3" customFormat="1" ht="13.5" customHeight="1" x14ac:dyDescent="0.15">
      <c r="A40" s="23" t="s">
        <v>33</v>
      </c>
      <c r="B40" s="24" t="s">
        <v>101</v>
      </c>
      <c r="C40" s="23" t="s">
        <v>102</v>
      </c>
      <c r="D40" s="25">
        <f t="shared" si="5"/>
        <v>983</v>
      </c>
      <c r="E40" s="25">
        <f t="shared" si="5"/>
        <v>165</v>
      </c>
      <c r="F40" s="25">
        <f t="shared" si="5"/>
        <v>3</v>
      </c>
      <c r="G40" s="25">
        <f t="shared" si="5"/>
        <v>0</v>
      </c>
      <c r="H40" s="25">
        <f t="shared" si="5"/>
        <v>160</v>
      </c>
      <c r="I40" s="25">
        <f t="shared" si="5"/>
        <v>99</v>
      </c>
      <c r="J40" s="25">
        <f t="shared" si="5"/>
        <v>42</v>
      </c>
      <c r="K40" s="25">
        <f t="shared" si="5"/>
        <v>3</v>
      </c>
      <c r="L40" s="25">
        <f t="shared" si="5"/>
        <v>56</v>
      </c>
      <c r="M40" s="25">
        <f t="shared" si="5"/>
        <v>0</v>
      </c>
      <c r="N40" s="25">
        <f t="shared" si="5"/>
        <v>42</v>
      </c>
      <c r="O40" s="25">
        <f t="shared" si="5"/>
        <v>0</v>
      </c>
      <c r="P40" s="25">
        <f t="shared" si="5"/>
        <v>0</v>
      </c>
      <c r="Q40" s="25">
        <f t="shared" si="5"/>
        <v>306</v>
      </c>
      <c r="R40" s="25">
        <f t="shared" si="5"/>
        <v>0</v>
      </c>
      <c r="S40" s="25">
        <f t="shared" si="5"/>
        <v>0</v>
      </c>
      <c r="T40" s="25">
        <f t="shared" si="7"/>
        <v>0</v>
      </c>
      <c r="U40" s="25">
        <f t="shared" si="7"/>
        <v>0</v>
      </c>
      <c r="V40" s="25">
        <f t="shared" si="6"/>
        <v>0</v>
      </c>
      <c r="W40" s="25">
        <f t="shared" si="4"/>
        <v>0</v>
      </c>
      <c r="X40" s="25">
        <f t="shared" si="4"/>
        <v>107</v>
      </c>
      <c r="Y40" s="25">
        <f t="shared" si="1"/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6">
        <v>0</v>
      </c>
      <c r="AJ40" s="26" t="s">
        <v>36</v>
      </c>
      <c r="AK40" s="26" t="s">
        <v>36</v>
      </c>
      <c r="AL40" s="26" t="s">
        <v>36</v>
      </c>
      <c r="AM40" s="26" t="s">
        <v>36</v>
      </c>
      <c r="AN40" s="26" t="s">
        <v>36</v>
      </c>
      <c r="AO40" s="26" t="s">
        <v>36</v>
      </c>
      <c r="AP40" s="26" t="s">
        <v>36</v>
      </c>
      <c r="AQ40" s="26" t="s">
        <v>36</v>
      </c>
      <c r="AR40" s="25">
        <v>0</v>
      </c>
      <c r="AS40" s="25">
        <v>0</v>
      </c>
      <c r="AT40" s="25">
        <f>[7]施設資源化量内訳!D40</f>
        <v>942</v>
      </c>
      <c r="AU40" s="25">
        <f>[7]施設資源化量内訳!E40</f>
        <v>126</v>
      </c>
      <c r="AV40" s="25">
        <f>[7]施設資源化量内訳!F40</f>
        <v>2</v>
      </c>
      <c r="AW40" s="25">
        <f>[7]施設資源化量内訳!G40</f>
        <v>0</v>
      </c>
      <c r="AX40" s="25">
        <f>[7]施設資源化量内訳!H40</f>
        <v>159</v>
      </c>
      <c r="AY40" s="25">
        <f>[7]施設資源化量内訳!I40</f>
        <v>99</v>
      </c>
      <c r="AZ40" s="25">
        <f>[7]施設資源化量内訳!J40</f>
        <v>42</v>
      </c>
      <c r="BA40" s="25">
        <f>[7]施設資源化量内訳!K40</f>
        <v>3</v>
      </c>
      <c r="BB40" s="25">
        <f>[7]施設資源化量内訳!L40</f>
        <v>56</v>
      </c>
      <c r="BC40" s="25">
        <f>[7]施設資源化量内訳!M40</f>
        <v>0</v>
      </c>
      <c r="BD40" s="25">
        <f>[7]施設資源化量内訳!N40</f>
        <v>42</v>
      </c>
      <c r="BE40" s="25">
        <f>[7]施設資源化量内訳!O40</f>
        <v>0</v>
      </c>
      <c r="BF40" s="25">
        <f>[7]施設資源化量内訳!P40</f>
        <v>0</v>
      </c>
      <c r="BG40" s="25">
        <f>[7]施設資源化量内訳!Q40</f>
        <v>306</v>
      </c>
      <c r="BH40" s="25">
        <f>[7]施設資源化量内訳!R40</f>
        <v>0</v>
      </c>
      <c r="BI40" s="25">
        <f>[7]施設資源化量内訳!S40</f>
        <v>0</v>
      </c>
      <c r="BJ40" s="25">
        <f>[7]施設資源化量内訳!T40</f>
        <v>0</v>
      </c>
      <c r="BK40" s="25">
        <f>[7]施設資源化量内訳!U40</f>
        <v>0</v>
      </c>
      <c r="BL40" s="25">
        <f>[7]施設資源化量内訳!V40</f>
        <v>0</v>
      </c>
      <c r="BM40" s="25">
        <f>[7]施設資源化量内訳!W40</f>
        <v>0</v>
      </c>
      <c r="BN40" s="25">
        <f>[7]施設資源化量内訳!X40</f>
        <v>107</v>
      </c>
      <c r="BO40" s="25">
        <f t="shared" si="2"/>
        <v>41</v>
      </c>
      <c r="BP40" s="25">
        <v>39</v>
      </c>
      <c r="BQ40" s="25">
        <v>1</v>
      </c>
      <c r="BR40" s="25">
        <v>0</v>
      </c>
      <c r="BS40" s="25">
        <v>1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6" t="s">
        <v>36</v>
      </c>
      <c r="CA40" s="26" t="s">
        <v>36</v>
      </c>
      <c r="CB40" s="26" t="s">
        <v>36</v>
      </c>
      <c r="CC40" s="26" t="s">
        <v>36</v>
      </c>
      <c r="CD40" s="26" t="s">
        <v>36</v>
      </c>
      <c r="CE40" s="26" t="s">
        <v>36</v>
      </c>
      <c r="CF40" s="26" t="s">
        <v>36</v>
      </c>
      <c r="CG40" s="26" t="s">
        <v>36</v>
      </c>
      <c r="CH40" s="25">
        <v>0</v>
      </c>
      <c r="CI40" s="25">
        <v>0</v>
      </c>
      <c r="CJ40" s="27" t="s">
        <v>37</v>
      </c>
    </row>
    <row r="41" spans="1:88" s="3" customFormat="1" ht="13.5" customHeight="1" x14ac:dyDescent="0.15">
      <c r="A41" s="23" t="s">
        <v>33</v>
      </c>
      <c r="B41" s="24" t="s">
        <v>103</v>
      </c>
      <c r="C41" s="23" t="s">
        <v>104</v>
      </c>
      <c r="D41" s="25">
        <f t="shared" si="5"/>
        <v>346</v>
      </c>
      <c r="E41" s="25">
        <f t="shared" si="5"/>
        <v>12</v>
      </c>
      <c r="F41" s="25">
        <f t="shared" si="5"/>
        <v>0</v>
      </c>
      <c r="G41" s="25">
        <f t="shared" si="5"/>
        <v>0</v>
      </c>
      <c r="H41" s="25">
        <f t="shared" si="5"/>
        <v>39</v>
      </c>
      <c r="I41" s="25">
        <f t="shared" si="5"/>
        <v>31</v>
      </c>
      <c r="J41" s="25">
        <f t="shared" si="5"/>
        <v>2</v>
      </c>
      <c r="K41" s="25">
        <f t="shared" si="5"/>
        <v>1</v>
      </c>
      <c r="L41" s="25">
        <f t="shared" si="5"/>
        <v>0</v>
      </c>
      <c r="M41" s="25">
        <f t="shared" si="5"/>
        <v>0</v>
      </c>
      <c r="N41" s="25">
        <f t="shared" si="5"/>
        <v>0</v>
      </c>
      <c r="O41" s="25">
        <f t="shared" si="5"/>
        <v>0</v>
      </c>
      <c r="P41" s="25">
        <f t="shared" si="5"/>
        <v>0</v>
      </c>
      <c r="Q41" s="25">
        <f t="shared" si="5"/>
        <v>0</v>
      </c>
      <c r="R41" s="25">
        <f t="shared" si="5"/>
        <v>0</v>
      </c>
      <c r="S41" s="25">
        <f t="shared" si="5"/>
        <v>0</v>
      </c>
      <c r="T41" s="25">
        <f t="shared" si="7"/>
        <v>227</v>
      </c>
      <c r="U41" s="25">
        <f t="shared" si="7"/>
        <v>0</v>
      </c>
      <c r="V41" s="25">
        <f t="shared" si="6"/>
        <v>24</v>
      </c>
      <c r="W41" s="25">
        <f t="shared" si="4"/>
        <v>1</v>
      </c>
      <c r="X41" s="25">
        <f t="shared" si="4"/>
        <v>9</v>
      </c>
      <c r="Y41" s="25">
        <f t="shared" si="1"/>
        <v>1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1</v>
      </c>
      <c r="AG41" s="25">
        <v>0</v>
      </c>
      <c r="AH41" s="25">
        <v>0</v>
      </c>
      <c r="AI41" s="26">
        <v>0</v>
      </c>
      <c r="AJ41" s="26" t="s">
        <v>36</v>
      </c>
      <c r="AK41" s="26" t="s">
        <v>36</v>
      </c>
      <c r="AL41" s="26" t="s">
        <v>36</v>
      </c>
      <c r="AM41" s="26" t="s">
        <v>36</v>
      </c>
      <c r="AN41" s="26" t="s">
        <v>36</v>
      </c>
      <c r="AO41" s="26" t="s">
        <v>36</v>
      </c>
      <c r="AP41" s="26" t="s">
        <v>36</v>
      </c>
      <c r="AQ41" s="26" t="s">
        <v>36</v>
      </c>
      <c r="AR41" s="25">
        <v>0</v>
      </c>
      <c r="AS41" s="25">
        <v>0</v>
      </c>
      <c r="AT41" s="25">
        <f>[7]施設資源化量内訳!D41</f>
        <v>332</v>
      </c>
      <c r="AU41" s="25">
        <f>[7]施設資源化量内訳!E41</f>
        <v>0</v>
      </c>
      <c r="AV41" s="25">
        <f>[7]施設資源化量内訳!F41</f>
        <v>0</v>
      </c>
      <c r="AW41" s="25">
        <f>[7]施設資源化量内訳!G41</f>
        <v>0</v>
      </c>
      <c r="AX41" s="25">
        <f>[7]施設資源化量内訳!H41</f>
        <v>38</v>
      </c>
      <c r="AY41" s="25">
        <f>[7]施設資源化量内訳!I41</f>
        <v>31</v>
      </c>
      <c r="AZ41" s="25">
        <f>[7]施設資源化量内訳!J41</f>
        <v>2</v>
      </c>
      <c r="BA41" s="25">
        <f>[7]施設資源化量内訳!K41</f>
        <v>0</v>
      </c>
      <c r="BB41" s="25">
        <f>[7]施設資源化量内訳!L41</f>
        <v>0</v>
      </c>
      <c r="BC41" s="25">
        <f>[7]施設資源化量内訳!M41</f>
        <v>0</v>
      </c>
      <c r="BD41" s="25">
        <f>[7]施設資源化量内訳!N41</f>
        <v>0</v>
      </c>
      <c r="BE41" s="25">
        <f>[7]施設資源化量内訳!O41</f>
        <v>0</v>
      </c>
      <c r="BF41" s="25">
        <f>[7]施設資源化量内訳!P41</f>
        <v>0</v>
      </c>
      <c r="BG41" s="25">
        <f>[7]施設資源化量内訳!Q41</f>
        <v>0</v>
      </c>
      <c r="BH41" s="25">
        <f>[7]施設資源化量内訳!R41</f>
        <v>0</v>
      </c>
      <c r="BI41" s="25">
        <f>[7]施設資源化量内訳!S41</f>
        <v>0</v>
      </c>
      <c r="BJ41" s="25">
        <f>[7]施設資源化量内訳!T41</f>
        <v>227</v>
      </c>
      <c r="BK41" s="25">
        <f>[7]施設資源化量内訳!U41</f>
        <v>0</v>
      </c>
      <c r="BL41" s="25">
        <f>[7]施設資源化量内訳!V41</f>
        <v>24</v>
      </c>
      <c r="BM41" s="25">
        <f>[7]施設資源化量内訳!W41</f>
        <v>1</v>
      </c>
      <c r="BN41" s="25">
        <f>[7]施設資源化量内訳!X41</f>
        <v>9</v>
      </c>
      <c r="BO41" s="25">
        <f t="shared" si="2"/>
        <v>13</v>
      </c>
      <c r="BP41" s="25">
        <v>12</v>
      </c>
      <c r="BQ41" s="25">
        <v>0</v>
      </c>
      <c r="BR41" s="25">
        <v>0</v>
      </c>
      <c r="BS41" s="25">
        <v>1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6" t="s">
        <v>36</v>
      </c>
      <c r="CA41" s="26" t="s">
        <v>36</v>
      </c>
      <c r="CB41" s="26" t="s">
        <v>36</v>
      </c>
      <c r="CC41" s="26" t="s">
        <v>36</v>
      </c>
      <c r="CD41" s="26" t="s">
        <v>36</v>
      </c>
      <c r="CE41" s="26" t="s">
        <v>36</v>
      </c>
      <c r="CF41" s="26" t="s">
        <v>36</v>
      </c>
      <c r="CG41" s="26" t="s">
        <v>36</v>
      </c>
      <c r="CH41" s="25">
        <v>0</v>
      </c>
      <c r="CI41" s="25">
        <v>0</v>
      </c>
      <c r="CJ41" s="27" t="s">
        <v>37</v>
      </c>
    </row>
    <row r="42" spans="1:88" s="3" customFormat="1" ht="13.5" customHeight="1" x14ac:dyDescent="0.15">
      <c r="A42" s="23" t="s">
        <v>33</v>
      </c>
      <c r="B42" s="24" t="s">
        <v>105</v>
      </c>
      <c r="C42" s="23" t="s">
        <v>106</v>
      </c>
      <c r="D42" s="25">
        <f t="shared" si="5"/>
        <v>141</v>
      </c>
      <c r="E42" s="25">
        <f t="shared" si="5"/>
        <v>70</v>
      </c>
      <c r="F42" s="25">
        <f t="shared" si="5"/>
        <v>2</v>
      </c>
      <c r="G42" s="25">
        <f t="shared" si="5"/>
        <v>4</v>
      </c>
      <c r="H42" s="25">
        <f t="shared" si="5"/>
        <v>22</v>
      </c>
      <c r="I42" s="25">
        <f t="shared" si="5"/>
        <v>14</v>
      </c>
      <c r="J42" s="25">
        <f t="shared" si="5"/>
        <v>2</v>
      </c>
      <c r="K42" s="25">
        <f t="shared" si="5"/>
        <v>1</v>
      </c>
      <c r="L42" s="25">
        <f t="shared" si="5"/>
        <v>0</v>
      </c>
      <c r="M42" s="25">
        <f t="shared" si="5"/>
        <v>7</v>
      </c>
      <c r="N42" s="25">
        <f t="shared" si="5"/>
        <v>0</v>
      </c>
      <c r="O42" s="25">
        <f t="shared" si="5"/>
        <v>0</v>
      </c>
      <c r="P42" s="25">
        <f t="shared" si="5"/>
        <v>0</v>
      </c>
      <c r="Q42" s="25">
        <f t="shared" si="5"/>
        <v>0</v>
      </c>
      <c r="R42" s="25">
        <f t="shared" si="5"/>
        <v>0</v>
      </c>
      <c r="S42" s="25">
        <f t="shared" si="5"/>
        <v>0</v>
      </c>
      <c r="T42" s="25">
        <f t="shared" si="7"/>
        <v>0</v>
      </c>
      <c r="U42" s="25">
        <f t="shared" si="7"/>
        <v>0</v>
      </c>
      <c r="V42" s="25">
        <f t="shared" si="6"/>
        <v>18</v>
      </c>
      <c r="W42" s="25">
        <f t="shared" si="4"/>
        <v>1</v>
      </c>
      <c r="X42" s="25">
        <f t="shared" si="4"/>
        <v>0</v>
      </c>
      <c r="Y42" s="25">
        <f t="shared" si="1"/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6">
        <v>0</v>
      </c>
      <c r="AJ42" s="26" t="s">
        <v>36</v>
      </c>
      <c r="AK42" s="26" t="s">
        <v>36</v>
      </c>
      <c r="AL42" s="26" t="s">
        <v>36</v>
      </c>
      <c r="AM42" s="26" t="s">
        <v>36</v>
      </c>
      <c r="AN42" s="26" t="s">
        <v>36</v>
      </c>
      <c r="AO42" s="26" t="s">
        <v>36</v>
      </c>
      <c r="AP42" s="26" t="s">
        <v>36</v>
      </c>
      <c r="AQ42" s="26" t="s">
        <v>36</v>
      </c>
      <c r="AR42" s="25">
        <v>0</v>
      </c>
      <c r="AS42" s="25">
        <v>0</v>
      </c>
      <c r="AT42" s="25">
        <f>[7]施設資源化量内訳!D42</f>
        <v>69</v>
      </c>
      <c r="AU42" s="25">
        <f>[7]施設資源化量内訳!E42</f>
        <v>0</v>
      </c>
      <c r="AV42" s="25">
        <f>[7]施設資源化量内訳!F42</f>
        <v>1</v>
      </c>
      <c r="AW42" s="25">
        <f>[7]施設資源化量内訳!G42</f>
        <v>4</v>
      </c>
      <c r="AX42" s="25">
        <f>[7]施設資源化量内訳!H42</f>
        <v>21</v>
      </c>
      <c r="AY42" s="25">
        <f>[7]施設資源化量内訳!I42</f>
        <v>14</v>
      </c>
      <c r="AZ42" s="25">
        <f>[7]施設資源化量内訳!J42</f>
        <v>2</v>
      </c>
      <c r="BA42" s="25">
        <f>[7]施設資源化量内訳!K42</f>
        <v>1</v>
      </c>
      <c r="BB42" s="25">
        <f>[7]施設資源化量内訳!L42</f>
        <v>0</v>
      </c>
      <c r="BC42" s="25">
        <f>[7]施設資源化量内訳!M42</f>
        <v>7</v>
      </c>
      <c r="BD42" s="25">
        <f>[7]施設資源化量内訳!N42</f>
        <v>0</v>
      </c>
      <c r="BE42" s="25">
        <f>[7]施設資源化量内訳!O42</f>
        <v>0</v>
      </c>
      <c r="BF42" s="25">
        <f>[7]施設資源化量内訳!P42</f>
        <v>0</v>
      </c>
      <c r="BG42" s="25">
        <f>[7]施設資源化量内訳!Q42</f>
        <v>0</v>
      </c>
      <c r="BH42" s="25">
        <f>[7]施設資源化量内訳!R42</f>
        <v>0</v>
      </c>
      <c r="BI42" s="25">
        <f>[7]施設資源化量内訳!S42</f>
        <v>0</v>
      </c>
      <c r="BJ42" s="25">
        <f>[7]施設資源化量内訳!T42</f>
        <v>0</v>
      </c>
      <c r="BK42" s="25">
        <f>[7]施設資源化量内訳!U42</f>
        <v>0</v>
      </c>
      <c r="BL42" s="25">
        <f>[7]施設資源化量内訳!V42</f>
        <v>18</v>
      </c>
      <c r="BM42" s="25">
        <f>[7]施設資源化量内訳!W42</f>
        <v>1</v>
      </c>
      <c r="BN42" s="25">
        <f>[7]施設資源化量内訳!X42</f>
        <v>0</v>
      </c>
      <c r="BO42" s="25">
        <f t="shared" si="2"/>
        <v>72</v>
      </c>
      <c r="BP42" s="25">
        <v>70</v>
      </c>
      <c r="BQ42" s="25">
        <v>1</v>
      </c>
      <c r="BR42" s="25">
        <v>0</v>
      </c>
      <c r="BS42" s="25">
        <v>1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6" t="s">
        <v>36</v>
      </c>
      <c r="CA42" s="26" t="s">
        <v>36</v>
      </c>
      <c r="CB42" s="26" t="s">
        <v>36</v>
      </c>
      <c r="CC42" s="26" t="s">
        <v>36</v>
      </c>
      <c r="CD42" s="26" t="s">
        <v>36</v>
      </c>
      <c r="CE42" s="26" t="s">
        <v>36</v>
      </c>
      <c r="CF42" s="26" t="s">
        <v>36</v>
      </c>
      <c r="CG42" s="26" t="s">
        <v>36</v>
      </c>
      <c r="CH42" s="25">
        <v>0</v>
      </c>
      <c r="CI42" s="25">
        <v>0</v>
      </c>
      <c r="CJ42" s="27" t="s">
        <v>37</v>
      </c>
    </row>
    <row r="43" spans="1:88" s="3" customFormat="1" ht="13.5" customHeight="1" x14ac:dyDescent="0.15">
      <c r="A43" s="23" t="s">
        <v>33</v>
      </c>
      <c r="B43" s="24" t="s">
        <v>107</v>
      </c>
      <c r="C43" s="23" t="s">
        <v>108</v>
      </c>
      <c r="D43" s="25">
        <f t="shared" si="5"/>
        <v>530</v>
      </c>
      <c r="E43" s="25">
        <f t="shared" si="5"/>
        <v>106</v>
      </c>
      <c r="F43" s="25">
        <f t="shared" si="5"/>
        <v>1</v>
      </c>
      <c r="G43" s="25">
        <f t="shared" si="5"/>
        <v>0</v>
      </c>
      <c r="H43" s="25">
        <f t="shared" si="5"/>
        <v>57</v>
      </c>
      <c r="I43" s="25">
        <f t="shared" si="5"/>
        <v>69</v>
      </c>
      <c r="J43" s="25">
        <f t="shared" si="5"/>
        <v>18</v>
      </c>
      <c r="K43" s="25">
        <f t="shared" si="5"/>
        <v>2</v>
      </c>
      <c r="L43" s="25">
        <f t="shared" si="5"/>
        <v>0</v>
      </c>
      <c r="M43" s="25">
        <f t="shared" si="5"/>
        <v>26</v>
      </c>
      <c r="N43" s="25">
        <f t="shared" si="5"/>
        <v>0</v>
      </c>
      <c r="O43" s="25">
        <f t="shared" si="5"/>
        <v>0</v>
      </c>
      <c r="P43" s="25">
        <f t="shared" si="5"/>
        <v>0</v>
      </c>
      <c r="Q43" s="25">
        <f t="shared" si="5"/>
        <v>0</v>
      </c>
      <c r="R43" s="25">
        <f t="shared" si="5"/>
        <v>0</v>
      </c>
      <c r="S43" s="25">
        <f t="shared" si="5"/>
        <v>0</v>
      </c>
      <c r="T43" s="25">
        <f t="shared" si="7"/>
        <v>224</v>
      </c>
      <c r="U43" s="25">
        <f t="shared" si="7"/>
        <v>0</v>
      </c>
      <c r="V43" s="25">
        <f t="shared" si="6"/>
        <v>24</v>
      </c>
      <c r="W43" s="25">
        <f t="shared" si="4"/>
        <v>1</v>
      </c>
      <c r="X43" s="25">
        <f t="shared" si="4"/>
        <v>2</v>
      </c>
      <c r="Y43" s="25">
        <f t="shared" si="1"/>
        <v>1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6">
        <v>0</v>
      </c>
      <c r="AJ43" s="26" t="s">
        <v>36</v>
      </c>
      <c r="AK43" s="26" t="s">
        <v>36</v>
      </c>
      <c r="AL43" s="26" t="s">
        <v>36</v>
      </c>
      <c r="AM43" s="26" t="s">
        <v>36</v>
      </c>
      <c r="AN43" s="26" t="s">
        <v>36</v>
      </c>
      <c r="AO43" s="26" t="s">
        <v>36</v>
      </c>
      <c r="AP43" s="26" t="s">
        <v>36</v>
      </c>
      <c r="AQ43" s="26" t="s">
        <v>36</v>
      </c>
      <c r="AR43" s="25">
        <v>1</v>
      </c>
      <c r="AS43" s="25">
        <v>0</v>
      </c>
      <c r="AT43" s="25">
        <f>[7]施設資源化量内訳!D43</f>
        <v>420</v>
      </c>
      <c r="AU43" s="25">
        <f>[7]施設資源化量内訳!E43</f>
        <v>0</v>
      </c>
      <c r="AV43" s="25">
        <f>[7]施設資源化量内訳!F43</f>
        <v>0</v>
      </c>
      <c r="AW43" s="25">
        <f>[7]施設資源化量内訳!G43</f>
        <v>0</v>
      </c>
      <c r="AX43" s="25">
        <f>[7]施設資源化量内訳!H43</f>
        <v>55</v>
      </c>
      <c r="AY43" s="25">
        <f>[7]施設資源化量内訳!I43</f>
        <v>69</v>
      </c>
      <c r="AZ43" s="25">
        <f>[7]施設資源化量内訳!J43</f>
        <v>18</v>
      </c>
      <c r="BA43" s="25">
        <f>[7]施設資源化量内訳!K43</f>
        <v>2</v>
      </c>
      <c r="BB43" s="25">
        <f>[7]施設資源化量内訳!L43</f>
        <v>0</v>
      </c>
      <c r="BC43" s="25">
        <f>[7]施設資源化量内訳!M43</f>
        <v>26</v>
      </c>
      <c r="BD43" s="25">
        <f>[7]施設資源化量内訳!N43</f>
        <v>0</v>
      </c>
      <c r="BE43" s="25">
        <f>[7]施設資源化量内訳!O43</f>
        <v>0</v>
      </c>
      <c r="BF43" s="25">
        <f>[7]施設資源化量内訳!P43</f>
        <v>0</v>
      </c>
      <c r="BG43" s="25">
        <f>[7]施設資源化量内訳!Q43</f>
        <v>0</v>
      </c>
      <c r="BH43" s="25">
        <f>[7]施設資源化量内訳!R43</f>
        <v>0</v>
      </c>
      <c r="BI43" s="25">
        <f>[7]施設資源化量内訳!S43</f>
        <v>0</v>
      </c>
      <c r="BJ43" s="25">
        <f>[7]施設資源化量内訳!T43</f>
        <v>224</v>
      </c>
      <c r="BK43" s="25">
        <f>[7]施設資源化量内訳!U43</f>
        <v>0</v>
      </c>
      <c r="BL43" s="25">
        <f>[7]施設資源化量内訳!V43</f>
        <v>24</v>
      </c>
      <c r="BM43" s="25">
        <f>[7]施設資源化量内訳!W43</f>
        <v>0</v>
      </c>
      <c r="BN43" s="25">
        <f>[7]施設資源化量内訳!X43</f>
        <v>2</v>
      </c>
      <c r="BO43" s="25">
        <f t="shared" si="2"/>
        <v>109</v>
      </c>
      <c r="BP43" s="25">
        <v>106</v>
      </c>
      <c r="BQ43" s="25">
        <v>1</v>
      </c>
      <c r="BR43" s="25">
        <v>0</v>
      </c>
      <c r="BS43" s="25">
        <v>2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6" t="s">
        <v>36</v>
      </c>
      <c r="CA43" s="26" t="s">
        <v>36</v>
      </c>
      <c r="CB43" s="26" t="s">
        <v>36</v>
      </c>
      <c r="CC43" s="26" t="s">
        <v>36</v>
      </c>
      <c r="CD43" s="26" t="s">
        <v>36</v>
      </c>
      <c r="CE43" s="26" t="s">
        <v>36</v>
      </c>
      <c r="CF43" s="26" t="s">
        <v>36</v>
      </c>
      <c r="CG43" s="26" t="s">
        <v>36</v>
      </c>
      <c r="CH43" s="25">
        <v>0</v>
      </c>
      <c r="CI43" s="25">
        <v>0</v>
      </c>
      <c r="CJ43" s="27" t="s">
        <v>37</v>
      </c>
    </row>
    <row r="44" spans="1:88" s="3" customFormat="1" ht="13.5" customHeight="1" x14ac:dyDescent="0.15">
      <c r="A44" s="23" t="s">
        <v>33</v>
      </c>
      <c r="B44" s="24" t="s">
        <v>109</v>
      </c>
      <c r="C44" s="23" t="s">
        <v>110</v>
      </c>
      <c r="D44" s="25">
        <f t="shared" si="5"/>
        <v>169</v>
      </c>
      <c r="E44" s="25">
        <f t="shared" si="5"/>
        <v>87</v>
      </c>
      <c r="F44" s="25">
        <f t="shared" si="5"/>
        <v>1</v>
      </c>
      <c r="G44" s="25">
        <f t="shared" si="5"/>
        <v>0</v>
      </c>
      <c r="H44" s="25">
        <f t="shared" si="5"/>
        <v>26</v>
      </c>
      <c r="I44" s="25">
        <f t="shared" si="5"/>
        <v>20</v>
      </c>
      <c r="J44" s="25">
        <f t="shared" si="5"/>
        <v>7</v>
      </c>
      <c r="K44" s="25">
        <f t="shared" si="5"/>
        <v>1</v>
      </c>
      <c r="L44" s="25">
        <f t="shared" si="5"/>
        <v>12</v>
      </c>
      <c r="M44" s="25">
        <f t="shared" si="5"/>
        <v>0</v>
      </c>
      <c r="N44" s="25">
        <f t="shared" si="5"/>
        <v>6</v>
      </c>
      <c r="O44" s="25">
        <f t="shared" si="5"/>
        <v>0</v>
      </c>
      <c r="P44" s="25">
        <f t="shared" si="5"/>
        <v>0</v>
      </c>
      <c r="Q44" s="25">
        <f t="shared" si="5"/>
        <v>0</v>
      </c>
      <c r="R44" s="25">
        <f t="shared" si="5"/>
        <v>0</v>
      </c>
      <c r="S44" s="25">
        <f t="shared" si="5"/>
        <v>0</v>
      </c>
      <c r="T44" s="25">
        <f t="shared" si="7"/>
        <v>0</v>
      </c>
      <c r="U44" s="25">
        <f t="shared" si="7"/>
        <v>0</v>
      </c>
      <c r="V44" s="25">
        <f t="shared" si="6"/>
        <v>8</v>
      </c>
      <c r="W44" s="25">
        <f t="shared" si="4"/>
        <v>0</v>
      </c>
      <c r="X44" s="25">
        <f t="shared" si="4"/>
        <v>1</v>
      </c>
      <c r="Y44" s="25">
        <f t="shared" si="1"/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6">
        <v>0</v>
      </c>
      <c r="AJ44" s="26" t="s">
        <v>36</v>
      </c>
      <c r="AK44" s="26" t="s">
        <v>36</v>
      </c>
      <c r="AL44" s="26" t="s">
        <v>36</v>
      </c>
      <c r="AM44" s="26" t="s">
        <v>36</v>
      </c>
      <c r="AN44" s="26" t="s">
        <v>36</v>
      </c>
      <c r="AO44" s="26" t="s">
        <v>36</v>
      </c>
      <c r="AP44" s="26" t="s">
        <v>36</v>
      </c>
      <c r="AQ44" s="26" t="s">
        <v>36</v>
      </c>
      <c r="AR44" s="25">
        <v>0</v>
      </c>
      <c r="AS44" s="25">
        <v>0</v>
      </c>
      <c r="AT44" s="25">
        <f>[7]施設資源化量内訳!D44</f>
        <v>71</v>
      </c>
      <c r="AU44" s="25">
        <f>[7]施設資源化量内訳!E44</f>
        <v>0</v>
      </c>
      <c r="AV44" s="25">
        <f>[7]施設資源化量内訳!F44</f>
        <v>0</v>
      </c>
      <c r="AW44" s="25">
        <f>[7]施設資源化量内訳!G44</f>
        <v>0</v>
      </c>
      <c r="AX44" s="25">
        <f>[7]施設資源化量内訳!H44</f>
        <v>23</v>
      </c>
      <c r="AY44" s="25">
        <f>[7]施設資源化量内訳!I44</f>
        <v>19</v>
      </c>
      <c r="AZ44" s="25">
        <f>[7]施設資源化量内訳!J44</f>
        <v>7</v>
      </c>
      <c r="BA44" s="25">
        <f>[7]施設資源化量内訳!K44</f>
        <v>1</v>
      </c>
      <c r="BB44" s="25">
        <f>[7]施設資源化量内訳!L44</f>
        <v>12</v>
      </c>
      <c r="BC44" s="25">
        <f>[7]施設資源化量内訳!M44</f>
        <v>0</v>
      </c>
      <c r="BD44" s="25">
        <f>[7]施設資源化量内訳!N44</f>
        <v>0</v>
      </c>
      <c r="BE44" s="25">
        <f>[7]施設資源化量内訳!O44</f>
        <v>0</v>
      </c>
      <c r="BF44" s="25">
        <f>[7]施設資源化量内訳!P44</f>
        <v>0</v>
      </c>
      <c r="BG44" s="25">
        <f>[7]施設資源化量内訳!Q44</f>
        <v>0</v>
      </c>
      <c r="BH44" s="25">
        <f>[7]施設資源化量内訳!R44</f>
        <v>0</v>
      </c>
      <c r="BI44" s="25">
        <f>[7]施設資源化量内訳!S44</f>
        <v>0</v>
      </c>
      <c r="BJ44" s="25">
        <f>[7]施設資源化量内訳!T44</f>
        <v>0</v>
      </c>
      <c r="BK44" s="25">
        <f>[7]施設資源化量内訳!U44</f>
        <v>0</v>
      </c>
      <c r="BL44" s="25">
        <f>[7]施設資源化量内訳!V44</f>
        <v>8</v>
      </c>
      <c r="BM44" s="25">
        <f>[7]施設資源化量内訳!W44</f>
        <v>0</v>
      </c>
      <c r="BN44" s="25">
        <f>[7]施設資源化量内訳!X44</f>
        <v>1</v>
      </c>
      <c r="BO44" s="25">
        <f t="shared" si="2"/>
        <v>98</v>
      </c>
      <c r="BP44" s="25">
        <v>87</v>
      </c>
      <c r="BQ44" s="25">
        <v>1</v>
      </c>
      <c r="BR44" s="25">
        <v>0</v>
      </c>
      <c r="BS44" s="25">
        <v>3</v>
      </c>
      <c r="BT44" s="25">
        <v>1</v>
      </c>
      <c r="BU44" s="25">
        <v>0</v>
      </c>
      <c r="BV44" s="25">
        <v>0</v>
      </c>
      <c r="BW44" s="25">
        <v>0</v>
      </c>
      <c r="BX44" s="25">
        <v>0</v>
      </c>
      <c r="BY44" s="25">
        <v>6</v>
      </c>
      <c r="BZ44" s="26" t="s">
        <v>36</v>
      </c>
      <c r="CA44" s="26" t="s">
        <v>36</v>
      </c>
      <c r="CB44" s="26" t="s">
        <v>36</v>
      </c>
      <c r="CC44" s="26" t="s">
        <v>36</v>
      </c>
      <c r="CD44" s="26" t="s">
        <v>36</v>
      </c>
      <c r="CE44" s="26" t="s">
        <v>36</v>
      </c>
      <c r="CF44" s="26" t="s">
        <v>36</v>
      </c>
      <c r="CG44" s="26" t="s">
        <v>36</v>
      </c>
      <c r="CH44" s="25">
        <v>0</v>
      </c>
      <c r="CI44" s="25">
        <v>0</v>
      </c>
      <c r="CJ44" s="27" t="s">
        <v>37</v>
      </c>
    </row>
    <row r="45" spans="1:88" s="3" customFormat="1" ht="13.5" customHeight="1" x14ac:dyDescent="0.15">
      <c r="A45" s="23" t="s">
        <v>33</v>
      </c>
      <c r="B45" s="24" t="s">
        <v>111</v>
      </c>
      <c r="C45" s="23" t="s">
        <v>112</v>
      </c>
      <c r="D45" s="25">
        <f t="shared" si="5"/>
        <v>314</v>
      </c>
      <c r="E45" s="25">
        <f t="shared" si="5"/>
        <v>155</v>
      </c>
      <c r="F45" s="25">
        <f t="shared" si="5"/>
        <v>1</v>
      </c>
      <c r="G45" s="25">
        <f t="shared" si="5"/>
        <v>0</v>
      </c>
      <c r="H45" s="25">
        <f t="shared" si="5"/>
        <v>53</v>
      </c>
      <c r="I45" s="25">
        <f t="shared" si="5"/>
        <v>15</v>
      </c>
      <c r="J45" s="25">
        <f t="shared" si="5"/>
        <v>2</v>
      </c>
      <c r="K45" s="25">
        <f t="shared" si="5"/>
        <v>0</v>
      </c>
      <c r="L45" s="25">
        <f t="shared" si="5"/>
        <v>62</v>
      </c>
      <c r="M45" s="25">
        <f t="shared" si="5"/>
        <v>0</v>
      </c>
      <c r="N45" s="25">
        <f t="shared" si="5"/>
        <v>0</v>
      </c>
      <c r="O45" s="25">
        <f t="shared" si="5"/>
        <v>0</v>
      </c>
      <c r="P45" s="25">
        <f t="shared" si="5"/>
        <v>0</v>
      </c>
      <c r="Q45" s="25">
        <f t="shared" si="5"/>
        <v>0</v>
      </c>
      <c r="R45" s="25">
        <f t="shared" si="5"/>
        <v>0</v>
      </c>
      <c r="S45" s="25">
        <f t="shared" si="5"/>
        <v>0</v>
      </c>
      <c r="T45" s="25">
        <f t="shared" si="7"/>
        <v>0</v>
      </c>
      <c r="U45" s="25">
        <f t="shared" si="7"/>
        <v>0</v>
      </c>
      <c r="V45" s="25">
        <f t="shared" si="6"/>
        <v>25</v>
      </c>
      <c r="W45" s="25">
        <f t="shared" si="4"/>
        <v>0</v>
      </c>
      <c r="X45" s="25">
        <f t="shared" si="4"/>
        <v>1</v>
      </c>
      <c r="Y45" s="25">
        <f t="shared" si="1"/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6">
        <v>0</v>
      </c>
      <c r="AJ45" s="26" t="s">
        <v>36</v>
      </c>
      <c r="AK45" s="26" t="s">
        <v>36</v>
      </c>
      <c r="AL45" s="26" t="s">
        <v>36</v>
      </c>
      <c r="AM45" s="26" t="s">
        <v>36</v>
      </c>
      <c r="AN45" s="26" t="s">
        <v>36</v>
      </c>
      <c r="AO45" s="26" t="s">
        <v>36</v>
      </c>
      <c r="AP45" s="26" t="s">
        <v>36</v>
      </c>
      <c r="AQ45" s="26" t="s">
        <v>36</v>
      </c>
      <c r="AR45" s="25">
        <v>0</v>
      </c>
      <c r="AS45" s="25">
        <v>0</v>
      </c>
      <c r="AT45" s="25">
        <f>[7]施設資源化量内訳!D45</f>
        <v>148</v>
      </c>
      <c r="AU45" s="25">
        <f>[7]施設資源化量内訳!E45</f>
        <v>0</v>
      </c>
      <c r="AV45" s="25">
        <f>[7]施設資源化量内訳!F45</f>
        <v>0</v>
      </c>
      <c r="AW45" s="25">
        <f>[7]施設資源化量内訳!G45</f>
        <v>0</v>
      </c>
      <c r="AX45" s="25">
        <f>[7]施設資源化量内訳!H45</f>
        <v>45</v>
      </c>
      <c r="AY45" s="25">
        <f>[7]施設資源化量内訳!I45</f>
        <v>13</v>
      </c>
      <c r="AZ45" s="25">
        <f>[7]施設資源化量内訳!J45</f>
        <v>2</v>
      </c>
      <c r="BA45" s="25">
        <f>[7]施設資源化量内訳!K45</f>
        <v>0</v>
      </c>
      <c r="BB45" s="25">
        <f>[7]施設資源化量内訳!L45</f>
        <v>62</v>
      </c>
      <c r="BC45" s="25">
        <f>[7]施設資源化量内訳!M45</f>
        <v>0</v>
      </c>
      <c r="BD45" s="25">
        <f>[7]施設資源化量内訳!N45</f>
        <v>0</v>
      </c>
      <c r="BE45" s="25">
        <f>[7]施設資源化量内訳!O45</f>
        <v>0</v>
      </c>
      <c r="BF45" s="25">
        <f>[7]施設資源化量内訳!P45</f>
        <v>0</v>
      </c>
      <c r="BG45" s="25">
        <f>[7]施設資源化量内訳!Q45</f>
        <v>0</v>
      </c>
      <c r="BH45" s="25">
        <f>[7]施設資源化量内訳!R45</f>
        <v>0</v>
      </c>
      <c r="BI45" s="25">
        <f>[7]施設資源化量内訳!S45</f>
        <v>0</v>
      </c>
      <c r="BJ45" s="25">
        <f>[7]施設資源化量内訳!T45</f>
        <v>0</v>
      </c>
      <c r="BK45" s="25">
        <f>[7]施設資源化量内訳!U45</f>
        <v>0</v>
      </c>
      <c r="BL45" s="25">
        <f>[7]施設資源化量内訳!V45</f>
        <v>25</v>
      </c>
      <c r="BM45" s="25">
        <f>[7]施設資源化量内訳!W45</f>
        <v>0</v>
      </c>
      <c r="BN45" s="25">
        <f>[7]施設資源化量内訳!X45</f>
        <v>1</v>
      </c>
      <c r="BO45" s="25">
        <f t="shared" si="2"/>
        <v>166</v>
      </c>
      <c r="BP45" s="25">
        <v>155</v>
      </c>
      <c r="BQ45" s="25">
        <v>1</v>
      </c>
      <c r="BR45" s="25">
        <v>0</v>
      </c>
      <c r="BS45" s="25">
        <v>8</v>
      </c>
      <c r="BT45" s="25">
        <v>2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6" t="s">
        <v>36</v>
      </c>
      <c r="CA45" s="26" t="s">
        <v>36</v>
      </c>
      <c r="CB45" s="26" t="s">
        <v>36</v>
      </c>
      <c r="CC45" s="26" t="s">
        <v>36</v>
      </c>
      <c r="CD45" s="26" t="s">
        <v>36</v>
      </c>
      <c r="CE45" s="26" t="s">
        <v>36</v>
      </c>
      <c r="CF45" s="26" t="s">
        <v>36</v>
      </c>
      <c r="CG45" s="26" t="s">
        <v>36</v>
      </c>
      <c r="CH45" s="25">
        <v>0</v>
      </c>
      <c r="CI45" s="25">
        <v>0</v>
      </c>
      <c r="CJ45" s="27" t="s">
        <v>37</v>
      </c>
    </row>
    <row r="46" spans="1:88" s="3" customFormat="1" ht="13.5" customHeight="1" x14ac:dyDescent="0.15">
      <c r="A46" s="23" t="s">
        <v>33</v>
      </c>
      <c r="B46" s="24" t="s">
        <v>113</v>
      </c>
      <c r="C46" s="23" t="s">
        <v>114</v>
      </c>
      <c r="D46" s="25">
        <f t="shared" si="5"/>
        <v>305</v>
      </c>
      <c r="E46" s="25">
        <f t="shared" si="5"/>
        <v>0</v>
      </c>
      <c r="F46" s="25">
        <f t="shared" si="5"/>
        <v>1</v>
      </c>
      <c r="G46" s="25">
        <f t="shared" si="5"/>
        <v>0</v>
      </c>
      <c r="H46" s="25">
        <f t="shared" si="5"/>
        <v>47</v>
      </c>
      <c r="I46" s="25">
        <f t="shared" si="5"/>
        <v>41</v>
      </c>
      <c r="J46" s="25">
        <f t="shared" si="5"/>
        <v>18</v>
      </c>
      <c r="K46" s="25">
        <f t="shared" si="5"/>
        <v>4</v>
      </c>
      <c r="L46" s="25">
        <f t="shared" si="5"/>
        <v>0</v>
      </c>
      <c r="M46" s="25">
        <f t="shared" si="5"/>
        <v>0</v>
      </c>
      <c r="N46" s="25">
        <f t="shared" si="5"/>
        <v>0</v>
      </c>
      <c r="O46" s="25">
        <f t="shared" si="5"/>
        <v>0</v>
      </c>
      <c r="P46" s="25">
        <f t="shared" si="5"/>
        <v>0</v>
      </c>
      <c r="Q46" s="25">
        <f t="shared" si="5"/>
        <v>0</v>
      </c>
      <c r="R46" s="25">
        <f t="shared" si="5"/>
        <v>0</v>
      </c>
      <c r="S46" s="25">
        <f t="shared" si="5"/>
        <v>0</v>
      </c>
      <c r="T46" s="25">
        <f t="shared" si="7"/>
        <v>0</v>
      </c>
      <c r="U46" s="25">
        <f t="shared" si="7"/>
        <v>0</v>
      </c>
      <c r="V46" s="25">
        <f t="shared" si="6"/>
        <v>194</v>
      </c>
      <c r="W46" s="25">
        <f t="shared" si="4"/>
        <v>0</v>
      </c>
      <c r="X46" s="25">
        <f t="shared" si="4"/>
        <v>0</v>
      </c>
      <c r="Y46" s="25">
        <f t="shared" si="1"/>
        <v>23</v>
      </c>
      <c r="Z46" s="25">
        <v>0</v>
      </c>
      <c r="AA46" s="25">
        <v>1</v>
      </c>
      <c r="AB46" s="25">
        <v>0</v>
      </c>
      <c r="AC46" s="25">
        <v>0</v>
      </c>
      <c r="AD46" s="25">
        <v>0</v>
      </c>
      <c r="AE46" s="25">
        <v>18</v>
      </c>
      <c r="AF46" s="25">
        <v>4</v>
      </c>
      <c r="AG46" s="25">
        <v>0</v>
      </c>
      <c r="AH46" s="25">
        <v>0</v>
      </c>
      <c r="AI46" s="26">
        <v>0</v>
      </c>
      <c r="AJ46" s="26" t="s">
        <v>36</v>
      </c>
      <c r="AK46" s="26" t="s">
        <v>36</v>
      </c>
      <c r="AL46" s="26" t="s">
        <v>36</v>
      </c>
      <c r="AM46" s="26" t="s">
        <v>36</v>
      </c>
      <c r="AN46" s="26" t="s">
        <v>36</v>
      </c>
      <c r="AO46" s="26" t="s">
        <v>36</v>
      </c>
      <c r="AP46" s="26" t="s">
        <v>36</v>
      </c>
      <c r="AQ46" s="26" t="s">
        <v>36</v>
      </c>
      <c r="AR46" s="25">
        <v>0</v>
      </c>
      <c r="AS46" s="25">
        <v>0</v>
      </c>
      <c r="AT46" s="25">
        <f>[7]施設資源化量内訳!D46</f>
        <v>282</v>
      </c>
      <c r="AU46" s="25">
        <f>[7]施設資源化量内訳!E46</f>
        <v>0</v>
      </c>
      <c r="AV46" s="25">
        <f>[7]施設資源化量内訳!F46</f>
        <v>0</v>
      </c>
      <c r="AW46" s="25">
        <f>[7]施設資源化量内訳!G46</f>
        <v>0</v>
      </c>
      <c r="AX46" s="25">
        <f>[7]施設資源化量内訳!H46</f>
        <v>47</v>
      </c>
      <c r="AY46" s="25">
        <f>[7]施設資源化量内訳!I46</f>
        <v>41</v>
      </c>
      <c r="AZ46" s="25">
        <f>[7]施設資源化量内訳!J46</f>
        <v>0</v>
      </c>
      <c r="BA46" s="25">
        <f>[7]施設資源化量内訳!K46</f>
        <v>0</v>
      </c>
      <c r="BB46" s="25">
        <f>[7]施設資源化量内訳!L46</f>
        <v>0</v>
      </c>
      <c r="BC46" s="25">
        <f>[7]施設資源化量内訳!M46</f>
        <v>0</v>
      </c>
      <c r="BD46" s="25">
        <f>[7]施設資源化量内訳!N46</f>
        <v>0</v>
      </c>
      <c r="BE46" s="25">
        <f>[7]施設資源化量内訳!O46</f>
        <v>0</v>
      </c>
      <c r="BF46" s="25">
        <f>[7]施設資源化量内訳!P46</f>
        <v>0</v>
      </c>
      <c r="BG46" s="25">
        <f>[7]施設資源化量内訳!Q46</f>
        <v>0</v>
      </c>
      <c r="BH46" s="25">
        <f>[7]施設資源化量内訳!R46</f>
        <v>0</v>
      </c>
      <c r="BI46" s="25">
        <f>[7]施設資源化量内訳!S46</f>
        <v>0</v>
      </c>
      <c r="BJ46" s="25">
        <f>[7]施設資源化量内訳!T46</f>
        <v>0</v>
      </c>
      <c r="BK46" s="25">
        <f>[7]施設資源化量内訳!U46</f>
        <v>0</v>
      </c>
      <c r="BL46" s="25">
        <f>[7]施設資源化量内訳!V46</f>
        <v>194</v>
      </c>
      <c r="BM46" s="25">
        <f>[7]施設資源化量内訳!W46</f>
        <v>0</v>
      </c>
      <c r="BN46" s="25">
        <f>[7]施設資源化量内訳!X46</f>
        <v>0</v>
      </c>
      <c r="BO46" s="25">
        <f t="shared" si="2"/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6" t="s">
        <v>36</v>
      </c>
      <c r="CA46" s="26" t="s">
        <v>36</v>
      </c>
      <c r="CB46" s="26" t="s">
        <v>36</v>
      </c>
      <c r="CC46" s="26" t="s">
        <v>36</v>
      </c>
      <c r="CD46" s="26" t="s">
        <v>36</v>
      </c>
      <c r="CE46" s="26" t="s">
        <v>36</v>
      </c>
      <c r="CF46" s="26" t="s">
        <v>36</v>
      </c>
      <c r="CG46" s="26" t="s">
        <v>36</v>
      </c>
      <c r="CH46" s="25">
        <v>0</v>
      </c>
      <c r="CI46" s="25">
        <v>0</v>
      </c>
      <c r="CJ46" s="27" t="s">
        <v>37</v>
      </c>
    </row>
    <row r="47" spans="1:88" s="3" customFormat="1" ht="13.5" customHeight="1" x14ac:dyDescent="0.15">
      <c r="A47" s="23" t="s">
        <v>33</v>
      </c>
      <c r="B47" s="24" t="s">
        <v>115</v>
      </c>
      <c r="C47" s="23" t="s">
        <v>116</v>
      </c>
      <c r="D47" s="25">
        <f t="shared" si="5"/>
        <v>166</v>
      </c>
      <c r="E47" s="25">
        <f t="shared" si="5"/>
        <v>73</v>
      </c>
      <c r="F47" s="25">
        <f t="shared" si="5"/>
        <v>0</v>
      </c>
      <c r="G47" s="25">
        <f t="shared" si="5"/>
        <v>1</v>
      </c>
      <c r="H47" s="25">
        <f t="shared" si="5"/>
        <v>15</v>
      </c>
      <c r="I47" s="25">
        <f t="shared" si="5"/>
        <v>25</v>
      </c>
      <c r="J47" s="25">
        <f t="shared" si="5"/>
        <v>5</v>
      </c>
      <c r="K47" s="25">
        <f t="shared" si="5"/>
        <v>1</v>
      </c>
      <c r="L47" s="25">
        <f t="shared" si="5"/>
        <v>0</v>
      </c>
      <c r="M47" s="25">
        <f t="shared" si="5"/>
        <v>9</v>
      </c>
      <c r="N47" s="25">
        <f t="shared" si="5"/>
        <v>0</v>
      </c>
      <c r="O47" s="25">
        <f t="shared" si="5"/>
        <v>0</v>
      </c>
      <c r="P47" s="25">
        <f t="shared" si="5"/>
        <v>0</v>
      </c>
      <c r="Q47" s="25">
        <f t="shared" si="5"/>
        <v>0</v>
      </c>
      <c r="R47" s="25">
        <f t="shared" si="5"/>
        <v>0</v>
      </c>
      <c r="S47" s="25">
        <f t="shared" si="5"/>
        <v>0</v>
      </c>
      <c r="T47" s="25">
        <f t="shared" si="7"/>
        <v>34</v>
      </c>
      <c r="U47" s="25">
        <f t="shared" si="7"/>
        <v>0</v>
      </c>
      <c r="V47" s="25">
        <f t="shared" si="6"/>
        <v>3</v>
      </c>
      <c r="W47" s="25">
        <f t="shared" si="4"/>
        <v>0</v>
      </c>
      <c r="X47" s="25">
        <f t="shared" si="4"/>
        <v>0</v>
      </c>
      <c r="Y47" s="25">
        <f t="shared" si="1"/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6">
        <v>0</v>
      </c>
      <c r="AJ47" s="26" t="s">
        <v>36</v>
      </c>
      <c r="AK47" s="26" t="s">
        <v>36</v>
      </c>
      <c r="AL47" s="26" t="s">
        <v>36</v>
      </c>
      <c r="AM47" s="26" t="s">
        <v>36</v>
      </c>
      <c r="AN47" s="26" t="s">
        <v>36</v>
      </c>
      <c r="AO47" s="26" t="s">
        <v>36</v>
      </c>
      <c r="AP47" s="26" t="s">
        <v>36</v>
      </c>
      <c r="AQ47" s="26" t="s">
        <v>36</v>
      </c>
      <c r="AR47" s="25">
        <v>0</v>
      </c>
      <c r="AS47" s="25">
        <v>0</v>
      </c>
      <c r="AT47" s="25">
        <f>[7]施設資源化量内訳!D47</f>
        <v>91</v>
      </c>
      <c r="AU47" s="25">
        <f>[7]施設資源化量内訳!E47</f>
        <v>0</v>
      </c>
      <c r="AV47" s="25">
        <f>[7]施設資源化量内訳!F47</f>
        <v>0</v>
      </c>
      <c r="AW47" s="25">
        <f>[7]施設資源化量内訳!G47</f>
        <v>1</v>
      </c>
      <c r="AX47" s="25">
        <f>[7]施設資源化量内訳!H47</f>
        <v>14</v>
      </c>
      <c r="AY47" s="25">
        <f>[7]施設資源化量内訳!I47</f>
        <v>24</v>
      </c>
      <c r="AZ47" s="25">
        <f>[7]施設資源化量内訳!J47</f>
        <v>5</v>
      </c>
      <c r="BA47" s="25">
        <f>[7]施設資源化量内訳!K47</f>
        <v>1</v>
      </c>
      <c r="BB47" s="25">
        <f>[7]施設資源化量内訳!L47</f>
        <v>0</v>
      </c>
      <c r="BC47" s="25">
        <f>[7]施設資源化量内訳!M47</f>
        <v>9</v>
      </c>
      <c r="BD47" s="25">
        <f>[7]施設資源化量内訳!N47</f>
        <v>0</v>
      </c>
      <c r="BE47" s="25">
        <f>[7]施設資源化量内訳!O47</f>
        <v>0</v>
      </c>
      <c r="BF47" s="25">
        <f>[7]施設資源化量内訳!P47</f>
        <v>0</v>
      </c>
      <c r="BG47" s="25">
        <f>[7]施設資源化量内訳!Q47</f>
        <v>0</v>
      </c>
      <c r="BH47" s="25">
        <f>[7]施設資源化量内訳!R47</f>
        <v>0</v>
      </c>
      <c r="BI47" s="25">
        <f>[7]施設資源化量内訳!S47</f>
        <v>0</v>
      </c>
      <c r="BJ47" s="25">
        <f>[7]施設資源化量内訳!T47</f>
        <v>34</v>
      </c>
      <c r="BK47" s="25">
        <f>[7]施設資源化量内訳!U47</f>
        <v>0</v>
      </c>
      <c r="BL47" s="25">
        <f>[7]施設資源化量内訳!V47</f>
        <v>3</v>
      </c>
      <c r="BM47" s="25">
        <f>[7]施設資源化量内訳!W47</f>
        <v>0</v>
      </c>
      <c r="BN47" s="25">
        <f>[7]施設資源化量内訳!X47</f>
        <v>0</v>
      </c>
      <c r="BO47" s="25">
        <f t="shared" si="2"/>
        <v>75</v>
      </c>
      <c r="BP47" s="25">
        <v>73</v>
      </c>
      <c r="BQ47" s="25">
        <v>0</v>
      </c>
      <c r="BR47" s="25">
        <v>0</v>
      </c>
      <c r="BS47" s="25">
        <v>1</v>
      </c>
      <c r="BT47" s="25">
        <v>1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6" t="s">
        <v>36</v>
      </c>
      <c r="CA47" s="26" t="s">
        <v>36</v>
      </c>
      <c r="CB47" s="26" t="s">
        <v>36</v>
      </c>
      <c r="CC47" s="26" t="s">
        <v>36</v>
      </c>
      <c r="CD47" s="26" t="s">
        <v>36</v>
      </c>
      <c r="CE47" s="26" t="s">
        <v>36</v>
      </c>
      <c r="CF47" s="26" t="s">
        <v>36</v>
      </c>
      <c r="CG47" s="26" t="s">
        <v>36</v>
      </c>
      <c r="CH47" s="25">
        <v>0</v>
      </c>
      <c r="CI47" s="25">
        <v>0</v>
      </c>
      <c r="CJ47" s="27" t="s">
        <v>37</v>
      </c>
    </row>
    <row r="48" spans="1:88" s="3" customFormat="1" ht="13.5" customHeight="1" x14ac:dyDescent="0.15">
      <c r="A48" s="23" t="s">
        <v>33</v>
      </c>
      <c r="B48" s="24" t="s">
        <v>117</v>
      </c>
      <c r="C48" s="23" t="s">
        <v>118</v>
      </c>
      <c r="D48" s="25">
        <f t="shared" si="5"/>
        <v>475</v>
      </c>
      <c r="E48" s="25">
        <f t="shared" si="5"/>
        <v>202</v>
      </c>
      <c r="F48" s="25">
        <f t="shared" ref="F48:S49" si="8">SUM(AA48,AV48,BQ48)</f>
        <v>15</v>
      </c>
      <c r="G48" s="25">
        <f t="shared" si="8"/>
        <v>2</v>
      </c>
      <c r="H48" s="25">
        <f t="shared" si="8"/>
        <v>97</v>
      </c>
      <c r="I48" s="25">
        <f t="shared" si="8"/>
        <v>21</v>
      </c>
      <c r="J48" s="25">
        <f t="shared" si="8"/>
        <v>7</v>
      </c>
      <c r="K48" s="25">
        <f t="shared" si="8"/>
        <v>0</v>
      </c>
      <c r="L48" s="25">
        <f t="shared" si="8"/>
        <v>76</v>
      </c>
      <c r="M48" s="25">
        <f t="shared" si="8"/>
        <v>0</v>
      </c>
      <c r="N48" s="25">
        <f t="shared" si="8"/>
        <v>2</v>
      </c>
      <c r="O48" s="25">
        <f t="shared" si="8"/>
        <v>0</v>
      </c>
      <c r="P48" s="25">
        <f t="shared" si="8"/>
        <v>0</v>
      </c>
      <c r="Q48" s="25">
        <f t="shared" si="8"/>
        <v>0</v>
      </c>
      <c r="R48" s="25">
        <f t="shared" si="8"/>
        <v>0</v>
      </c>
      <c r="S48" s="25">
        <f t="shared" si="8"/>
        <v>0</v>
      </c>
      <c r="T48" s="25">
        <f t="shared" si="7"/>
        <v>49</v>
      </c>
      <c r="U48" s="25">
        <f t="shared" si="7"/>
        <v>0</v>
      </c>
      <c r="V48" s="25">
        <f t="shared" si="6"/>
        <v>0</v>
      </c>
      <c r="W48" s="25">
        <f t="shared" si="4"/>
        <v>2</v>
      </c>
      <c r="X48" s="25">
        <f t="shared" si="4"/>
        <v>2</v>
      </c>
      <c r="Y48" s="25">
        <f t="shared" si="1"/>
        <v>63</v>
      </c>
      <c r="Z48" s="25">
        <v>41</v>
      </c>
      <c r="AA48" s="25">
        <v>0</v>
      </c>
      <c r="AB48" s="25">
        <v>2</v>
      </c>
      <c r="AC48" s="25">
        <v>0</v>
      </c>
      <c r="AD48" s="25">
        <v>19</v>
      </c>
      <c r="AE48" s="25">
        <v>0</v>
      </c>
      <c r="AF48" s="25">
        <v>0</v>
      </c>
      <c r="AG48" s="25">
        <v>0</v>
      </c>
      <c r="AH48" s="25">
        <v>0</v>
      </c>
      <c r="AI48" s="26">
        <v>1</v>
      </c>
      <c r="AJ48" s="26" t="s">
        <v>36</v>
      </c>
      <c r="AK48" s="26" t="s">
        <v>36</v>
      </c>
      <c r="AL48" s="26" t="s">
        <v>36</v>
      </c>
      <c r="AM48" s="26" t="s">
        <v>36</v>
      </c>
      <c r="AN48" s="26" t="s">
        <v>36</v>
      </c>
      <c r="AO48" s="26" t="s">
        <v>36</v>
      </c>
      <c r="AP48" s="26" t="s">
        <v>36</v>
      </c>
      <c r="AQ48" s="26" t="s">
        <v>36</v>
      </c>
      <c r="AR48" s="25">
        <v>0</v>
      </c>
      <c r="AS48" s="25">
        <v>0</v>
      </c>
      <c r="AT48" s="25">
        <f>[7]施設資源化量内訳!D48</f>
        <v>225</v>
      </c>
      <c r="AU48" s="25">
        <f>[7]施設資源化量内訳!E48</f>
        <v>0</v>
      </c>
      <c r="AV48" s="25">
        <f>[7]施設資源化量内訳!F48</f>
        <v>0</v>
      </c>
      <c r="AW48" s="25">
        <f>[7]施設資源化量内訳!G48</f>
        <v>0</v>
      </c>
      <c r="AX48" s="25">
        <f>[7]施設資源化量内訳!H48</f>
        <v>89</v>
      </c>
      <c r="AY48" s="25">
        <f>[7]施設資源化量内訳!I48</f>
        <v>0</v>
      </c>
      <c r="AZ48" s="25">
        <f>[7]施設資源化量内訳!J48</f>
        <v>7</v>
      </c>
      <c r="BA48" s="25">
        <f>[7]施設資源化量内訳!K48</f>
        <v>0</v>
      </c>
      <c r="BB48" s="25">
        <f>[7]施設資源化量内訳!L48</f>
        <v>76</v>
      </c>
      <c r="BC48" s="25">
        <f>[7]施設資源化量内訳!M48</f>
        <v>0</v>
      </c>
      <c r="BD48" s="25">
        <f>[7]施設資源化量内訳!N48</f>
        <v>0</v>
      </c>
      <c r="BE48" s="25">
        <f>[7]施設資源化量内訳!O48</f>
        <v>0</v>
      </c>
      <c r="BF48" s="25">
        <f>[7]施設資源化量内訳!P48</f>
        <v>0</v>
      </c>
      <c r="BG48" s="25">
        <f>[7]施設資源化量内訳!Q48</f>
        <v>0</v>
      </c>
      <c r="BH48" s="25">
        <f>[7]施設資源化量内訳!R48</f>
        <v>0</v>
      </c>
      <c r="BI48" s="25">
        <f>[7]施設資源化量内訳!S48</f>
        <v>0</v>
      </c>
      <c r="BJ48" s="25">
        <f>[7]施設資源化量内訳!T48</f>
        <v>49</v>
      </c>
      <c r="BK48" s="25">
        <f>[7]施設資源化量内訳!U48</f>
        <v>0</v>
      </c>
      <c r="BL48" s="25">
        <f>[7]施設資源化量内訳!V48</f>
        <v>0</v>
      </c>
      <c r="BM48" s="25">
        <f>[7]施設資源化量内訳!W48</f>
        <v>2</v>
      </c>
      <c r="BN48" s="25">
        <f>[7]施設資源化量内訳!X48</f>
        <v>2</v>
      </c>
      <c r="BO48" s="25">
        <f t="shared" si="2"/>
        <v>187</v>
      </c>
      <c r="BP48" s="25">
        <v>161</v>
      </c>
      <c r="BQ48" s="25">
        <v>15</v>
      </c>
      <c r="BR48" s="25">
        <v>0</v>
      </c>
      <c r="BS48" s="25">
        <v>8</v>
      </c>
      <c r="BT48" s="25">
        <v>2</v>
      </c>
      <c r="BU48" s="25">
        <v>0</v>
      </c>
      <c r="BV48" s="25">
        <v>0</v>
      </c>
      <c r="BW48" s="25">
        <v>0</v>
      </c>
      <c r="BX48" s="25">
        <v>0</v>
      </c>
      <c r="BY48" s="25">
        <v>1</v>
      </c>
      <c r="BZ48" s="26" t="s">
        <v>36</v>
      </c>
      <c r="CA48" s="26" t="s">
        <v>36</v>
      </c>
      <c r="CB48" s="26" t="s">
        <v>36</v>
      </c>
      <c r="CC48" s="26" t="s">
        <v>36</v>
      </c>
      <c r="CD48" s="26" t="s">
        <v>36</v>
      </c>
      <c r="CE48" s="26" t="s">
        <v>36</v>
      </c>
      <c r="CF48" s="26" t="s">
        <v>36</v>
      </c>
      <c r="CG48" s="26" t="s">
        <v>36</v>
      </c>
      <c r="CH48" s="25">
        <v>0</v>
      </c>
      <c r="CI48" s="25">
        <v>0</v>
      </c>
      <c r="CJ48" s="27" t="s">
        <v>37</v>
      </c>
    </row>
    <row r="49" spans="1:88" s="3" customFormat="1" ht="13.5" customHeight="1" x14ac:dyDescent="0.15">
      <c r="A49" s="23" t="s">
        <v>33</v>
      </c>
      <c r="B49" s="24" t="s">
        <v>119</v>
      </c>
      <c r="C49" s="23" t="s">
        <v>120</v>
      </c>
      <c r="D49" s="25">
        <f t="shared" ref="D49:E49" si="9">SUM(Y49,AT49,BO49)</f>
        <v>179</v>
      </c>
      <c r="E49" s="25">
        <f t="shared" si="9"/>
        <v>64</v>
      </c>
      <c r="F49" s="25">
        <f t="shared" si="8"/>
        <v>0</v>
      </c>
      <c r="G49" s="25">
        <f t="shared" si="8"/>
        <v>6</v>
      </c>
      <c r="H49" s="25">
        <f t="shared" si="8"/>
        <v>22</v>
      </c>
      <c r="I49" s="25">
        <f t="shared" si="8"/>
        <v>14</v>
      </c>
      <c r="J49" s="25">
        <f t="shared" si="8"/>
        <v>5</v>
      </c>
      <c r="K49" s="25">
        <f t="shared" si="8"/>
        <v>1</v>
      </c>
      <c r="L49" s="25">
        <f t="shared" si="8"/>
        <v>8</v>
      </c>
      <c r="M49" s="25">
        <f t="shared" si="8"/>
        <v>18</v>
      </c>
      <c r="N49" s="25">
        <f t="shared" si="8"/>
        <v>5</v>
      </c>
      <c r="O49" s="25">
        <f t="shared" si="8"/>
        <v>0</v>
      </c>
      <c r="P49" s="25">
        <f t="shared" si="8"/>
        <v>0</v>
      </c>
      <c r="Q49" s="25">
        <f t="shared" si="8"/>
        <v>0</v>
      </c>
      <c r="R49" s="25">
        <f t="shared" si="8"/>
        <v>0</v>
      </c>
      <c r="S49" s="25">
        <f t="shared" si="8"/>
        <v>0</v>
      </c>
      <c r="T49" s="25">
        <f t="shared" si="7"/>
        <v>0</v>
      </c>
      <c r="U49" s="25">
        <f t="shared" si="7"/>
        <v>0</v>
      </c>
      <c r="V49" s="25">
        <f t="shared" si="6"/>
        <v>0</v>
      </c>
      <c r="W49" s="25">
        <f t="shared" si="4"/>
        <v>0</v>
      </c>
      <c r="X49" s="25">
        <f t="shared" si="4"/>
        <v>36</v>
      </c>
      <c r="Y49" s="25">
        <f t="shared" si="1"/>
        <v>46</v>
      </c>
      <c r="Z49" s="25">
        <v>0</v>
      </c>
      <c r="AA49" s="25">
        <v>0</v>
      </c>
      <c r="AB49" s="25">
        <v>0</v>
      </c>
      <c r="AC49" s="25">
        <v>0</v>
      </c>
      <c r="AD49" s="25">
        <v>14</v>
      </c>
      <c r="AE49" s="25">
        <v>5</v>
      </c>
      <c r="AF49" s="25">
        <v>1</v>
      </c>
      <c r="AG49" s="25">
        <v>0</v>
      </c>
      <c r="AH49" s="25">
        <v>0</v>
      </c>
      <c r="AI49" s="26">
        <v>5</v>
      </c>
      <c r="AJ49" s="26" t="s">
        <v>36</v>
      </c>
      <c r="AK49" s="26" t="s">
        <v>36</v>
      </c>
      <c r="AL49" s="26" t="s">
        <v>36</v>
      </c>
      <c r="AM49" s="26" t="s">
        <v>36</v>
      </c>
      <c r="AN49" s="26" t="s">
        <v>36</v>
      </c>
      <c r="AO49" s="26" t="s">
        <v>36</v>
      </c>
      <c r="AP49" s="26" t="s">
        <v>36</v>
      </c>
      <c r="AQ49" s="26" t="s">
        <v>36</v>
      </c>
      <c r="AR49" s="25">
        <v>0</v>
      </c>
      <c r="AS49" s="25">
        <v>21</v>
      </c>
      <c r="AT49" s="25">
        <f>[7]施設資源化量内訳!D49</f>
        <v>133</v>
      </c>
      <c r="AU49" s="25">
        <f>[7]施設資源化量内訳!E49</f>
        <v>64</v>
      </c>
      <c r="AV49" s="25">
        <f>[7]施設資源化量内訳!F49</f>
        <v>0</v>
      </c>
      <c r="AW49" s="25">
        <f>[7]施設資源化量内訳!G49</f>
        <v>6</v>
      </c>
      <c r="AX49" s="25">
        <f>[7]施設資源化量内訳!H49</f>
        <v>22</v>
      </c>
      <c r="AY49" s="25">
        <f>[7]施設資源化量内訳!I49</f>
        <v>0</v>
      </c>
      <c r="AZ49" s="25">
        <f>[7]施設資源化量内訳!J49</f>
        <v>0</v>
      </c>
      <c r="BA49" s="25">
        <f>[7]施設資源化量内訳!K49</f>
        <v>0</v>
      </c>
      <c r="BB49" s="25">
        <f>[7]施設資源化量内訳!L49</f>
        <v>8</v>
      </c>
      <c r="BC49" s="25">
        <f>[7]施設資源化量内訳!M49</f>
        <v>18</v>
      </c>
      <c r="BD49" s="25">
        <f>[7]施設資源化量内訳!N49</f>
        <v>0</v>
      </c>
      <c r="BE49" s="25">
        <f>[7]施設資源化量内訳!O49</f>
        <v>0</v>
      </c>
      <c r="BF49" s="25">
        <f>[7]施設資源化量内訳!P49</f>
        <v>0</v>
      </c>
      <c r="BG49" s="25">
        <f>[7]施設資源化量内訳!Q49</f>
        <v>0</v>
      </c>
      <c r="BH49" s="25">
        <f>[7]施設資源化量内訳!R49</f>
        <v>0</v>
      </c>
      <c r="BI49" s="25">
        <f>[7]施設資源化量内訳!S49</f>
        <v>0</v>
      </c>
      <c r="BJ49" s="25">
        <f>[7]施設資源化量内訳!T49</f>
        <v>0</v>
      </c>
      <c r="BK49" s="25">
        <f>[7]施設資源化量内訳!U49</f>
        <v>0</v>
      </c>
      <c r="BL49" s="25">
        <f>[7]施設資源化量内訳!V49</f>
        <v>0</v>
      </c>
      <c r="BM49" s="25">
        <f>[7]施設資源化量内訳!W49</f>
        <v>0</v>
      </c>
      <c r="BN49" s="25">
        <f>[7]施設資源化量内訳!X49</f>
        <v>15</v>
      </c>
      <c r="BO49" s="25">
        <f t="shared" si="2"/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6" t="s">
        <v>36</v>
      </c>
      <c r="CA49" s="26" t="s">
        <v>36</v>
      </c>
      <c r="CB49" s="26" t="s">
        <v>36</v>
      </c>
      <c r="CC49" s="26" t="s">
        <v>36</v>
      </c>
      <c r="CD49" s="26" t="s">
        <v>36</v>
      </c>
      <c r="CE49" s="26" t="s">
        <v>36</v>
      </c>
      <c r="CF49" s="26" t="s">
        <v>36</v>
      </c>
      <c r="CG49" s="26" t="s">
        <v>36</v>
      </c>
      <c r="CH49" s="25">
        <v>0</v>
      </c>
      <c r="CI49" s="25">
        <v>0</v>
      </c>
      <c r="CJ49" s="27" t="s">
        <v>37</v>
      </c>
    </row>
  </sheetData>
  <mergeCells count="88">
    <mergeCell ref="CI3:CI5"/>
    <mergeCell ref="BX3:BX5"/>
    <mergeCell ref="BY3:BY5"/>
    <mergeCell ref="BZ3:BZ5"/>
    <mergeCell ref="CA3:CA5"/>
    <mergeCell ref="CB3:CB5"/>
    <mergeCell ref="CC3:CC5"/>
    <mergeCell ref="CD3:CD5"/>
    <mergeCell ref="CE3:CE5"/>
    <mergeCell ref="CF3:CF5"/>
    <mergeCell ref="CG3:CG5"/>
    <mergeCell ref="CH3:CH5"/>
    <mergeCell ref="BW3:BW5"/>
    <mergeCell ref="BL3:BL5"/>
    <mergeCell ref="BM3:BM5"/>
    <mergeCell ref="BN3:BN5"/>
    <mergeCell ref="BO3:BO5"/>
    <mergeCell ref="BP3:BP5"/>
    <mergeCell ref="BQ3:BQ5"/>
    <mergeCell ref="BR3:BR5"/>
    <mergeCell ref="BS3:BS5"/>
    <mergeCell ref="BT3:BT5"/>
    <mergeCell ref="BU3:BU5"/>
    <mergeCell ref="BV3:BV5"/>
    <mergeCell ref="BK3:BK5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BJ3:BJ5"/>
    <mergeCell ref="AY3:AY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AM3:AM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A3:AA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O3:O5"/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/>
  <headerFooter alignWithMargins="0">
    <oddHeader>&amp;Lごみ資源化の状況（令和2年度実績）</oddHeader>
  </headerFooter>
  <colBreaks count="3" manualBreakCount="3">
    <brk id="24" min="1" max="48" man="1"/>
    <brk id="45" min="1" max="48" man="1"/>
    <brk id="66" min="1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J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46" customWidth="1"/>
    <col min="2" max="2" width="8.77734375" style="65" customWidth="1"/>
    <col min="3" max="3" width="12.6640625" style="46" customWidth="1"/>
    <col min="4" max="34" width="10.6640625" style="66" customWidth="1"/>
    <col min="35" max="43" width="10.6640625" style="30" customWidth="1"/>
    <col min="44" max="77" width="10.6640625" style="66" customWidth="1"/>
    <col min="78" max="85" width="10.6640625" style="30" customWidth="1"/>
    <col min="86" max="87" width="10.6640625" style="66" customWidth="1"/>
    <col min="88" max="88" width="9" style="48"/>
    <col min="89" max="16384" width="9" style="46"/>
  </cols>
  <sheetData>
    <row r="1" spans="1:88" ht="16.2" x14ac:dyDescent="0.15">
      <c r="A1" s="44" t="s">
        <v>126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7"/>
      <c r="AJ1" s="47"/>
      <c r="AK1" s="47"/>
      <c r="AL1" s="47"/>
      <c r="AM1" s="47"/>
      <c r="AN1" s="47"/>
      <c r="AO1" s="47"/>
      <c r="AP1" s="47"/>
      <c r="AQ1" s="47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7"/>
      <c r="CA1" s="47"/>
      <c r="CB1" s="47"/>
      <c r="CC1" s="47"/>
      <c r="CD1" s="47"/>
      <c r="CE1" s="47"/>
      <c r="CF1" s="47"/>
      <c r="CG1" s="47"/>
      <c r="CH1" s="46"/>
      <c r="CI1" s="46"/>
    </row>
    <row r="2" spans="1:88" s="53" customFormat="1" ht="25.5" customHeight="1" x14ac:dyDescent="0.2">
      <c r="A2" s="79" t="s">
        <v>1</v>
      </c>
      <c r="B2" s="79" t="s">
        <v>2</v>
      </c>
      <c r="C2" s="77" t="s">
        <v>3</v>
      </c>
      <c r="D2" s="49" t="s">
        <v>4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49" t="s">
        <v>5</v>
      </c>
      <c r="Z2" s="50"/>
      <c r="AA2" s="50"/>
      <c r="AB2" s="50"/>
      <c r="AC2" s="50"/>
      <c r="AD2" s="50"/>
      <c r="AE2" s="50"/>
      <c r="AF2" s="50"/>
      <c r="AG2" s="50"/>
      <c r="AH2" s="50"/>
      <c r="AI2" s="51"/>
      <c r="AJ2" s="51"/>
      <c r="AK2" s="51"/>
      <c r="AL2" s="51"/>
      <c r="AM2" s="51"/>
      <c r="AN2" s="51"/>
      <c r="AO2" s="51"/>
      <c r="AP2" s="51"/>
      <c r="AQ2" s="51"/>
      <c r="AR2" s="50"/>
      <c r="AS2" s="50"/>
      <c r="AT2" s="49" t="s">
        <v>6</v>
      </c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2" t="s">
        <v>7</v>
      </c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1"/>
      <c r="CA2" s="51"/>
      <c r="CB2" s="51"/>
      <c r="CC2" s="51"/>
      <c r="CD2" s="51"/>
      <c r="CE2" s="51"/>
      <c r="CF2" s="51"/>
      <c r="CG2" s="51"/>
      <c r="CH2" s="50"/>
      <c r="CI2" s="50"/>
      <c r="CJ2" s="79" t="s">
        <v>8</v>
      </c>
    </row>
    <row r="3" spans="1:88" s="53" customFormat="1" ht="25.5" customHeight="1" x14ac:dyDescent="0.2">
      <c r="A3" s="80"/>
      <c r="B3" s="80"/>
      <c r="C3" s="78"/>
      <c r="D3" s="81" t="s">
        <v>9</v>
      </c>
      <c r="E3" s="77" t="s">
        <v>10</v>
      </c>
      <c r="F3" s="77" t="s">
        <v>11</v>
      </c>
      <c r="G3" s="77" t="s">
        <v>12</v>
      </c>
      <c r="H3" s="77" t="s">
        <v>13</v>
      </c>
      <c r="I3" s="77" t="s">
        <v>14</v>
      </c>
      <c r="J3" s="79" t="s">
        <v>15</v>
      </c>
      <c r="K3" s="77" t="s">
        <v>16</v>
      </c>
      <c r="L3" s="79" t="s">
        <v>17</v>
      </c>
      <c r="M3" s="79" t="s">
        <v>18</v>
      </c>
      <c r="N3" s="77" t="s">
        <v>19</v>
      </c>
      <c r="O3" s="77" t="s">
        <v>20</v>
      </c>
      <c r="P3" s="77" t="s">
        <v>21</v>
      </c>
      <c r="Q3" s="77" t="s">
        <v>22</v>
      </c>
      <c r="R3" s="79" t="s">
        <v>23</v>
      </c>
      <c r="S3" s="77" t="s">
        <v>24</v>
      </c>
      <c r="T3" s="77" t="s">
        <v>25</v>
      </c>
      <c r="U3" s="79" t="s">
        <v>26</v>
      </c>
      <c r="V3" s="79" t="s">
        <v>27</v>
      </c>
      <c r="W3" s="79" t="s">
        <v>28</v>
      </c>
      <c r="X3" s="79" t="s">
        <v>29</v>
      </c>
      <c r="Y3" s="81" t="s">
        <v>9</v>
      </c>
      <c r="Z3" s="77" t="s">
        <v>10</v>
      </c>
      <c r="AA3" s="77" t="s">
        <v>11</v>
      </c>
      <c r="AB3" s="77" t="s">
        <v>12</v>
      </c>
      <c r="AC3" s="77" t="s">
        <v>13</v>
      </c>
      <c r="AD3" s="77" t="s">
        <v>14</v>
      </c>
      <c r="AE3" s="79" t="s">
        <v>15</v>
      </c>
      <c r="AF3" s="77" t="s">
        <v>16</v>
      </c>
      <c r="AG3" s="79" t="s">
        <v>17</v>
      </c>
      <c r="AH3" s="79" t="s">
        <v>18</v>
      </c>
      <c r="AI3" s="77" t="s">
        <v>19</v>
      </c>
      <c r="AJ3" s="77" t="s">
        <v>20</v>
      </c>
      <c r="AK3" s="77" t="s">
        <v>21</v>
      </c>
      <c r="AL3" s="77" t="s">
        <v>22</v>
      </c>
      <c r="AM3" s="79" t="s">
        <v>23</v>
      </c>
      <c r="AN3" s="77" t="s">
        <v>30</v>
      </c>
      <c r="AO3" s="77" t="s">
        <v>25</v>
      </c>
      <c r="AP3" s="79" t="s">
        <v>26</v>
      </c>
      <c r="AQ3" s="79" t="s">
        <v>27</v>
      </c>
      <c r="AR3" s="79" t="s">
        <v>28</v>
      </c>
      <c r="AS3" s="79" t="s">
        <v>29</v>
      </c>
      <c r="AT3" s="81" t="s">
        <v>9</v>
      </c>
      <c r="AU3" s="77" t="s">
        <v>10</v>
      </c>
      <c r="AV3" s="77" t="s">
        <v>11</v>
      </c>
      <c r="AW3" s="77" t="s">
        <v>12</v>
      </c>
      <c r="AX3" s="77" t="s">
        <v>13</v>
      </c>
      <c r="AY3" s="77" t="s">
        <v>14</v>
      </c>
      <c r="AZ3" s="79" t="s">
        <v>15</v>
      </c>
      <c r="BA3" s="77" t="s">
        <v>16</v>
      </c>
      <c r="BB3" s="79" t="s">
        <v>17</v>
      </c>
      <c r="BC3" s="79" t="s">
        <v>18</v>
      </c>
      <c r="BD3" s="77" t="s">
        <v>19</v>
      </c>
      <c r="BE3" s="77" t="s">
        <v>20</v>
      </c>
      <c r="BF3" s="77" t="s">
        <v>21</v>
      </c>
      <c r="BG3" s="77" t="s">
        <v>22</v>
      </c>
      <c r="BH3" s="79" t="s">
        <v>23</v>
      </c>
      <c r="BI3" s="77" t="s">
        <v>30</v>
      </c>
      <c r="BJ3" s="77" t="s">
        <v>25</v>
      </c>
      <c r="BK3" s="79" t="s">
        <v>26</v>
      </c>
      <c r="BL3" s="79" t="s">
        <v>27</v>
      </c>
      <c r="BM3" s="79" t="s">
        <v>28</v>
      </c>
      <c r="BN3" s="79" t="s">
        <v>29</v>
      </c>
      <c r="BO3" s="81" t="s">
        <v>9</v>
      </c>
      <c r="BP3" s="77" t="s">
        <v>10</v>
      </c>
      <c r="BQ3" s="77" t="s">
        <v>11</v>
      </c>
      <c r="BR3" s="77" t="s">
        <v>12</v>
      </c>
      <c r="BS3" s="77" t="s">
        <v>13</v>
      </c>
      <c r="BT3" s="77" t="s">
        <v>14</v>
      </c>
      <c r="BU3" s="79" t="s">
        <v>15</v>
      </c>
      <c r="BV3" s="77" t="s">
        <v>16</v>
      </c>
      <c r="BW3" s="79" t="s">
        <v>17</v>
      </c>
      <c r="BX3" s="79" t="s">
        <v>18</v>
      </c>
      <c r="BY3" s="77" t="s">
        <v>19</v>
      </c>
      <c r="BZ3" s="77" t="s">
        <v>20</v>
      </c>
      <c r="CA3" s="77" t="s">
        <v>21</v>
      </c>
      <c r="CB3" s="77" t="s">
        <v>22</v>
      </c>
      <c r="CC3" s="79" t="s">
        <v>23</v>
      </c>
      <c r="CD3" s="77" t="s">
        <v>30</v>
      </c>
      <c r="CE3" s="77" t="s">
        <v>25</v>
      </c>
      <c r="CF3" s="79" t="s">
        <v>26</v>
      </c>
      <c r="CG3" s="79" t="s">
        <v>27</v>
      </c>
      <c r="CH3" s="79" t="s">
        <v>28</v>
      </c>
      <c r="CI3" s="79" t="s">
        <v>29</v>
      </c>
      <c r="CJ3" s="80"/>
    </row>
    <row r="4" spans="1:88" s="53" customFormat="1" ht="25.5" customHeight="1" x14ac:dyDescent="0.2">
      <c r="A4" s="80"/>
      <c r="B4" s="80"/>
      <c r="C4" s="78"/>
      <c r="D4" s="81"/>
      <c r="E4" s="78"/>
      <c r="F4" s="78"/>
      <c r="G4" s="78"/>
      <c r="H4" s="78"/>
      <c r="I4" s="78"/>
      <c r="J4" s="78"/>
      <c r="K4" s="78"/>
      <c r="L4" s="78"/>
      <c r="M4" s="80"/>
      <c r="N4" s="78"/>
      <c r="O4" s="78"/>
      <c r="P4" s="78"/>
      <c r="Q4" s="78"/>
      <c r="R4" s="78"/>
      <c r="S4" s="78"/>
      <c r="T4" s="78"/>
      <c r="U4" s="78"/>
      <c r="V4" s="80"/>
      <c r="W4" s="80"/>
      <c r="X4" s="80"/>
      <c r="Y4" s="81"/>
      <c r="Z4" s="78"/>
      <c r="AA4" s="78"/>
      <c r="AB4" s="78"/>
      <c r="AC4" s="78"/>
      <c r="AD4" s="78"/>
      <c r="AE4" s="78"/>
      <c r="AF4" s="78"/>
      <c r="AG4" s="78"/>
      <c r="AH4" s="80"/>
      <c r="AI4" s="78"/>
      <c r="AJ4" s="78"/>
      <c r="AK4" s="78"/>
      <c r="AL4" s="78"/>
      <c r="AM4" s="78"/>
      <c r="AN4" s="78"/>
      <c r="AO4" s="78"/>
      <c r="AP4" s="78"/>
      <c r="AQ4" s="80"/>
      <c r="AR4" s="80"/>
      <c r="AS4" s="80"/>
      <c r="AT4" s="81"/>
      <c r="AU4" s="78"/>
      <c r="AV4" s="78"/>
      <c r="AW4" s="78"/>
      <c r="AX4" s="78"/>
      <c r="AY4" s="78"/>
      <c r="AZ4" s="78"/>
      <c r="BA4" s="78"/>
      <c r="BB4" s="78"/>
      <c r="BC4" s="80"/>
      <c r="BD4" s="78"/>
      <c r="BE4" s="78"/>
      <c r="BF4" s="78"/>
      <c r="BG4" s="78"/>
      <c r="BH4" s="78"/>
      <c r="BI4" s="78"/>
      <c r="BJ4" s="78"/>
      <c r="BK4" s="78"/>
      <c r="BL4" s="80"/>
      <c r="BM4" s="80"/>
      <c r="BN4" s="80"/>
      <c r="BO4" s="81"/>
      <c r="BP4" s="78"/>
      <c r="BQ4" s="78"/>
      <c r="BR4" s="78"/>
      <c r="BS4" s="78"/>
      <c r="BT4" s="78"/>
      <c r="BU4" s="78"/>
      <c r="BV4" s="78"/>
      <c r="BW4" s="78"/>
      <c r="BX4" s="80"/>
      <c r="BY4" s="78"/>
      <c r="BZ4" s="78"/>
      <c r="CA4" s="78"/>
      <c r="CB4" s="78"/>
      <c r="CC4" s="78"/>
      <c r="CD4" s="78"/>
      <c r="CE4" s="78"/>
      <c r="CF4" s="78"/>
      <c r="CG4" s="80"/>
      <c r="CH4" s="80"/>
      <c r="CI4" s="80"/>
      <c r="CJ4" s="80"/>
    </row>
    <row r="5" spans="1:88" s="53" customFormat="1" ht="22.5" customHeight="1" x14ac:dyDescent="0.2">
      <c r="A5" s="80"/>
      <c r="B5" s="80"/>
      <c r="C5" s="78"/>
      <c r="D5" s="81"/>
      <c r="E5" s="78"/>
      <c r="F5" s="78"/>
      <c r="G5" s="78"/>
      <c r="H5" s="78"/>
      <c r="I5" s="78"/>
      <c r="J5" s="78"/>
      <c r="K5" s="78"/>
      <c r="L5" s="78"/>
      <c r="M5" s="80"/>
      <c r="N5" s="78"/>
      <c r="O5" s="78"/>
      <c r="P5" s="78"/>
      <c r="Q5" s="78"/>
      <c r="R5" s="78"/>
      <c r="S5" s="78"/>
      <c r="T5" s="78"/>
      <c r="U5" s="78"/>
      <c r="V5" s="80"/>
      <c r="W5" s="80"/>
      <c r="X5" s="80"/>
      <c r="Y5" s="81"/>
      <c r="Z5" s="78"/>
      <c r="AA5" s="78"/>
      <c r="AB5" s="78"/>
      <c r="AC5" s="78"/>
      <c r="AD5" s="78"/>
      <c r="AE5" s="78"/>
      <c r="AF5" s="78"/>
      <c r="AG5" s="78"/>
      <c r="AH5" s="80"/>
      <c r="AI5" s="78"/>
      <c r="AJ5" s="78"/>
      <c r="AK5" s="78"/>
      <c r="AL5" s="78"/>
      <c r="AM5" s="78"/>
      <c r="AN5" s="78"/>
      <c r="AO5" s="78"/>
      <c r="AP5" s="78"/>
      <c r="AQ5" s="80"/>
      <c r="AR5" s="80"/>
      <c r="AS5" s="80"/>
      <c r="AT5" s="81"/>
      <c r="AU5" s="78"/>
      <c r="AV5" s="78"/>
      <c r="AW5" s="78"/>
      <c r="AX5" s="78"/>
      <c r="AY5" s="78"/>
      <c r="AZ5" s="78"/>
      <c r="BA5" s="78"/>
      <c r="BB5" s="78"/>
      <c r="BC5" s="80"/>
      <c r="BD5" s="78"/>
      <c r="BE5" s="78"/>
      <c r="BF5" s="78"/>
      <c r="BG5" s="78"/>
      <c r="BH5" s="78"/>
      <c r="BI5" s="78"/>
      <c r="BJ5" s="78"/>
      <c r="BK5" s="78"/>
      <c r="BL5" s="80"/>
      <c r="BM5" s="80"/>
      <c r="BN5" s="80"/>
      <c r="BO5" s="81"/>
      <c r="BP5" s="78"/>
      <c r="BQ5" s="78"/>
      <c r="BR5" s="78"/>
      <c r="BS5" s="78"/>
      <c r="BT5" s="78"/>
      <c r="BU5" s="78"/>
      <c r="BV5" s="78"/>
      <c r="BW5" s="78"/>
      <c r="BX5" s="80"/>
      <c r="BY5" s="78"/>
      <c r="BZ5" s="78"/>
      <c r="CA5" s="78"/>
      <c r="CB5" s="78"/>
      <c r="CC5" s="78"/>
      <c r="CD5" s="78"/>
      <c r="CE5" s="78"/>
      <c r="CF5" s="78"/>
      <c r="CG5" s="80"/>
      <c r="CH5" s="80"/>
      <c r="CI5" s="80"/>
      <c r="CJ5" s="80"/>
    </row>
    <row r="6" spans="1:88" s="57" customFormat="1" ht="13.5" customHeight="1" x14ac:dyDescent="0.2">
      <c r="A6" s="80"/>
      <c r="B6" s="80"/>
      <c r="C6" s="78"/>
      <c r="D6" s="54" t="s">
        <v>31</v>
      </c>
      <c r="E6" s="55" t="s">
        <v>31</v>
      </c>
      <c r="F6" s="55" t="s">
        <v>31</v>
      </c>
      <c r="G6" s="55" t="s">
        <v>31</v>
      </c>
      <c r="H6" s="55" t="s">
        <v>31</v>
      </c>
      <c r="I6" s="55" t="s">
        <v>31</v>
      </c>
      <c r="J6" s="55" t="s">
        <v>31</v>
      </c>
      <c r="K6" s="55" t="s">
        <v>31</v>
      </c>
      <c r="L6" s="55" t="s">
        <v>31</v>
      </c>
      <c r="M6" s="56" t="s">
        <v>31</v>
      </c>
      <c r="N6" s="55" t="s">
        <v>31</v>
      </c>
      <c r="O6" s="55" t="s">
        <v>31</v>
      </c>
      <c r="P6" s="55" t="s">
        <v>31</v>
      </c>
      <c r="Q6" s="55" t="s">
        <v>31</v>
      </c>
      <c r="R6" s="55" t="s">
        <v>31</v>
      </c>
      <c r="S6" s="55" t="s">
        <v>31</v>
      </c>
      <c r="T6" s="55" t="s">
        <v>31</v>
      </c>
      <c r="U6" s="56" t="s">
        <v>31</v>
      </c>
      <c r="V6" s="55" t="s">
        <v>31</v>
      </c>
      <c r="W6" s="55" t="s">
        <v>31</v>
      </c>
      <c r="X6" s="55" t="s">
        <v>31</v>
      </c>
      <c r="Y6" s="55" t="s">
        <v>31</v>
      </c>
      <c r="Z6" s="55" t="s">
        <v>31</v>
      </c>
      <c r="AA6" s="55" t="s">
        <v>31</v>
      </c>
      <c r="AB6" s="55" t="s">
        <v>31</v>
      </c>
      <c r="AC6" s="55" t="s">
        <v>31</v>
      </c>
      <c r="AD6" s="55" t="s">
        <v>31</v>
      </c>
      <c r="AE6" s="55" t="s">
        <v>31</v>
      </c>
      <c r="AF6" s="55" t="s">
        <v>31</v>
      </c>
      <c r="AG6" s="55" t="s">
        <v>31</v>
      </c>
      <c r="AH6" s="56" t="s">
        <v>31</v>
      </c>
      <c r="AI6" s="55" t="s">
        <v>31</v>
      </c>
      <c r="AJ6" s="55" t="s">
        <v>31</v>
      </c>
      <c r="AK6" s="55" t="s">
        <v>31</v>
      </c>
      <c r="AL6" s="55" t="s">
        <v>31</v>
      </c>
      <c r="AM6" s="55" t="s">
        <v>31</v>
      </c>
      <c r="AN6" s="55" t="s">
        <v>31</v>
      </c>
      <c r="AO6" s="55" t="s">
        <v>31</v>
      </c>
      <c r="AP6" s="56" t="s">
        <v>31</v>
      </c>
      <c r="AQ6" s="55" t="s">
        <v>31</v>
      </c>
      <c r="AR6" s="55" t="s">
        <v>31</v>
      </c>
      <c r="AS6" s="55" t="s">
        <v>31</v>
      </c>
      <c r="AT6" s="55" t="s">
        <v>31</v>
      </c>
      <c r="AU6" s="55" t="s">
        <v>31</v>
      </c>
      <c r="AV6" s="55" t="s">
        <v>31</v>
      </c>
      <c r="AW6" s="55" t="s">
        <v>31</v>
      </c>
      <c r="AX6" s="55" t="s">
        <v>31</v>
      </c>
      <c r="AY6" s="55" t="s">
        <v>31</v>
      </c>
      <c r="AZ6" s="55" t="s">
        <v>31</v>
      </c>
      <c r="BA6" s="55" t="s">
        <v>31</v>
      </c>
      <c r="BB6" s="55" t="s">
        <v>31</v>
      </c>
      <c r="BC6" s="56" t="s">
        <v>31</v>
      </c>
      <c r="BD6" s="55" t="s">
        <v>31</v>
      </c>
      <c r="BE6" s="55" t="s">
        <v>31</v>
      </c>
      <c r="BF6" s="55" t="s">
        <v>31</v>
      </c>
      <c r="BG6" s="55" t="s">
        <v>31</v>
      </c>
      <c r="BH6" s="55" t="s">
        <v>31</v>
      </c>
      <c r="BI6" s="55" t="s">
        <v>31</v>
      </c>
      <c r="BJ6" s="55" t="s">
        <v>31</v>
      </c>
      <c r="BK6" s="56" t="s">
        <v>31</v>
      </c>
      <c r="BL6" s="55" t="s">
        <v>31</v>
      </c>
      <c r="BM6" s="55" t="s">
        <v>31</v>
      </c>
      <c r="BN6" s="55" t="s">
        <v>31</v>
      </c>
      <c r="BO6" s="55" t="s">
        <v>31</v>
      </c>
      <c r="BP6" s="55" t="s">
        <v>31</v>
      </c>
      <c r="BQ6" s="55" t="s">
        <v>31</v>
      </c>
      <c r="BR6" s="55" t="s">
        <v>31</v>
      </c>
      <c r="BS6" s="55" t="s">
        <v>31</v>
      </c>
      <c r="BT6" s="55" t="s">
        <v>31</v>
      </c>
      <c r="BU6" s="55" t="s">
        <v>31</v>
      </c>
      <c r="BV6" s="55" t="s">
        <v>31</v>
      </c>
      <c r="BW6" s="55" t="s">
        <v>31</v>
      </c>
      <c r="BX6" s="56" t="s">
        <v>31</v>
      </c>
      <c r="BY6" s="55" t="s">
        <v>31</v>
      </c>
      <c r="BZ6" s="55" t="s">
        <v>31</v>
      </c>
      <c r="CA6" s="55" t="s">
        <v>31</v>
      </c>
      <c r="CB6" s="55" t="s">
        <v>31</v>
      </c>
      <c r="CC6" s="55" t="s">
        <v>31</v>
      </c>
      <c r="CD6" s="55" t="s">
        <v>31</v>
      </c>
      <c r="CE6" s="55" t="s">
        <v>31</v>
      </c>
      <c r="CF6" s="56" t="s">
        <v>31</v>
      </c>
      <c r="CG6" s="55" t="s">
        <v>31</v>
      </c>
      <c r="CH6" s="55" t="s">
        <v>31</v>
      </c>
      <c r="CI6" s="55" t="s">
        <v>31</v>
      </c>
      <c r="CJ6" s="80"/>
    </row>
    <row r="7" spans="1:88" ht="13.5" customHeight="1" x14ac:dyDescent="0.2">
      <c r="A7" s="58" t="str">
        <f>[8]ごみ処理概要!A7</f>
        <v>岐阜県</v>
      </c>
      <c r="B7" s="59" t="str">
        <f>[8]ごみ処理概要!B7</f>
        <v>21000</v>
      </c>
      <c r="C7" s="60" t="s">
        <v>9</v>
      </c>
      <c r="D7" s="19">
        <f t="shared" ref="D7:X19" si="0">SUM(Y7,AT7,BO7)</f>
        <v>102483</v>
      </c>
      <c r="E7" s="19">
        <f t="shared" si="0"/>
        <v>27331</v>
      </c>
      <c r="F7" s="19">
        <f t="shared" si="0"/>
        <v>226</v>
      </c>
      <c r="G7" s="19">
        <f t="shared" si="0"/>
        <v>1092</v>
      </c>
      <c r="H7" s="19">
        <f t="shared" si="0"/>
        <v>12494</v>
      </c>
      <c r="I7" s="19">
        <f t="shared" si="0"/>
        <v>9728</v>
      </c>
      <c r="J7" s="19">
        <f t="shared" si="0"/>
        <v>3846</v>
      </c>
      <c r="K7" s="19">
        <f t="shared" si="0"/>
        <v>112</v>
      </c>
      <c r="L7" s="19">
        <f t="shared" si="0"/>
        <v>3352</v>
      </c>
      <c r="M7" s="19">
        <f t="shared" si="0"/>
        <v>627</v>
      </c>
      <c r="N7" s="19">
        <f t="shared" si="0"/>
        <v>1863</v>
      </c>
      <c r="O7" s="19">
        <f t="shared" si="0"/>
        <v>209</v>
      </c>
      <c r="P7" s="19">
        <f t="shared" si="0"/>
        <v>0</v>
      </c>
      <c r="Q7" s="19">
        <f t="shared" si="0"/>
        <v>11465</v>
      </c>
      <c r="R7" s="19">
        <f t="shared" si="0"/>
        <v>8434</v>
      </c>
      <c r="S7" s="19">
        <f t="shared" si="0"/>
        <v>3943</v>
      </c>
      <c r="T7" s="19">
        <f t="shared" si="0"/>
        <v>6517</v>
      </c>
      <c r="U7" s="19">
        <f t="shared" si="0"/>
        <v>0</v>
      </c>
      <c r="V7" s="19">
        <f t="shared" si="0"/>
        <v>1655</v>
      </c>
      <c r="W7" s="19">
        <f t="shared" si="0"/>
        <v>55</v>
      </c>
      <c r="X7" s="19">
        <f t="shared" si="0"/>
        <v>9534</v>
      </c>
      <c r="Y7" s="19">
        <f t="shared" ref="Y7:Y49" si="1">SUM(Z7:AS7)</f>
        <v>16262</v>
      </c>
      <c r="Z7" s="19">
        <f>SUM(Z$8:Z$49)</f>
        <v>9404</v>
      </c>
      <c r="AA7" s="19">
        <f>SUM(AA$8:AA$49)</f>
        <v>52</v>
      </c>
      <c r="AB7" s="19">
        <f>SUM(AB$8:AB$49)</f>
        <v>109</v>
      </c>
      <c r="AC7" s="19">
        <f>SUM(AC$8:AC$49)</f>
        <v>1495</v>
      </c>
      <c r="AD7" s="19">
        <f>SUM(AD$8:AD$49)</f>
        <v>2528</v>
      </c>
      <c r="AE7" s="19">
        <f>SUM(AE$8:AE$49)</f>
        <v>1209</v>
      </c>
      <c r="AF7" s="19">
        <f>SUM(AF$8:AF$49)</f>
        <v>19</v>
      </c>
      <c r="AG7" s="19">
        <f>SUM(AG$8:AG$49)</f>
        <v>559</v>
      </c>
      <c r="AH7" s="19">
        <f>SUM(AH$8:AH$49)</f>
        <v>16</v>
      </c>
      <c r="AI7" s="19">
        <f>SUM(AI$8:AI$49)</f>
        <v>629</v>
      </c>
      <c r="AJ7" s="20" t="s">
        <v>32</v>
      </c>
      <c r="AK7" s="20" t="s">
        <v>32</v>
      </c>
      <c r="AL7" s="20" t="s">
        <v>32</v>
      </c>
      <c r="AM7" s="20" t="s">
        <v>32</v>
      </c>
      <c r="AN7" s="20" t="s">
        <v>32</v>
      </c>
      <c r="AO7" s="20" t="s">
        <v>32</v>
      </c>
      <c r="AP7" s="20" t="s">
        <v>32</v>
      </c>
      <c r="AQ7" s="20" t="s">
        <v>32</v>
      </c>
      <c r="AR7" s="19">
        <f>SUM(AR$8:AR$49)</f>
        <v>12</v>
      </c>
      <c r="AS7" s="19">
        <f>SUM(AS$8:AS$49)</f>
        <v>230</v>
      </c>
      <c r="AT7" s="19">
        <f>[8]施設資源化量内訳!D7</f>
        <v>68697</v>
      </c>
      <c r="AU7" s="19">
        <f>[8]施設資源化量内訳!E7</f>
        <v>1916</v>
      </c>
      <c r="AV7" s="19">
        <f>[8]施設資源化量内訳!F7</f>
        <v>30</v>
      </c>
      <c r="AW7" s="19">
        <f>[8]施設資源化量内訳!G7</f>
        <v>796</v>
      </c>
      <c r="AX7" s="19">
        <f>[8]施設資源化量内訳!H7</f>
        <v>10699</v>
      </c>
      <c r="AY7" s="19">
        <f>[8]施設資源化量内訳!I7</f>
        <v>7095</v>
      </c>
      <c r="AZ7" s="19">
        <f>[8]施設資源化量内訳!J7</f>
        <v>2634</v>
      </c>
      <c r="BA7" s="19">
        <f>[8]施設資源化量内訳!K7</f>
        <v>93</v>
      </c>
      <c r="BB7" s="19">
        <f>[8]施設資源化量内訳!L7</f>
        <v>2793</v>
      </c>
      <c r="BC7" s="19">
        <f>[8]施設資源化量内訳!M7</f>
        <v>611</v>
      </c>
      <c r="BD7" s="19">
        <f>[8]施設資源化量内訳!N7</f>
        <v>478</v>
      </c>
      <c r="BE7" s="19">
        <f>[8]施設資源化量内訳!O7</f>
        <v>209</v>
      </c>
      <c r="BF7" s="19">
        <f>[8]施設資源化量内訳!P7</f>
        <v>0</v>
      </c>
      <c r="BG7" s="19">
        <f>[8]施設資源化量内訳!Q7</f>
        <v>11465</v>
      </c>
      <c r="BH7" s="19">
        <f>[8]施設資源化量内訳!R7</f>
        <v>8434</v>
      </c>
      <c r="BI7" s="19">
        <f>[8]施設資源化量内訳!S7</f>
        <v>3943</v>
      </c>
      <c r="BJ7" s="19">
        <f>[8]施設資源化量内訳!T7</f>
        <v>6517</v>
      </c>
      <c r="BK7" s="19">
        <f>[8]施設資源化量内訳!U7</f>
        <v>0</v>
      </c>
      <c r="BL7" s="19">
        <f>[8]施設資源化量内訳!V7</f>
        <v>1655</v>
      </c>
      <c r="BM7" s="19">
        <f>[8]施設資源化量内訳!W7</f>
        <v>43</v>
      </c>
      <c r="BN7" s="19">
        <f>[8]施設資源化量内訳!X7</f>
        <v>9286</v>
      </c>
      <c r="BO7" s="19">
        <f t="shared" ref="BO7:BO49" si="2">SUM(BP7:CI7)</f>
        <v>17524</v>
      </c>
      <c r="BP7" s="19">
        <f>SUM(BP$8:BP$49)</f>
        <v>16011</v>
      </c>
      <c r="BQ7" s="19">
        <f>SUM(BQ$8:BQ$49)</f>
        <v>144</v>
      </c>
      <c r="BR7" s="19">
        <f>SUM(BR$8:BR$49)</f>
        <v>187</v>
      </c>
      <c r="BS7" s="19">
        <f>SUM(BS$8:BS$49)</f>
        <v>300</v>
      </c>
      <c r="BT7" s="19">
        <f>SUM(BT$8:BT$49)</f>
        <v>105</v>
      </c>
      <c r="BU7" s="19">
        <f>SUM(BU$8:BU$49)</f>
        <v>3</v>
      </c>
      <c r="BV7" s="19">
        <f>SUM(BV$8:BV$49)</f>
        <v>0</v>
      </c>
      <c r="BW7" s="19">
        <f>SUM(BW$8:BW$49)</f>
        <v>0</v>
      </c>
      <c r="BX7" s="19">
        <f>SUM(BX$8:BX$49)</f>
        <v>0</v>
      </c>
      <c r="BY7" s="19">
        <f>SUM(BY$8:BY$49)</f>
        <v>756</v>
      </c>
      <c r="BZ7" s="20" t="s">
        <v>32</v>
      </c>
      <c r="CA7" s="20" t="s">
        <v>32</v>
      </c>
      <c r="CB7" s="20" t="s">
        <v>32</v>
      </c>
      <c r="CC7" s="20" t="s">
        <v>32</v>
      </c>
      <c r="CD7" s="20" t="s">
        <v>32</v>
      </c>
      <c r="CE7" s="20" t="s">
        <v>32</v>
      </c>
      <c r="CF7" s="20" t="s">
        <v>32</v>
      </c>
      <c r="CG7" s="20" t="s">
        <v>32</v>
      </c>
      <c r="CH7" s="19">
        <f>SUM(CH$8:CH$49)</f>
        <v>0</v>
      </c>
      <c r="CI7" s="19">
        <f>SUM(CI$8:CI$49)</f>
        <v>18</v>
      </c>
      <c r="CJ7" s="21">
        <f>+COUNTIF(CJ$8:CJ$49,"有る")</f>
        <v>39</v>
      </c>
    </row>
    <row r="8" spans="1:88" ht="13.5" customHeight="1" x14ac:dyDescent="0.15">
      <c r="A8" s="61" t="s">
        <v>33</v>
      </c>
      <c r="B8" s="62" t="s">
        <v>34</v>
      </c>
      <c r="C8" s="61" t="s">
        <v>35</v>
      </c>
      <c r="D8" s="63">
        <f t="shared" si="0"/>
        <v>14525</v>
      </c>
      <c r="E8" s="63">
        <f t="shared" si="0"/>
        <v>6167</v>
      </c>
      <c r="F8" s="63">
        <f t="shared" si="0"/>
        <v>35</v>
      </c>
      <c r="G8" s="63">
        <f t="shared" si="0"/>
        <v>0</v>
      </c>
      <c r="H8" s="63">
        <f t="shared" si="0"/>
        <v>3281</v>
      </c>
      <c r="I8" s="63">
        <f t="shared" si="0"/>
        <v>2555</v>
      </c>
      <c r="J8" s="63">
        <f t="shared" si="0"/>
        <v>1323</v>
      </c>
      <c r="K8" s="63">
        <f t="shared" si="0"/>
        <v>0</v>
      </c>
      <c r="L8" s="63">
        <f t="shared" si="0"/>
        <v>258</v>
      </c>
      <c r="M8" s="63">
        <f t="shared" si="0"/>
        <v>0</v>
      </c>
      <c r="N8" s="63">
        <f t="shared" si="0"/>
        <v>331</v>
      </c>
      <c r="O8" s="63">
        <f t="shared" si="0"/>
        <v>0</v>
      </c>
      <c r="P8" s="63">
        <f t="shared" si="0"/>
        <v>0</v>
      </c>
      <c r="Q8" s="63">
        <f t="shared" si="0"/>
        <v>0</v>
      </c>
      <c r="R8" s="63">
        <f t="shared" si="0"/>
        <v>0</v>
      </c>
      <c r="S8" s="63">
        <f t="shared" si="0"/>
        <v>0</v>
      </c>
      <c r="T8" s="63">
        <f t="shared" si="0"/>
        <v>0</v>
      </c>
      <c r="U8" s="63">
        <f t="shared" si="0"/>
        <v>0</v>
      </c>
      <c r="V8" s="63">
        <f t="shared" si="0"/>
        <v>0</v>
      </c>
      <c r="W8" s="63">
        <f t="shared" si="0"/>
        <v>0</v>
      </c>
      <c r="X8" s="63">
        <f t="shared" si="0"/>
        <v>575</v>
      </c>
      <c r="Y8" s="63">
        <f t="shared" si="1"/>
        <v>2773</v>
      </c>
      <c r="Z8" s="63">
        <v>1848</v>
      </c>
      <c r="AA8" s="63">
        <v>0</v>
      </c>
      <c r="AB8" s="63">
        <v>0</v>
      </c>
      <c r="AC8" s="63">
        <v>289</v>
      </c>
      <c r="AD8" s="63">
        <v>171</v>
      </c>
      <c r="AE8" s="63">
        <v>207</v>
      </c>
      <c r="AF8" s="63">
        <v>0</v>
      </c>
      <c r="AG8" s="63">
        <v>258</v>
      </c>
      <c r="AH8" s="63">
        <v>0</v>
      </c>
      <c r="AI8" s="26">
        <v>0</v>
      </c>
      <c r="AJ8" s="26" t="s">
        <v>36</v>
      </c>
      <c r="AK8" s="26" t="s">
        <v>36</v>
      </c>
      <c r="AL8" s="26" t="s">
        <v>36</v>
      </c>
      <c r="AM8" s="26" t="s">
        <v>36</v>
      </c>
      <c r="AN8" s="26" t="s">
        <v>36</v>
      </c>
      <c r="AO8" s="26" t="s">
        <v>36</v>
      </c>
      <c r="AP8" s="26" t="s">
        <v>36</v>
      </c>
      <c r="AQ8" s="26" t="s">
        <v>36</v>
      </c>
      <c r="AR8" s="63">
        <v>0</v>
      </c>
      <c r="AS8" s="63">
        <v>0</v>
      </c>
      <c r="AT8" s="63">
        <f>[8]施設資源化量内訳!D8</f>
        <v>6869</v>
      </c>
      <c r="AU8" s="63">
        <f>[8]施設資源化量内訳!E8</f>
        <v>0</v>
      </c>
      <c r="AV8" s="63">
        <f>[8]施設資源化量内訳!F8</f>
        <v>0</v>
      </c>
      <c r="AW8" s="63">
        <f>[8]施設資源化量内訳!G8</f>
        <v>0</v>
      </c>
      <c r="AX8" s="63">
        <f>[8]施設資源化量内訳!H8</f>
        <v>2884</v>
      </c>
      <c r="AY8" s="63">
        <f>[8]施設資源化量内訳!I8</f>
        <v>2294</v>
      </c>
      <c r="AZ8" s="63">
        <f>[8]施設資源化量内訳!J8</f>
        <v>1116</v>
      </c>
      <c r="BA8" s="63">
        <f>[8]施設資源化量内訳!K8</f>
        <v>0</v>
      </c>
      <c r="BB8" s="63">
        <f>[8]施設資源化量内訳!L8</f>
        <v>0</v>
      </c>
      <c r="BC8" s="63">
        <f>[8]施設資源化量内訳!M8</f>
        <v>0</v>
      </c>
      <c r="BD8" s="63">
        <f>[8]施設資源化量内訳!N8</f>
        <v>0</v>
      </c>
      <c r="BE8" s="63">
        <f>[8]施設資源化量内訳!O8</f>
        <v>0</v>
      </c>
      <c r="BF8" s="63">
        <f>[8]施設資源化量内訳!P8</f>
        <v>0</v>
      </c>
      <c r="BG8" s="63">
        <f>[8]施設資源化量内訳!Q8</f>
        <v>0</v>
      </c>
      <c r="BH8" s="63">
        <f>[8]施設資源化量内訳!R8</f>
        <v>0</v>
      </c>
      <c r="BI8" s="63">
        <f>[8]施設資源化量内訳!S8</f>
        <v>0</v>
      </c>
      <c r="BJ8" s="63">
        <f>[8]施設資源化量内訳!T8</f>
        <v>0</v>
      </c>
      <c r="BK8" s="63">
        <f>[8]施設資源化量内訳!U8</f>
        <v>0</v>
      </c>
      <c r="BL8" s="63">
        <f>[8]施設資源化量内訳!V8</f>
        <v>0</v>
      </c>
      <c r="BM8" s="63">
        <f>[8]施設資源化量内訳!W8</f>
        <v>0</v>
      </c>
      <c r="BN8" s="63">
        <f>[8]施設資源化量内訳!X8</f>
        <v>575</v>
      </c>
      <c r="BO8" s="63">
        <f t="shared" si="2"/>
        <v>4883</v>
      </c>
      <c r="BP8" s="63">
        <v>4319</v>
      </c>
      <c r="BQ8" s="63">
        <v>35</v>
      </c>
      <c r="BR8" s="63">
        <v>0</v>
      </c>
      <c r="BS8" s="63">
        <v>108</v>
      </c>
      <c r="BT8" s="63">
        <v>90</v>
      </c>
      <c r="BU8" s="63">
        <v>0</v>
      </c>
      <c r="BV8" s="63">
        <v>0</v>
      </c>
      <c r="BW8" s="63">
        <v>0</v>
      </c>
      <c r="BX8" s="63">
        <v>0</v>
      </c>
      <c r="BY8" s="63">
        <v>331</v>
      </c>
      <c r="BZ8" s="26" t="s">
        <v>36</v>
      </c>
      <c r="CA8" s="26" t="s">
        <v>36</v>
      </c>
      <c r="CB8" s="26" t="s">
        <v>36</v>
      </c>
      <c r="CC8" s="26" t="s">
        <v>36</v>
      </c>
      <c r="CD8" s="26" t="s">
        <v>36</v>
      </c>
      <c r="CE8" s="26" t="s">
        <v>36</v>
      </c>
      <c r="CF8" s="26" t="s">
        <v>36</v>
      </c>
      <c r="CG8" s="26" t="s">
        <v>36</v>
      </c>
      <c r="CH8" s="63">
        <v>0</v>
      </c>
      <c r="CI8" s="63">
        <v>0</v>
      </c>
      <c r="CJ8" s="64" t="s">
        <v>37</v>
      </c>
    </row>
    <row r="9" spans="1:88" ht="13.5" customHeight="1" x14ac:dyDescent="0.15">
      <c r="A9" s="61" t="s">
        <v>33</v>
      </c>
      <c r="B9" s="62" t="s">
        <v>38</v>
      </c>
      <c r="C9" s="61" t="s">
        <v>39</v>
      </c>
      <c r="D9" s="63">
        <f t="shared" si="0"/>
        <v>9169</v>
      </c>
      <c r="E9" s="63">
        <f t="shared" si="0"/>
        <v>1451</v>
      </c>
      <c r="F9" s="63">
        <f t="shared" si="0"/>
        <v>17</v>
      </c>
      <c r="G9" s="63">
        <f t="shared" si="0"/>
        <v>0</v>
      </c>
      <c r="H9" s="63">
        <f t="shared" si="0"/>
        <v>1147</v>
      </c>
      <c r="I9" s="63">
        <f t="shared" si="0"/>
        <v>819</v>
      </c>
      <c r="J9" s="63">
        <f t="shared" si="0"/>
        <v>390</v>
      </c>
      <c r="K9" s="63">
        <f t="shared" si="0"/>
        <v>0</v>
      </c>
      <c r="L9" s="63">
        <f t="shared" si="0"/>
        <v>510</v>
      </c>
      <c r="M9" s="63">
        <f t="shared" si="0"/>
        <v>4</v>
      </c>
      <c r="N9" s="63">
        <f t="shared" si="0"/>
        <v>103</v>
      </c>
      <c r="O9" s="63">
        <f t="shared" si="0"/>
        <v>1</v>
      </c>
      <c r="P9" s="63">
        <f t="shared" si="0"/>
        <v>0</v>
      </c>
      <c r="Q9" s="63">
        <f t="shared" si="0"/>
        <v>237</v>
      </c>
      <c r="R9" s="63">
        <f t="shared" si="0"/>
        <v>0</v>
      </c>
      <c r="S9" s="63">
        <f t="shared" si="0"/>
        <v>0</v>
      </c>
      <c r="T9" s="63">
        <f t="shared" si="0"/>
        <v>0</v>
      </c>
      <c r="U9" s="63">
        <f t="shared" si="0"/>
        <v>0</v>
      </c>
      <c r="V9" s="63">
        <f t="shared" si="0"/>
        <v>0</v>
      </c>
      <c r="W9" s="63">
        <f t="shared" si="0"/>
        <v>13</v>
      </c>
      <c r="X9" s="63">
        <f t="shared" si="0"/>
        <v>4477</v>
      </c>
      <c r="Y9" s="63">
        <f t="shared" si="1"/>
        <v>1537</v>
      </c>
      <c r="Z9" s="63">
        <v>23</v>
      </c>
      <c r="AA9" s="63">
        <v>0</v>
      </c>
      <c r="AB9" s="63">
        <v>0</v>
      </c>
      <c r="AC9" s="63">
        <v>266</v>
      </c>
      <c r="AD9" s="63">
        <v>819</v>
      </c>
      <c r="AE9" s="63">
        <v>390</v>
      </c>
      <c r="AF9" s="63">
        <v>0</v>
      </c>
      <c r="AG9" s="63">
        <v>0</v>
      </c>
      <c r="AH9" s="63">
        <v>0</v>
      </c>
      <c r="AI9" s="26">
        <v>0</v>
      </c>
      <c r="AJ9" s="26" t="s">
        <v>36</v>
      </c>
      <c r="AK9" s="26" t="s">
        <v>36</v>
      </c>
      <c r="AL9" s="26" t="s">
        <v>36</v>
      </c>
      <c r="AM9" s="26" t="s">
        <v>36</v>
      </c>
      <c r="AN9" s="26" t="s">
        <v>36</v>
      </c>
      <c r="AO9" s="26" t="s">
        <v>36</v>
      </c>
      <c r="AP9" s="26" t="s">
        <v>36</v>
      </c>
      <c r="AQ9" s="26" t="s">
        <v>36</v>
      </c>
      <c r="AR9" s="63">
        <v>0</v>
      </c>
      <c r="AS9" s="63">
        <v>39</v>
      </c>
      <c r="AT9" s="63">
        <f>[8]施設資源化量内訳!D9</f>
        <v>6046</v>
      </c>
      <c r="AU9" s="63">
        <f>[8]施設資源化量内訳!E9</f>
        <v>0</v>
      </c>
      <c r="AV9" s="63">
        <f>[8]施設資源化量内訳!F9</f>
        <v>0</v>
      </c>
      <c r="AW9" s="63">
        <f>[8]施設資源化量内訳!G9</f>
        <v>0</v>
      </c>
      <c r="AX9" s="63">
        <f>[8]施設資源化量内訳!H9</f>
        <v>845</v>
      </c>
      <c r="AY9" s="63">
        <f>[8]施設資源化量内訳!I9</f>
        <v>0</v>
      </c>
      <c r="AZ9" s="63">
        <f>[8]施設資源化量内訳!J9</f>
        <v>0</v>
      </c>
      <c r="BA9" s="63">
        <f>[8]施設資源化量内訳!K9</f>
        <v>0</v>
      </c>
      <c r="BB9" s="63">
        <f>[8]施設資源化量内訳!L9</f>
        <v>510</v>
      </c>
      <c r="BC9" s="63">
        <f>[8]施設資源化量内訳!M9</f>
        <v>4</v>
      </c>
      <c r="BD9" s="63">
        <f>[8]施設資源化量内訳!N9</f>
        <v>0</v>
      </c>
      <c r="BE9" s="63">
        <f>[8]施設資源化量内訳!O9</f>
        <v>1</v>
      </c>
      <c r="BF9" s="63">
        <f>[8]施設資源化量内訳!P9</f>
        <v>0</v>
      </c>
      <c r="BG9" s="63">
        <f>[8]施設資源化量内訳!Q9</f>
        <v>237</v>
      </c>
      <c r="BH9" s="63">
        <f>[8]施設資源化量内訳!R9</f>
        <v>0</v>
      </c>
      <c r="BI9" s="63">
        <f>[8]施設資源化量内訳!S9</f>
        <v>0</v>
      </c>
      <c r="BJ9" s="63">
        <f>[8]施設資源化量内訳!T9</f>
        <v>0</v>
      </c>
      <c r="BK9" s="63">
        <f>[8]施設資源化量内訳!U9</f>
        <v>0</v>
      </c>
      <c r="BL9" s="63">
        <f>[8]施設資源化量内訳!V9</f>
        <v>0</v>
      </c>
      <c r="BM9" s="63">
        <f>[8]施設資源化量内訳!W9</f>
        <v>13</v>
      </c>
      <c r="BN9" s="63">
        <f>[8]施設資源化量内訳!X9</f>
        <v>4436</v>
      </c>
      <c r="BO9" s="63">
        <f t="shared" si="2"/>
        <v>1586</v>
      </c>
      <c r="BP9" s="63">
        <v>1428</v>
      </c>
      <c r="BQ9" s="63">
        <v>17</v>
      </c>
      <c r="BR9" s="63">
        <v>0</v>
      </c>
      <c r="BS9" s="63">
        <v>36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103</v>
      </c>
      <c r="BZ9" s="26" t="s">
        <v>36</v>
      </c>
      <c r="CA9" s="26" t="s">
        <v>36</v>
      </c>
      <c r="CB9" s="26" t="s">
        <v>36</v>
      </c>
      <c r="CC9" s="26" t="s">
        <v>36</v>
      </c>
      <c r="CD9" s="26" t="s">
        <v>36</v>
      </c>
      <c r="CE9" s="26" t="s">
        <v>36</v>
      </c>
      <c r="CF9" s="26" t="s">
        <v>36</v>
      </c>
      <c r="CG9" s="26" t="s">
        <v>36</v>
      </c>
      <c r="CH9" s="63">
        <v>0</v>
      </c>
      <c r="CI9" s="63">
        <v>2</v>
      </c>
      <c r="CJ9" s="64" t="s">
        <v>37</v>
      </c>
    </row>
    <row r="10" spans="1:88" ht="13.5" customHeight="1" x14ac:dyDescent="0.15">
      <c r="A10" s="61" t="s">
        <v>33</v>
      </c>
      <c r="B10" s="62" t="s">
        <v>40</v>
      </c>
      <c r="C10" s="61" t="s">
        <v>41</v>
      </c>
      <c r="D10" s="63">
        <f t="shared" si="0"/>
        <v>4484</v>
      </c>
      <c r="E10" s="63">
        <f t="shared" si="0"/>
        <v>1307</v>
      </c>
      <c r="F10" s="63">
        <f t="shared" si="0"/>
        <v>22</v>
      </c>
      <c r="G10" s="63">
        <f t="shared" si="0"/>
        <v>441</v>
      </c>
      <c r="H10" s="63">
        <f t="shared" si="0"/>
        <v>561</v>
      </c>
      <c r="I10" s="63">
        <f t="shared" si="0"/>
        <v>725</v>
      </c>
      <c r="J10" s="63">
        <f t="shared" si="0"/>
        <v>357</v>
      </c>
      <c r="K10" s="63">
        <f t="shared" si="0"/>
        <v>11</v>
      </c>
      <c r="L10" s="63">
        <f t="shared" si="0"/>
        <v>636</v>
      </c>
      <c r="M10" s="63">
        <f t="shared" si="0"/>
        <v>0</v>
      </c>
      <c r="N10" s="63">
        <f t="shared" si="0"/>
        <v>56</v>
      </c>
      <c r="O10" s="63">
        <f t="shared" si="0"/>
        <v>0</v>
      </c>
      <c r="P10" s="63">
        <f t="shared" si="0"/>
        <v>0</v>
      </c>
      <c r="Q10" s="63">
        <f t="shared" si="0"/>
        <v>0</v>
      </c>
      <c r="R10" s="63">
        <f t="shared" si="0"/>
        <v>0</v>
      </c>
      <c r="S10" s="63">
        <f t="shared" si="0"/>
        <v>0</v>
      </c>
      <c r="T10" s="63">
        <f t="shared" si="0"/>
        <v>0</v>
      </c>
      <c r="U10" s="63">
        <f t="shared" si="0"/>
        <v>0</v>
      </c>
      <c r="V10" s="63">
        <f t="shared" si="0"/>
        <v>0</v>
      </c>
      <c r="W10" s="63">
        <f t="shared" si="0"/>
        <v>0</v>
      </c>
      <c r="X10" s="63">
        <f t="shared" si="0"/>
        <v>368</v>
      </c>
      <c r="Y10" s="63">
        <f t="shared" si="1"/>
        <v>818</v>
      </c>
      <c r="Z10" s="63">
        <v>756</v>
      </c>
      <c r="AA10" s="63">
        <v>8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26">
        <v>54</v>
      </c>
      <c r="AJ10" s="26" t="s">
        <v>36</v>
      </c>
      <c r="AK10" s="26" t="s">
        <v>36</v>
      </c>
      <c r="AL10" s="26" t="s">
        <v>36</v>
      </c>
      <c r="AM10" s="26" t="s">
        <v>36</v>
      </c>
      <c r="AN10" s="26" t="s">
        <v>36</v>
      </c>
      <c r="AO10" s="26" t="s">
        <v>36</v>
      </c>
      <c r="AP10" s="26" t="s">
        <v>36</v>
      </c>
      <c r="AQ10" s="26" t="s">
        <v>36</v>
      </c>
      <c r="AR10" s="63">
        <v>0</v>
      </c>
      <c r="AS10" s="63">
        <v>0</v>
      </c>
      <c r="AT10" s="63">
        <f>[8]施設資源化量内訳!D10</f>
        <v>3075</v>
      </c>
      <c r="AU10" s="63">
        <f>[8]施設資源化量内訳!E10</f>
        <v>0</v>
      </c>
      <c r="AV10" s="63">
        <f>[8]施設資源化量内訳!F10</f>
        <v>0</v>
      </c>
      <c r="AW10" s="63">
        <f>[8]施設資源化量内訳!G10</f>
        <v>441</v>
      </c>
      <c r="AX10" s="63">
        <f>[8]施設資源化量内訳!H10</f>
        <v>540</v>
      </c>
      <c r="AY10" s="63">
        <f>[8]施設資源化量内訳!I10</f>
        <v>722</v>
      </c>
      <c r="AZ10" s="63">
        <f>[8]施設資源化量内訳!J10</f>
        <v>357</v>
      </c>
      <c r="BA10" s="63">
        <f>[8]施設資源化量内訳!K10</f>
        <v>11</v>
      </c>
      <c r="BB10" s="63">
        <f>[8]施設資源化量内訳!L10</f>
        <v>636</v>
      </c>
      <c r="BC10" s="63">
        <f>[8]施設資源化量内訳!M10</f>
        <v>0</v>
      </c>
      <c r="BD10" s="63">
        <f>[8]施設資源化量内訳!N10</f>
        <v>0</v>
      </c>
      <c r="BE10" s="63">
        <f>[8]施設資源化量内訳!O10</f>
        <v>0</v>
      </c>
      <c r="BF10" s="63">
        <f>[8]施設資源化量内訳!P10</f>
        <v>0</v>
      </c>
      <c r="BG10" s="63">
        <f>[8]施設資源化量内訳!Q10</f>
        <v>0</v>
      </c>
      <c r="BH10" s="63">
        <f>[8]施設資源化量内訳!R10</f>
        <v>0</v>
      </c>
      <c r="BI10" s="63">
        <f>[8]施設資源化量内訳!S10</f>
        <v>0</v>
      </c>
      <c r="BJ10" s="63">
        <f>[8]施設資源化量内訳!T10</f>
        <v>0</v>
      </c>
      <c r="BK10" s="63">
        <f>[8]施設資源化量内訳!U10</f>
        <v>0</v>
      </c>
      <c r="BL10" s="63">
        <f>[8]施設資源化量内訳!V10</f>
        <v>0</v>
      </c>
      <c r="BM10" s="63">
        <f>[8]施設資源化量内訳!W10</f>
        <v>0</v>
      </c>
      <c r="BN10" s="63">
        <f>[8]施設資源化量内訳!X10</f>
        <v>368</v>
      </c>
      <c r="BO10" s="63">
        <f t="shared" si="2"/>
        <v>591</v>
      </c>
      <c r="BP10" s="63">
        <v>551</v>
      </c>
      <c r="BQ10" s="63">
        <v>14</v>
      </c>
      <c r="BR10" s="63">
        <v>0</v>
      </c>
      <c r="BS10" s="63">
        <v>21</v>
      </c>
      <c r="BT10" s="63">
        <v>3</v>
      </c>
      <c r="BU10" s="63">
        <v>0</v>
      </c>
      <c r="BV10" s="63">
        <v>0</v>
      </c>
      <c r="BW10" s="63">
        <v>0</v>
      </c>
      <c r="BX10" s="63">
        <v>0</v>
      </c>
      <c r="BY10" s="63">
        <v>2</v>
      </c>
      <c r="BZ10" s="26" t="s">
        <v>36</v>
      </c>
      <c r="CA10" s="26" t="s">
        <v>36</v>
      </c>
      <c r="CB10" s="26" t="s">
        <v>36</v>
      </c>
      <c r="CC10" s="26" t="s">
        <v>36</v>
      </c>
      <c r="CD10" s="26" t="s">
        <v>36</v>
      </c>
      <c r="CE10" s="26" t="s">
        <v>36</v>
      </c>
      <c r="CF10" s="26" t="s">
        <v>36</v>
      </c>
      <c r="CG10" s="26" t="s">
        <v>36</v>
      </c>
      <c r="CH10" s="63">
        <v>0</v>
      </c>
      <c r="CI10" s="63">
        <v>0</v>
      </c>
      <c r="CJ10" s="64" t="s">
        <v>37</v>
      </c>
    </row>
    <row r="11" spans="1:88" ht="13.5" customHeight="1" x14ac:dyDescent="0.15">
      <c r="A11" s="61" t="s">
        <v>33</v>
      </c>
      <c r="B11" s="62" t="s">
        <v>42</v>
      </c>
      <c r="C11" s="61" t="s">
        <v>43</v>
      </c>
      <c r="D11" s="63">
        <f t="shared" si="0"/>
        <v>6311</v>
      </c>
      <c r="E11" s="63">
        <f t="shared" si="0"/>
        <v>2139</v>
      </c>
      <c r="F11" s="63">
        <f t="shared" si="0"/>
        <v>17</v>
      </c>
      <c r="G11" s="63">
        <f t="shared" si="0"/>
        <v>0</v>
      </c>
      <c r="H11" s="63">
        <f t="shared" si="0"/>
        <v>668</v>
      </c>
      <c r="I11" s="63">
        <f t="shared" si="0"/>
        <v>412</v>
      </c>
      <c r="J11" s="63">
        <f t="shared" si="0"/>
        <v>92</v>
      </c>
      <c r="K11" s="63">
        <f t="shared" si="0"/>
        <v>9</v>
      </c>
      <c r="L11" s="63">
        <f t="shared" si="0"/>
        <v>14</v>
      </c>
      <c r="M11" s="63">
        <f t="shared" si="0"/>
        <v>0</v>
      </c>
      <c r="N11" s="63">
        <f t="shared" si="0"/>
        <v>249</v>
      </c>
      <c r="O11" s="63">
        <f t="shared" si="0"/>
        <v>30</v>
      </c>
      <c r="P11" s="63">
        <f t="shared" si="0"/>
        <v>0</v>
      </c>
      <c r="Q11" s="63">
        <f t="shared" si="0"/>
        <v>2680</v>
      </c>
      <c r="R11" s="63">
        <f t="shared" si="0"/>
        <v>0</v>
      </c>
      <c r="S11" s="63">
        <f t="shared" si="0"/>
        <v>0</v>
      </c>
      <c r="T11" s="63">
        <f t="shared" si="0"/>
        <v>0</v>
      </c>
      <c r="U11" s="63">
        <f t="shared" si="0"/>
        <v>0</v>
      </c>
      <c r="V11" s="63">
        <f t="shared" si="0"/>
        <v>0</v>
      </c>
      <c r="W11" s="63">
        <f t="shared" si="0"/>
        <v>1</v>
      </c>
      <c r="X11" s="63">
        <f t="shared" si="0"/>
        <v>0</v>
      </c>
      <c r="Y11" s="63">
        <f t="shared" si="1"/>
        <v>1272</v>
      </c>
      <c r="Z11" s="63">
        <v>1061</v>
      </c>
      <c r="AA11" s="63">
        <v>9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26">
        <v>202</v>
      </c>
      <c r="AJ11" s="26" t="s">
        <v>36</v>
      </c>
      <c r="AK11" s="26" t="s">
        <v>36</v>
      </c>
      <c r="AL11" s="26" t="s">
        <v>36</v>
      </c>
      <c r="AM11" s="26" t="s">
        <v>36</v>
      </c>
      <c r="AN11" s="26" t="s">
        <v>36</v>
      </c>
      <c r="AO11" s="26" t="s">
        <v>36</v>
      </c>
      <c r="AP11" s="26" t="s">
        <v>36</v>
      </c>
      <c r="AQ11" s="26" t="s">
        <v>36</v>
      </c>
      <c r="AR11" s="63">
        <v>0</v>
      </c>
      <c r="AS11" s="63">
        <v>0</v>
      </c>
      <c r="AT11" s="63">
        <f>[8]施設資源化量内訳!D11</f>
        <v>3891</v>
      </c>
      <c r="AU11" s="63">
        <f>[8]施設資源化量内訳!E11</f>
        <v>0</v>
      </c>
      <c r="AV11" s="63">
        <f>[8]施設資源化量内訳!F11</f>
        <v>0</v>
      </c>
      <c r="AW11" s="63">
        <f>[8]施設資源化量内訳!G11</f>
        <v>0</v>
      </c>
      <c r="AX11" s="63">
        <f>[8]施設資源化量内訳!H11</f>
        <v>653</v>
      </c>
      <c r="AY11" s="63">
        <f>[8]施設資源化量内訳!I11</f>
        <v>412</v>
      </c>
      <c r="AZ11" s="63">
        <f>[8]施設資源化量内訳!J11</f>
        <v>92</v>
      </c>
      <c r="BA11" s="63">
        <f>[8]施設資源化量内訳!K11</f>
        <v>9</v>
      </c>
      <c r="BB11" s="63">
        <f>[8]施設資源化量内訳!L11</f>
        <v>14</v>
      </c>
      <c r="BC11" s="63">
        <f>[8]施設資源化量内訳!M11</f>
        <v>0</v>
      </c>
      <c r="BD11" s="63">
        <f>[8]施設資源化量内訳!N11</f>
        <v>0</v>
      </c>
      <c r="BE11" s="63">
        <f>[8]施設資源化量内訳!O11</f>
        <v>30</v>
      </c>
      <c r="BF11" s="63">
        <f>[8]施設資源化量内訳!P11</f>
        <v>0</v>
      </c>
      <c r="BG11" s="63">
        <f>[8]施設資源化量内訳!Q11</f>
        <v>2680</v>
      </c>
      <c r="BH11" s="63">
        <f>[8]施設資源化量内訳!R11</f>
        <v>0</v>
      </c>
      <c r="BI11" s="63">
        <f>[8]施設資源化量内訳!S11</f>
        <v>0</v>
      </c>
      <c r="BJ11" s="63">
        <f>[8]施設資源化量内訳!T11</f>
        <v>0</v>
      </c>
      <c r="BK11" s="63">
        <f>[8]施設資源化量内訳!U11</f>
        <v>0</v>
      </c>
      <c r="BL11" s="63">
        <f>[8]施設資源化量内訳!V11</f>
        <v>0</v>
      </c>
      <c r="BM11" s="63">
        <f>[8]施設資源化量内訳!W11</f>
        <v>1</v>
      </c>
      <c r="BN11" s="63">
        <f>[8]施設資源化量内訳!X11</f>
        <v>0</v>
      </c>
      <c r="BO11" s="63">
        <f t="shared" si="2"/>
        <v>1148</v>
      </c>
      <c r="BP11" s="63">
        <v>1078</v>
      </c>
      <c r="BQ11" s="63">
        <v>8</v>
      </c>
      <c r="BR11" s="63">
        <v>0</v>
      </c>
      <c r="BS11" s="63">
        <v>15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47</v>
      </c>
      <c r="BZ11" s="26" t="s">
        <v>36</v>
      </c>
      <c r="CA11" s="26" t="s">
        <v>36</v>
      </c>
      <c r="CB11" s="26" t="s">
        <v>36</v>
      </c>
      <c r="CC11" s="26" t="s">
        <v>36</v>
      </c>
      <c r="CD11" s="26" t="s">
        <v>36</v>
      </c>
      <c r="CE11" s="26" t="s">
        <v>36</v>
      </c>
      <c r="CF11" s="26" t="s">
        <v>36</v>
      </c>
      <c r="CG11" s="26" t="s">
        <v>36</v>
      </c>
      <c r="CH11" s="63">
        <v>0</v>
      </c>
      <c r="CI11" s="63">
        <v>0</v>
      </c>
      <c r="CJ11" s="64" t="s">
        <v>37</v>
      </c>
    </row>
    <row r="12" spans="1:88" ht="13.5" customHeight="1" x14ac:dyDescent="0.15">
      <c r="A12" s="61" t="s">
        <v>33</v>
      </c>
      <c r="B12" s="62" t="s">
        <v>44</v>
      </c>
      <c r="C12" s="61" t="s">
        <v>45</v>
      </c>
      <c r="D12" s="63">
        <f t="shared" si="0"/>
        <v>3130</v>
      </c>
      <c r="E12" s="63">
        <f t="shared" si="0"/>
        <v>757</v>
      </c>
      <c r="F12" s="63">
        <f t="shared" si="0"/>
        <v>0</v>
      </c>
      <c r="G12" s="63">
        <f t="shared" si="0"/>
        <v>0</v>
      </c>
      <c r="H12" s="63">
        <f t="shared" si="0"/>
        <v>794</v>
      </c>
      <c r="I12" s="63">
        <f t="shared" si="0"/>
        <v>0</v>
      </c>
      <c r="J12" s="63">
        <f t="shared" si="0"/>
        <v>0</v>
      </c>
      <c r="K12" s="63">
        <f t="shared" si="0"/>
        <v>0</v>
      </c>
      <c r="L12" s="63">
        <f t="shared" si="0"/>
        <v>0</v>
      </c>
      <c r="M12" s="63">
        <f t="shared" si="0"/>
        <v>0</v>
      </c>
      <c r="N12" s="63">
        <f t="shared" si="0"/>
        <v>0</v>
      </c>
      <c r="O12" s="63">
        <f t="shared" si="0"/>
        <v>0</v>
      </c>
      <c r="P12" s="63">
        <f t="shared" si="0"/>
        <v>0</v>
      </c>
      <c r="Q12" s="63">
        <f t="shared" si="0"/>
        <v>836</v>
      </c>
      <c r="R12" s="63">
        <f t="shared" si="0"/>
        <v>0</v>
      </c>
      <c r="S12" s="63">
        <f t="shared" si="0"/>
        <v>0</v>
      </c>
      <c r="T12" s="63">
        <f t="shared" si="0"/>
        <v>738</v>
      </c>
      <c r="U12" s="63">
        <f t="shared" si="0"/>
        <v>0</v>
      </c>
      <c r="V12" s="63">
        <f t="shared" si="0"/>
        <v>0</v>
      </c>
      <c r="W12" s="63">
        <f t="shared" si="0"/>
        <v>0</v>
      </c>
      <c r="X12" s="63">
        <f t="shared" si="0"/>
        <v>5</v>
      </c>
      <c r="Y12" s="63">
        <f t="shared" si="1"/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26">
        <v>0</v>
      </c>
      <c r="AJ12" s="26" t="s">
        <v>36</v>
      </c>
      <c r="AK12" s="26" t="s">
        <v>36</v>
      </c>
      <c r="AL12" s="26" t="s">
        <v>36</v>
      </c>
      <c r="AM12" s="26" t="s">
        <v>36</v>
      </c>
      <c r="AN12" s="26" t="s">
        <v>36</v>
      </c>
      <c r="AO12" s="26" t="s">
        <v>36</v>
      </c>
      <c r="AP12" s="26" t="s">
        <v>36</v>
      </c>
      <c r="AQ12" s="26" t="s">
        <v>36</v>
      </c>
      <c r="AR12" s="63">
        <v>0</v>
      </c>
      <c r="AS12" s="63">
        <v>0</v>
      </c>
      <c r="AT12" s="63">
        <f>[8]施設資源化量内訳!D12</f>
        <v>2402</v>
      </c>
      <c r="AU12" s="63">
        <f>[8]施設資源化量内訳!E12</f>
        <v>29</v>
      </c>
      <c r="AV12" s="63">
        <f>[8]施設資源化量内訳!F12</f>
        <v>0</v>
      </c>
      <c r="AW12" s="63">
        <f>[8]施設資源化量内訳!G12</f>
        <v>0</v>
      </c>
      <c r="AX12" s="63">
        <f>[8]施設資源化量内訳!H12</f>
        <v>794</v>
      </c>
      <c r="AY12" s="63">
        <f>[8]施設資源化量内訳!I12</f>
        <v>0</v>
      </c>
      <c r="AZ12" s="63">
        <f>[8]施設資源化量内訳!J12</f>
        <v>0</v>
      </c>
      <c r="BA12" s="63">
        <f>[8]施設資源化量内訳!K12</f>
        <v>0</v>
      </c>
      <c r="BB12" s="63">
        <f>[8]施設資源化量内訳!L12</f>
        <v>0</v>
      </c>
      <c r="BC12" s="63">
        <f>[8]施設資源化量内訳!M12</f>
        <v>0</v>
      </c>
      <c r="BD12" s="63">
        <f>[8]施設資源化量内訳!N12</f>
        <v>0</v>
      </c>
      <c r="BE12" s="63">
        <f>[8]施設資源化量内訳!O12</f>
        <v>0</v>
      </c>
      <c r="BF12" s="63">
        <f>[8]施設資源化量内訳!P12</f>
        <v>0</v>
      </c>
      <c r="BG12" s="63">
        <f>[8]施設資源化量内訳!Q12</f>
        <v>836</v>
      </c>
      <c r="BH12" s="63">
        <f>[8]施設資源化量内訳!R12</f>
        <v>0</v>
      </c>
      <c r="BI12" s="63">
        <f>[8]施設資源化量内訳!S12</f>
        <v>0</v>
      </c>
      <c r="BJ12" s="63">
        <f>[8]施設資源化量内訳!T12</f>
        <v>738</v>
      </c>
      <c r="BK12" s="63">
        <f>[8]施設資源化量内訳!U12</f>
        <v>0</v>
      </c>
      <c r="BL12" s="63">
        <f>[8]施設資源化量内訳!V12</f>
        <v>0</v>
      </c>
      <c r="BM12" s="63">
        <f>[8]施設資源化量内訳!W12</f>
        <v>0</v>
      </c>
      <c r="BN12" s="63">
        <f>[8]施設資源化量内訳!X12</f>
        <v>5</v>
      </c>
      <c r="BO12" s="63">
        <f t="shared" si="2"/>
        <v>728</v>
      </c>
      <c r="BP12" s="63">
        <v>728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26" t="s">
        <v>36</v>
      </c>
      <c r="CA12" s="26" t="s">
        <v>36</v>
      </c>
      <c r="CB12" s="26" t="s">
        <v>36</v>
      </c>
      <c r="CC12" s="26" t="s">
        <v>36</v>
      </c>
      <c r="CD12" s="26" t="s">
        <v>36</v>
      </c>
      <c r="CE12" s="26" t="s">
        <v>36</v>
      </c>
      <c r="CF12" s="26" t="s">
        <v>36</v>
      </c>
      <c r="CG12" s="26" t="s">
        <v>36</v>
      </c>
      <c r="CH12" s="63">
        <v>0</v>
      </c>
      <c r="CI12" s="63">
        <v>0</v>
      </c>
      <c r="CJ12" s="64" t="s">
        <v>37</v>
      </c>
    </row>
    <row r="13" spans="1:88" ht="13.5" customHeight="1" x14ac:dyDescent="0.15">
      <c r="A13" s="61" t="s">
        <v>33</v>
      </c>
      <c r="B13" s="62" t="s">
        <v>46</v>
      </c>
      <c r="C13" s="61" t="s">
        <v>47</v>
      </c>
      <c r="D13" s="63">
        <f t="shared" si="0"/>
        <v>4011</v>
      </c>
      <c r="E13" s="63">
        <f t="shared" si="0"/>
        <v>2335</v>
      </c>
      <c r="F13" s="63">
        <f t="shared" si="0"/>
        <v>6</v>
      </c>
      <c r="G13" s="63">
        <f t="shared" si="0"/>
        <v>0</v>
      </c>
      <c r="H13" s="63">
        <f t="shared" si="0"/>
        <v>746</v>
      </c>
      <c r="I13" s="63">
        <f t="shared" si="0"/>
        <v>424</v>
      </c>
      <c r="J13" s="63">
        <f t="shared" si="0"/>
        <v>111</v>
      </c>
      <c r="K13" s="63">
        <f t="shared" si="0"/>
        <v>2</v>
      </c>
      <c r="L13" s="63">
        <f t="shared" si="0"/>
        <v>0</v>
      </c>
      <c r="M13" s="63">
        <f t="shared" si="0"/>
        <v>0</v>
      </c>
      <c r="N13" s="63">
        <f t="shared" si="0"/>
        <v>52</v>
      </c>
      <c r="O13" s="63">
        <f t="shared" si="0"/>
        <v>0</v>
      </c>
      <c r="P13" s="63">
        <f t="shared" si="0"/>
        <v>0</v>
      </c>
      <c r="Q13" s="63">
        <f t="shared" si="0"/>
        <v>228</v>
      </c>
      <c r="R13" s="63">
        <f t="shared" si="0"/>
        <v>0</v>
      </c>
      <c r="S13" s="63">
        <f t="shared" si="0"/>
        <v>0</v>
      </c>
      <c r="T13" s="63">
        <f t="shared" si="0"/>
        <v>0</v>
      </c>
      <c r="U13" s="63">
        <f t="shared" si="0"/>
        <v>0</v>
      </c>
      <c r="V13" s="63">
        <f t="shared" si="0"/>
        <v>0</v>
      </c>
      <c r="W13" s="63">
        <f t="shared" si="0"/>
        <v>0</v>
      </c>
      <c r="X13" s="63">
        <f t="shared" si="0"/>
        <v>107</v>
      </c>
      <c r="Y13" s="63">
        <f t="shared" si="1"/>
        <v>285</v>
      </c>
      <c r="Z13" s="63">
        <v>178</v>
      </c>
      <c r="AA13" s="63">
        <v>2</v>
      </c>
      <c r="AB13" s="63">
        <v>0</v>
      </c>
      <c r="AC13" s="63">
        <v>0</v>
      </c>
      <c r="AD13" s="63">
        <v>0</v>
      </c>
      <c r="AE13" s="63">
        <v>0</v>
      </c>
      <c r="AF13" s="63">
        <v>2</v>
      </c>
      <c r="AG13" s="63">
        <v>0</v>
      </c>
      <c r="AH13" s="63">
        <v>0</v>
      </c>
      <c r="AI13" s="26">
        <v>7</v>
      </c>
      <c r="AJ13" s="26" t="s">
        <v>36</v>
      </c>
      <c r="AK13" s="26" t="s">
        <v>36</v>
      </c>
      <c r="AL13" s="26" t="s">
        <v>36</v>
      </c>
      <c r="AM13" s="26" t="s">
        <v>36</v>
      </c>
      <c r="AN13" s="26" t="s">
        <v>36</v>
      </c>
      <c r="AO13" s="26" t="s">
        <v>36</v>
      </c>
      <c r="AP13" s="26" t="s">
        <v>36</v>
      </c>
      <c r="AQ13" s="26" t="s">
        <v>36</v>
      </c>
      <c r="AR13" s="63">
        <v>0</v>
      </c>
      <c r="AS13" s="63">
        <v>96</v>
      </c>
      <c r="AT13" s="63">
        <f>[8]施設資源化量内訳!D13</f>
        <v>1504</v>
      </c>
      <c r="AU13" s="63">
        <f>[8]施設資源化量内訳!E13</f>
        <v>0</v>
      </c>
      <c r="AV13" s="63">
        <f>[8]施設資源化量内訳!F13</f>
        <v>0</v>
      </c>
      <c r="AW13" s="63">
        <f>[8]施設資源化量内訳!G13</f>
        <v>0</v>
      </c>
      <c r="AX13" s="63">
        <f>[8]施設資源化量内訳!H13</f>
        <v>731</v>
      </c>
      <c r="AY13" s="63">
        <f>[8]施設資源化量内訳!I13</f>
        <v>423</v>
      </c>
      <c r="AZ13" s="63">
        <f>[8]施設資源化量内訳!J13</f>
        <v>111</v>
      </c>
      <c r="BA13" s="63">
        <f>[8]施設資源化量内訳!K13</f>
        <v>0</v>
      </c>
      <c r="BB13" s="63">
        <f>[8]施設資源化量内訳!L13</f>
        <v>0</v>
      </c>
      <c r="BC13" s="63">
        <f>[8]施設資源化量内訳!M13</f>
        <v>0</v>
      </c>
      <c r="BD13" s="63">
        <f>[8]施設資源化量内訳!N13</f>
        <v>0</v>
      </c>
      <c r="BE13" s="63">
        <f>[8]施設資源化量内訳!O13</f>
        <v>0</v>
      </c>
      <c r="BF13" s="63">
        <f>[8]施設資源化量内訳!P13</f>
        <v>0</v>
      </c>
      <c r="BG13" s="63">
        <f>[8]施設資源化量内訳!Q13</f>
        <v>228</v>
      </c>
      <c r="BH13" s="63">
        <f>[8]施設資源化量内訳!R13</f>
        <v>0</v>
      </c>
      <c r="BI13" s="63">
        <f>[8]施設資源化量内訳!S13</f>
        <v>0</v>
      </c>
      <c r="BJ13" s="63">
        <f>[8]施設資源化量内訳!T13</f>
        <v>0</v>
      </c>
      <c r="BK13" s="63">
        <f>[8]施設資源化量内訳!U13</f>
        <v>0</v>
      </c>
      <c r="BL13" s="63">
        <f>[8]施設資源化量内訳!V13</f>
        <v>0</v>
      </c>
      <c r="BM13" s="63">
        <f>[8]施設資源化量内訳!W13</f>
        <v>0</v>
      </c>
      <c r="BN13" s="63">
        <f>[8]施設資源化量内訳!X13</f>
        <v>11</v>
      </c>
      <c r="BO13" s="63">
        <f t="shared" si="2"/>
        <v>2222</v>
      </c>
      <c r="BP13" s="63">
        <v>2157</v>
      </c>
      <c r="BQ13" s="63">
        <v>4</v>
      </c>
      <c r="BR13" s="63">
        <v>0</v>
      </c>
      <c r="BS13" s="63">
        <v>15</v>
      </c>
      <c r="BT13" s="63">
        <v>1</v>
      </c>
      <c r="BU13" s="63">
        <v>0</v>
      </c>
      <c r="BV13" s="63">
        <v>0</v>
      </c>
      <c r="BW13" s="63">
        <v>0</v>
      </c>
      <c r="BX13" s="63">
        <v>0</v>
      </c>
      <c r="BY13" s="63">
        <v>45</v>
      </c>
      <c r="BZ13" s="26" t="s">
        <v>36</v>
      </c>
      <c r="CA13" s="26" t="s">
        <v>36</v>
      </c>
      <c r="CB13" s="26" t="s">
        <v>36</v>
      </c>
      <c r="CC13" s="26" t="s">
        <v>36</v>
      </c>
      <c r="CD13" s="26" t="s">
        <v>36</v>
      </c>
      <c r="CE13" s="26" t="s">
        <v>36</v>
      </c>
      <c r="CF13" s="26" t="s">
        <v>36</v>
      </c>
      <c r="CG13" s="26" t="s">
        <v>36</v>
      </c>
      <c r="CH13" s="63">
        <v>0</v>
      </c>
      <c r="CI13" s="63">
        <v>0</v>
      </c>
      <c r="CJ13" s="64" t="s">
        <v>37</v>
      </c>
    </row>
    <row r="14" spans="1:88" ht="13.5" customHeight="1" x14ac:dyDescent="0.15">
      <c r="A14" s="61" t="s">
        <v>33</v>
      </c>
      <c r="B14" s="62" t="s">
        <v>48</v>
      </c>
      <c r="C14" s="61" t="s">
        <v>49</v>
      </c>
      <c r="D14" s="63">
        <f t="shared" si="0"/>
        <v>684</v>
      </c>
      <c r="E14" s="63">
        <f t="shared" si="0"/>
        <v>7</v>
      </c>
      <c r="F14" s="63">
        <f t="shared" si="0"/>
        <v>0</v>
      </c>
      <c r="G14" s="63">
        <f t="shared" si="0"/>
        <v>0</v>
      </c>
      <c r="H14" s="63">
        <f t="shared" si="0"/>
        <v>182</v>
      </c>
      <c r="I14" s="63">
        <f t="shared" si="0"/>
        <v>102</v>
      </c>
      <c r="J14" s="63">
        <f t="shared" si="0"/>
        <v>25</v>
      </c>
      <c r="K14" s="63">
        <f t="shared" si="0"/>
        <v>1</v>
      </c>
      <c r="L14" s="63">
        <f t="shared" si="0"/>
        <v>0</v>
      </c>
      <c r="M14" s="63">
        <f t="shared" si="0"/>
        <v>0</v>
      </c>
      <c r="N14" s="63">
        <f t="shared" si="0"/>
        <v>0</v>
      </c>
      <c r="O14" s="63">
        <f t="shared" si="0"/>
        <v>0</v>
      </c>
      <c r="P14" s="63">
        <f t="shared" si="0"/>
        <v>0</v>
      </c>
      <c r="Q14" s="63">
        <f t="shared" si="0"/>
        <v>193</v>
      </c>
      <c r="R14" s="63">
        <f t="shared" si="0"/>
        <v>0</v>
      </c>
      <c r="S14" s="63">
        <f t="shared" si="0"/>
        <v>0</v>
      </c>
      <c r="T14" s="63">
        <f t="shared" si="0"/>
        <v>0</v>
      </c>
      <c r="U14" s="63">
        <f t="shared" si="0"/>
        <v>0</v>
      </c>
      <c r="V14" s="63">
        <f t="shared" si="0"/>
        <v>170</v>
      </c>
      <c r="W14" s="63">
        <f t="shared" si="0"/>
        <v>0</v>
      </c>
      <c r="X14" s="63">
        <f t="shared" si="0"/>
        <v>4</v>
      </c>
      <c r="Y14" s="63">
        <f t="shared" si="1"/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26">
        <v>0</v>
      </c>
      <c r="AJ14" s="26" t="s">
        <v>36</v>
      </c>
      <c r="AK14" s="26" t="s">
        <v>36</v>
      </c>
      <c r="AL14" s="26" t="s">
        <v>36</v>
      </c>
      <c r="AM14" s="26" t="s">
        <v>36</v>
      </c>
      <c r="AN14" s="26" t="s">
        <v>36</v>
      </c>
      <c r="AO14" s="26" t="s">
        <v>36</v>
      </c>
      <c r="AP14" s="26" t="s">
        <v>36</v>
      </c>
      <c r="AQ14" s="26" t="s">
        <v>36</v>
      </c>
      <c r="AR14" s="63">
        <v>0</v>
      </c>
      <c r="AS14" s="63">
        <v>0</v>
      </c>
      <c r="AT14" s="63">
        <f>[8]施設資源化量内訳!D14</f>
        <v>684</v>
      </c>
      <c r="AU14" s="63">
        <f>[8]施設資源化量内訳!E14</f>
        <v>7</v>
      </c>
      <c r="AV14" s="63">
        <f>[8]施設資源化量内訳!F14</f>
        <v>0</v>
      </c>
      <c r="AW14" s="63">
        <f>[8]施設資源化量内訳!G14</f>
        <v>0</v>
      </c>
      <c r="AX14" s="63">
        <f>[8]施設資源化量内訳!H14</f>
        <v>182</v>
      </c>
      <c r="AY14" s="63">
        <f>[8]施設資源化量内訳!I14</f>
        <v>102</v>
      </c>
      <c r="AZ14" s="63">
        <f>[8]施設資源化量内訳!J14</f>
        <v>25</v>
      </c>
      <c r="BA14" s="63">
        <f>[8]施設資源化量内訳!K14</f>
        <v>1</v>
      </c>
      <c r="BB14" s="63">
        <f>[8]施設資源化量内訳!L14</f>
        <v>0</v>
      </c>
      <c r="BC14" s="63">
        <f>[8]施設資源化量内訳!M14</f>
        <v>0</v>
      </c>
      <c r="BD14" s="63">
        <f>[8]施設資源化量内訳!N14</f>
        <v>0</v>
      </c>
      <c r="BE14" s="63">
        <f>[8]施設資源化量内訳!O14</f>
        <v>0</v>
      </c>
      <c r="BF14" s="63">
        <f>[8]施設資源化量内訳!P14</f>
        <v>0</v>
      </c>
      <c r="BG14" s="63">
        <f>[8]施設資源化量内訳!Q14</f>
        <v>193</v>
      </c>
      <c r="BH14" s="63">
        <f>[8]施設資源化量内訳!R14</f>
        <v>0</v>
      </c>
      <c r="BI14" s="63">
        <f>[8]施設資源化量内訳!S14</f>
        <v>0</v>
      </c>
      <c r="BJ14" s="63">
        <f>[8]施設資源化量内訳!T14</f>
        <v>0</v>
      </c>
      <c r="BK14" s="63">
        <f>[8]施設資源化量内訳!U14</f>
        <v>0</v>
      </c>
      <c r="BL14" s="63">
        <f>[8]施設資源化量内訳!V14</f>
        <v>170</v>
      </c>
      <c r="BM14" s="63">
        <f>[8]施設資源化量内訳!W14</f>
        <v>0</v>
      </c>
      <c r="BN14" s="63">
        <f>[8]施設資源化量内訳!X14</f>
        <v>4</v>
      </c>
      <c r="BO14" s="63">
        <f t="shared" si="2"/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26" t="s">
        <v>36</v>
      </c>
      <c r="CA14" s="26" t="s">
        <v>36</v>
      </c>
      <c r="CB14" s="26" t="s">
        <v>36</v>
      </c>
      <c r="CC14" s="26" t="s">
        <v>36</v>
      </c>
      <c r="CD14" s="26" t="s">
        <v>36</v>
      </c>
      <c r="CE14" s="26" t="s">
        <v>36</v>
      </c>
      <c r="CF14" s="26" t="s">
        <v>36</v>
      </c>
      <c r="CG14" s="26" t="s">
        <v>36</v>
      </c>
      <c r="CH14" s="63">
        <v>0</v>
      </c>
      <c r="CI14" s="63">
        <v>0</v>
      </c>
      <c r="CJ14" s="64" t="s">
        <v>37</v>
      </c>
    </row>
    <row r="15" spans="1:88" ht="13.5" customHeight="1" x14ac:dyDescent="0.15">
      <c r="A15" s="61" t="s">
        <v>33</v>
      </c>
      <c r="B15" s="62" t="s">
        <v>50</v>
      </c>
      <c r="C15" s="61" t="s">
        <v>51</v>
      </c>
      <c r="D15" s="63">
        <f t="shared" si="0"/>
        <v>2218</v>
      </c>
      <c r="E15" s="63">
        <f t="shared" si="0"/>
        <v>901</v>
      </c>
      <c r="F15" s="63">
        <f t="shared" si="0"/>
        <v>8</v>
      </c>
      <c r="G15" s="63">
        <f t="shared" si="0"/>
        <v>2</v>
      </c>
      <c r="H15" s="63">
        <f t="shared" si="0"/>
        <v>292</v>
      </c>
      <c r="I15" s="63">
        <f t="shared" si="0"/>
        <v>224</v>
      </c>
      <c r="J15" s="63">
        <f t="shared" si="0"/>
        <v>72</v>
      </c>
      <c r="K15" s="63">
        <f t="shared" si="0"/>
        <v>5</v>
      </c>
      <c r="L15" s="63">
        <f t="shared" si="0"/>
        <v>0</v>
      </c>
      <c r="M15" s="63">
        <f t="shared" si="0"/>
        <v>0</v>
      </c>
      <c r="N15" s="63">
        <f t="shared" si="0"/>
        <v>119</v>
      </c>
      <c r="O15" s="63">
        <f t="shared" si="0"/>
        <v>0</v>
      </c>
      <c r="P15" s="63">
        <f t="shared" si="0"/>
        <v>0</v>
      </c>
      <c r="Q15" s="63">
        <f t="shared" si="0"/>
        <v>586</v>
      </c>
      <c r="R15" s="63">
        <f t="shared" si="0"/>
        <v>0</v>
      </c>
      <c r="S15" s="63">
        <f t="shared" si="0"/>
        <v>0</v>
      </c>
      <c r="T15" s="63">
        <f t="shared" si="0"/>
        <v>0</v>
      </c>
      <c r="U15" s="63">
        <f t="shared" si="0"/>
        <v>0</v>
      </c>
      <c r="V15" s="63">
        <f t="shared" si="0"/>
        <v>0</v>
      </c>
      <c r="W15" s="63">
        <f t="shared" si="0"/>
        <v>9</v>
      </c>
      <c r="X15" s="63">
        <f t="shared" si="0"/>
        <v>0</v>
      </c>
      <c r="Y15" s="63">
        <f t="shared" si="1"/>
        <v>1024</v>
      </c>
      <c r="Z15" s="63">
        <v>715</v>
      </c>
      <c r="AA15" s="63">
        <v>7</v>
      </c>
      <c r="AB15" s="63">
        <v>2</v>
      </c>
      <c r="AC15" s="63">
        <v>291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26">
        <v>0</v>
      </c>
      <c r="AJ15" s="26" t="s">
        <v>36</v>
      </c>
      <c r="AK15" s="26" t="s">
        <v>36</v>
      </c>
      <c r="AL15" s="26" t="s">
        <v>36</v>
      </c>
      <c r="AM15" s="26" t="s">
        <v>36</v>
      </c>
      <c r="AN15" s="26" t="s">
        <v>36</v>
      </c>
      <c r="AO15" s="26" t="s">
        <v>36</v>
      </c>
      <c r="AP15" s="26" t="s">
        <v>36</v>
      </c>
      <c r="AQ15" s="26" t="s">
        <v>36</v>
      </c>
      <c r="AR15" s="63">
        <v>9</v>
      </c>
      <c r="AS15" s="63">
        <v>0</v>
      </c>
      <c r="AT15" s="63">
        <f>[8]施設資源化量内訳!D15</f>
        <v>988</v>
      </c>
      <c r="AU15" s="63">
        <f>[8]施設資源化量内訳!E15</f>
        <v>0</v>
      </c>
      <c r="AV15" s="63">
        <f>[8]施設資源化量内訳!F15</f>
        <v>0</v>
      </c>
      <c r="AW15" s="63">
        <f>[8]施設資源化量内訳!G15</f>
        <v>0</v>
      </c>
      <c r="AX15" s="63">
        <f>[8]施設資源化量内訳!H15</f>
        <v>0</v>
      </c>
      <c r="AY15" s="63">
        <f>[8]施設資源化量内訳!I15</f>
        <v>224</v>
      </c>
      <c r="AZ15" s="63">
        <f>[8]施設資源化量内訳!J15</f>
        <v>72</v>
      </c>
      <c r="BA15" s="63">
        <f>[8]施設資源化量内訳!K15</f>
        <v>5</v>
      </c>
      <c r="BB15" s="63">
        <f>[8]施設資源化量内訳!L15</f>
        <v>0</v>
      </c>
      <c r="BC15" s="63">
        <f>[8]施設資源化量内訳!M15</f>
        <v>0</v>
      </c>
      <c r="BD15" s="63">
        <f>[8]施設資源化量内訳!N15</f>
        <v>101</v>
      </c>
      <c r="BE15" s="63">
        <f>[8]施設資源化量内訳!O15</f>
        <v>0</v>
      </c>
      <c r="BF15" s="63">
        <f>[8]施設資源化量内訳!P15</f>
        <v>0</v>
      </c>
      <c r="BG15" s="63">
        <f>[8]施設資源化量内訳!Q15</f>
        <v>586</v>
      </c>
      <c r="BH15" s="63">
        <f>[8]施設資源化量内訳!R15</f>
        <v>0</v>
      </c>
      <c r="BI15" s="63">
        <f>[8]施設資源化量内訳!S15</f>
        <v>0</v>
      </c>
      <c r="BJ15" s="63">
        <f>[8]施設資源化量内訳!T15</f>
        <v>0</v>
      </c>
      <c r="BK15" s="63">
        <f>[8]施設資源化量内訳!U15</f>
        <v>0</v>
      </c>
      <c r="BL15" s="63">
        <f>[8]施設資源化量内訳!V15</f>
        <v>0</v>
      </c>
      <c r="BM15" s="63">
        <f>[8]施設資源化量内訳!W15</f>
        <v>0</v>
      </c>
      <c r="BN15" s="63">
        <f>[8]施設資源化量内訳!X15</f>
        <v>0</v>
      </c>
      <c r="BO15" s="63">
        <f t="shared" si="2"/>
        <v>206</v>
      </c>
      <c r="BP15" s="63">
        <v>186</v>
      </c>
      <c r="BQ15" s="63">
        <v>1</v>
      </c>
      <c r="BR15" s="63">
        <v>0</v>
      </c>
      <c r="BS15" s="63">
        <v>1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18</v>
      </c>
      <c r="BZ15" s="26" t="s">
        <v>36</v>
      </c>
      <c r="CA15" s="26" t="s">
        <v>36</v>
      </c>
      <c r="CB15" s="26" t="s">
        <v>36</v>
      </c>
      <c r="CC15" s="26" t="s">
        <v>36</v>
      </c>
      <c r="CD15" s="26" t="s">
        <v>36</v>
      </c>
      <c r="CE15" s="26" t="s">
        <v>36</v>
      </c>
      <c r="CF15" s="26" t="s">
        <v>36</v>
      </c>
      <c r="CG15" s="26" t="s">
        <v>36</v>
      </c>
      <c r="CH15" s="63">
        <v>0</v>
      </c>
      <c r="CI15" s="63">
        <v>0</v>
      </c>
      <c r="CJ15" s="64" t="s">
        <v>37</v>
      </c>
    </row>
    <row r="16" spans="1:88" ht="13.5" customHeight="1" x14ac:dyDescent="0.15">
      <c r="A16" s="61" t="s">
        <v>33</v>
      </c>
      <c r="B16" s="62" t="s">
        <v>52</v>
      </c>
      <c r="C16" s="61" t="s">
        <v>53</v>
      </c>
      <c r="D16" s="63">
        <f t="shared" si="0"/>
        <v>4299</v>
      </c>
      <c r="E16" s="63">
        <f t="shared" si="0"/>
        <v>720</v>
      </c>
      <c r="F16" s="63">
        <f t="shared" si="0"/>
        <v>0</v>
      </c>
      <c r="G16" s="63">
        <f t="shared" si="0"/>
        <v>0</v>
      </c>
      <c r="H16" s="63">
        <f t="shared" si="0"/>
        <v>102</v>
      </c>
      <c r="I16" s="63">
        <f t="shared" si="0"/>
        <v>244</v>
      </c>
      <c r="J16" s="63">
        <f t="shared" si="0"/>
        <v>106</v>
      </c>
      <c r="K16" s="63">
        <f t="shared" si="0"/>
        <v>0</v>
      </c>
      <c r="L16" s="63">
        <f t="shared" si="0"/>
        <v>736</v>
      </c>
      <c r="M16" s="63">
        <f t="shared" si="0"/>
        <v>262</v>
      </c>
      <c r="N16" s="63">
        <f t="shared" si="0"/>
        <v>49</v>
      </c>
      <c r="O16" s="63">
        <f t="shared" si="0"/>
        <v>0</v>
      </c>
      <c r="P16" s="63">
        <f t="shared" si="0"/>
        <v>0</v>
      </c>
      <c r="Q16" s="63">
        <f t="shared" si="0"/>
        <v>0</v>
      </c>
      <c r="R16" s="63">
        <f t="shared" si="0"/>
        <v>1100</v>
      </c>
      <c r="S16" s="63">
        <f t="shared" si="0"/>
        <v>0</v>
      </c>
      <c r="T16" s="63">
        <f t="shared" si="0"/>
        <v>0</v>
      </c>
      <c r="U16" s="63">
        <f t="shared" si="0"/>
        <v>0</v>
      </c>
      <c r="V16" s="63">
        <f t="shared" si="0"/>
        <v>0</v>
      </c>
      <c r="W16" s="63">
        <f t="shared" si="0"/>
        <v>2</v>
      </c>
      <c r="X16" s="63">
        <f t="shared" si="0"/>
        <v>978</v>
      </c>
      <c r="Y16" s="63">
        <f t="shared" si="1"/>
        <v>769</v>
      </c>
      <c r="Z16" s="63">
        <v>720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26">
        <v>49</v>
      </c>
      <c r="AJ16" s="26" t="s">
        <v>36</v>
      </c>
      <c r="AK16" s="26" t="s">
        <v>36</v>
      </c>
      <c r="AL16" s="26" t="s">
        <v>36</v>
      </c>
      <c r="AM16" s="26" t="s">
        <v>36</v>
      </c>
      <c r="AN16" s="26" t="s">
        <v>36</v>
      </c>
      <c r="AO16" s="26" t="s">
        <v>36</v>
      </c>
      <c r="AP16" s="26" t="s">
        <v>36</v>
      </c>
      <c r="AQ16" s="26" t="s">
        <v>36</v>
      </c>
      <c r="AR16" s="63">
        <v>0</v>
      </c>
      <c r="AS16" s="63">
        <v>0</v>
      </c>
      <c r="AT16" s="63">
        <f>[8]施設資源化量内訳!D16</f>
        <v>3530</v>
      </c>
      <c r="AU16" s="63">
        <f>[8]施設資源化量内訳!E16</f>
        <v>0</v>
      </c>
      <c r="AV16" s="63">
        <f>[8]施設資源化量内訳!F16</f>
        <v>0</v>
      </c>
      <c r="AW16" s="63">
        <f>[8]施設資源化量内訳!G16</f>
        <v>0</v>
      </c>
      <c r="AX16" s="63">
        <f>[8]施設資源化量内訳!H16</f>
        <v>102</v>
      </c>
      <c r="AY16" s="63">
        <f>[8]施設資源化量内訳!I16</f>
        <v>244</v>
      </c>
      <c r="AZ16" s="63">
        <f>[8]施設資源化量内訳!J16</f>
        <v>106</v>
      </c>
      <c r="BA16" s="63">
        <f>[8]施設資源化量内訳!K16</f>
        <v>0</v>
      </c>
      <c r="BB16" s="63">
        <f>[8]施設資源化量内訳!L16</f>
        <v>736</v>
      </c>
      <c r="BC16" s="63">
        <f>[8]施設資源化量内訳!M16</f>
        <v>262</v>
      </c>
      <c r="BD16" s="63">
        <f>[8]施設資源化量内訳!N16</f>
        <v>0</v>
      </c>
      <c r="BE16" s="63">
        <f>[8]施設資源化量内訳!O16</f>
        <v>0</v>
      </c>
      <c r="BF16" s="63">
        <f>[8]施設資源化量内訳!P16</f>
        <v>0</v>
      </c>
      <c r="BG16" s="63">
        <f>[8]施設資源化量内訳!Q16</f>
        <v>0</v>
      </c>
      <c r="BH16" s="63">
        <f>[8]施設資源化量内訳!R16</f>
        <v>1100</v>
      </c>
      <c r="BI16" s="63">
        <f>[8]施設資源化量内訳!S16</f>
        <v>0</v>
      </c>
      <c r="BJ16" s="63">
        <f>[8]施設資源化量内訳!T16</f>
        <v>0</v>
      </c>
      <c r="BK16" s="63">
        <f>[8]施設資源化量内訳!U16</f>
        <v>0</v>
      </c>
      <c r="BL16" s="63">
        <f>[8]施設資源化量内訳!V16</f>
        <v>0</v>
      </c>
      <c r="BM16" s="63">
        <f>[8]施設資源化量内訳!W16</f>
        <v>2</v>
      </c>
      <c r="BN16" s="63">
        <f>[8]施設資源化量内訳!X16</f>
        <v>978</v>
      </c>
      <c r="BO16" s="63">
        <f t="shared" si="2"/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26" t="s">
        <v>36</v>
      </c>
      <c r="CA16" s="26" t="s">
        <v>36</v>
      </c>
      <c r="CB16" s="26" t="s">
        <v>36</v>
      </c>
      <c r="CC16" s="26" t="s">
        <v>36</v>
      </c>
      <c r="CD16" s="26" t="s">
        <v>36</v>
      </c>
      <c r="CE16" s="26" t="s">
        <v>36</v>
      </c>
      <c r="CF16" s="26" t="s">
        <v>36</v>
      </c>
      <c r="CG16" s="26" t="s">
        <v>36</v>
      </c>
      <c r="CH16" s="63">
        <v>0</v>
      </c>
      <c r="CI16" s="63">
        <v>0</v>
      </c>
      <c r="CJ16" s="64" t="s">
        <v>37</v>
      </c>
    </row>
    <row r="17" spans="1:88" ht="13.5" customHeight="1" x14ac:dyDescent="0.15">
      <c r="A17" s="61" t="s">
        <v>33</v>
      </c>
      <c r="B17" s="62" t="s">
        <v>54</v>
      </c>
      <c r="C17" s="61" t="s">
        <v>55</v>
      </c>
      <c r="D17" s="63">
        <f t="shared" si="0"/>
        <v>8139</v>
      </c>
      <c r="E17" s="63">
        <f t="shared" si="0"/>
        <v>33</v>
      </c>
      <c r="F17" s="63">
        <f t="shared" si="0"/>
        <v>0</v>
      </c>
      <c r="G17" s="63">
        <f t="shared" si="0"/>
        <v>0</v>
      </c>
      <c r="H17" s="63">
        <f t="shared" si="0"/>
        <v>375</v>
      </c>
      <c r="I17" s="63">
        <f t="shared" si="0"/>
        <v>306</v>
      </c>
      <c r="J17" s="63">
        <f t="shared" si="0"/>
        <v>88</v>
      </c>
      <c r="K17" s="63">
        <f t="shared" si="0"/>
        <v>0</v>
      </c>
      <c r="L17" s="63">
        <f t="shared" si="0"/>
        <v>0</v>
      </c>
      <c r="M17" s="63">
        <f t="shared" si="0"/>
        <v>0</v>
      </c>
      <c r="N17" s="63">
        <f t="shared" si="0"/>
        <v>3</v>
      </c>
      <c r="O17" s="63">
        <f t="shared" si="0"/>
        <v>0</v>
      </c>
      <c r="P17" s="63">
        <f t="shared" si="0"/>
        <v>0</v>
      </c>
      <c r="Q17" s="63">
        <f t="shared" si="0"/>
        <v>0</v>
      </c>
      <c r="R17" s="63">
        <f t="shared" si="0"/>
        <v>7334</v>
      </c>
      <c r="S17" s="63">
        <f t="shared" si="0"/>
        <v>0</v>
      </c>
      <c r="T17" s="63">
        <f t="shared" si="0"/>
        <v>0</v>
      </c>
      <c r="U17" s="63">
        <f t="shared" si="0"/>
        <v>0</v>
      </c>
      <c r="V17" s="63">
        <f t="shared" si="0"/>
        <v>0</v>
      </c>
      <c r="W17" s="63">
        <f t="shared" si="0"/>
        <v>0</v>
      </c>
      <c r="X17" s="63">
        <f t="shared" si="0"/>
        <v>0</v>
      </c>
      <c r="Y17" s="63">
        <f t="shared" si="1"/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26">
        <v>0</v>
      </c>
      <c r="AJ17" s="26" t="s">
        <v>36</v>
      </c>
      <c r="AK17" s="26" t="s">
        <v>36</v>
      </c>
      <c r="AL17" s="26" t="s">
        <v>36</v>
      </c>
      <c r="AM17" s="26" t="s">
        <v>36</v>
      </c>
      <c r="AN17" s="26" t="s">
        <v>36</v>
      </c>
      <c r="AO17" s="26" t="s">
        <v>36</v>
      </c>
      <c r="AP17" s="26" t="s">
        <v>36</v>
      </c>
      <c r="AQ17" s="26" t="s">
        <v>36</v>
      </c>
      <c r="AR17" s="63">
        <v>0</v>
      </c>
      <c r="AS17" s="63">
        <v>0</v>
      </c>
      <c r="AT17" s="63">
        <f>[8]施設資源化量内訳!D17</f>
        <v>8139</v>
      </c>
      <c r="AU17" s="63">
        <f>[8]施設資源化量内訳!E17</f>
        <v>33</v>
      </c>
      <c r="AV17" s="63">
        <f>[8]施設資源化量内訳!F17</f>
        <v>0</v>
      </c>
      <c r="AW17" s="63">
        <f>[8]施設資源化量内訳!G17</f>
        <v>0</v>
      </c>
      <c r="AX17" s="63">
        <f>[8]施設資源化量内訳!H17</f>
        <v>375</v>
      </c>
      <c r="AY17" s="63">
        <f>[8]施設資源化量内訳!I17</f>
        <v>306</v>
      </c>
      <c r="AZ17" s="63">
        <f>[8]施設資源化量内訳!J17</f>
        <v>88</v>
      </c>
      <c r="BA17" s="63">
        <f>[8]施設資源化量内訳!K17</f>
        <v>0</v>
      </c>
      <c r="BB17" s="63">
        <f>[8]施設資源化量内訳!L17</f>
        <v>0</v>
      </c>
      <c r="BC17" s="63">
        <f>[8]施設資源化量内訳!M17</f>
        <v>0</v>
      </c>
      <c r="BD17" s="63">
        <f>[8]施設資源化量内訳!N17</f>
        <v>3</v>
      </c>
      <c r="BE17" s="63">
        <f>[8]施設資源化量内訳!O17</f>
        <v>0</v>
      </c>
      <c r="BF17" s="63">
        <f>[8]施設資源化量内訳!P17</f>
        <v>0</v>
      </c>
      <c r="BG17" s="63">
        <f>[8]施設資源化量内訳!Q17</f>
        <v>0</v>
      </c>
      <c r="BH17" s="63">
        <f>[8]施設資源化量内訳!R17</f>
        <v>7334</v>
      </c>
      <c r="BI17" s="63">
        <f>[8]施設資源化量内訳!S17</f>
        <v>0</v>
      </c>
      <c r="BJ17" s="63">
        <f>[8]施設資源化量内訳!T17</f>
        <v>0</v>
      </c>
      <c r="BK17" s="63">
        <f>[8]施設資源化量内訳!U17</f>
        <v>0</v>
      </c>
      <c r="BL17" s="63">
        <f>[8]施設資源化量内訳!V17</f>
        <v>0</v>
      </c>
      <c r="BM17" s="63">
        <f>[8]施設資源化量内訳!W17</f>
        <v>0</v>
      </c>
      <c r="BN17" s="63">
        <f>[8]施設資源化量内訳!X17</f>
        <v>0</v>
      </c>
      <c r="BO17" s="63">
        <f t="shared" si="2"/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26" t="s">
        <v>36</v>
      </c>
      <c r="CA17" s="26" t="s">
        <v>36</v>
      </c>
      <c r="CB17" s="26" t="s">
        <v>36</v>
      </c>
      <c r="CC17" s="26" t="s">
        <v>36</v>
      </c>
      <c r="CD17" s="26" t="s">
        <v>36</v>
      </c>
      <c r="CE17" s="26" t="s">
        <v>36</v>
      </c>
      <c r="CF17" s="26" t="s">
        <v>36</v>
      </c>
      <c r="CG17" s="26" t="s">
        <v>36</v>
      </c>
      <c r="CH17" s="63">
        <v>0</v>
      </c>
      <c r="CI17" s="63">
        <v>0</v>
      </c>
      <c r="CJ17" s="64" t="s">
        <v>37</v>
      </c>
    </row>
    <row r="18" spans="1:88" ht="13.5" customHeight="1" x14ac:dyDescent="0.15">
      <c r="A18" s="61" t="s">
        <v>33</v>
      </c>
      <c r="B18" s="62" t="s">
        <v>56</v>
      </c>
      <c r="C18" s="61" t="s">
        <v>57</v>
      </c>
      <c r="D18" s="63">
        <f t="shared" si="0"/>
        <v>2201</v>
      </c>
      <c r="E18" s="63">
        <f t="shared" si="0"/>
        <v>149</v>
      </c>
      <c r="F18" s="63">
        <f t="shared" si="0"/>
        <v>2</v>
      </c>
      <c r="G18" s="63">
        <f t="shared" si="0"/>
        <v>4</v>
      </c>
      <c r="H18" s="63">
        <f t="shared" si="0"/>
        <v>145</v>
      </c>
      <c r="I18" s="63">
        <f t="shared" si="0"/>
        <v>149</v>
      </c>
      <c r="J18" s="63">
        <f t="shared" si="0"/>
        <v>0</v>
      </c>
      <c r="K18" s="63">
        <f t="shared" si="0"/>
        <v>0</v>
      </c>
      <c r="L18" s="63">
        <f t="shared" si="0"/>
        <v>0</v>
      </c>
      <c r="M18" s="63">
        <f t="shared" si="0"/>
        <v>0</v>
      </c>
      <c r="N18" s="63">
        <f t="shared" si="0"/>
        <v>4</v>
      </c>
      <c r="O18" s="63">
        <f t="shared" si="0"/>
        <v>0</v>
      </c>
      <c r="P18" s="63">
        <f t="shared" si="0"/>
        <v>0</v>
      </c>
      <c r="Q18" s="63">
        <f t="shared" si="0"/>
        <v>0</v>
      </c>
      <c r="R18" s="63">
        <f t="shared" si="0"/>
        <v>0</v>
      </c>
      <c r="S18" s="63">
        <f t="shared" si="0"/>
        <v>0</v>
      </c>
      <c r="T18" s="63">
        <f t="shared" si="0"/>
        <v>1628</v>
      </c>
      <c r="U18" s="63">
        <f t="shared" si="0"/>
        <v>0</v>
      </c>
      <c r="V18" s="63">
        <f t="shared" si="0"/>
        <v>117</v>
      </c>
      <c r="W18" s="63">
        <f t="shared" si="0"/>
        <v>0</v>
      </c>
      <c r="X18" s="63">
        <f t="shared" si="0"/>
        <v>3</v>
      </c>
      <c r="Y18" s="63">
        <f t="shared" si="1"/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26">
        <v>0</v>
      </c>
      <c r="AJ18" s="26" t="s">
        <v>36</v>
      </c>
      <c r="AK18" s="26" t="s">
        <v>36</v>
      </c>
      <c r="AL18" s="26" t="s">
        <v>36</v>
      </c>
      <c r="AM18" s="26" t="s">
        <v>36</v>
      </c>
      <c r="AN18" s="26" t="s">
        <v>36</v>
      </c>
      <c r="AO18" s="26" t="s">
        <v>36</v>
      </c>
      <c r="AP18" s="26" t="s">
        <v>36</v>
      </c>
      <c r="AQ18" s="26" t="s">
        <v>36</v>
      </c>
      <c r="AR18" s="63">
        <v>0</v>
      </c>
      <c r="AS18" s="63">
        <v>0</v>
      </c>
      <c r="AT18" s="63">
        <f>[8]施設資源化量内訳!D18</f>
        <v>2037</v>
      </c>
      <c r="AU18" s="63">
        <f>[8]施設資源化量内訳!E18</f>
        <v>0</v>
      </c>
      <c r="AV18" s="63">
        <f>[8]施設資源化量内訳!F18</f>
        <v>0</v>
      </c>
      <c r="AW18" s="63">
        <f>[8]施設資源化量内訳!G18</f>
        <v>0</v>
      </c>
      <c r="AX18" s="63">
        <f>[8]施設資源化量内訳!H18</f>
        <v>140</v>
      </c>
      <c r="AY18" s="63">
        <f>[8]施設資源化量内訳!I18</f>
        <v>149</v>
      </c>
      <c r="AZ18" s="63">
        <f>[8]施設資源化量内訳!J18</f>
        <v>0</v>
      </c>
      <c r="BA18" s="63">
        <f>[8]施設資源化量内訳!K18</f>
        <v>0</v>
      </c>
      <c r="BB18" s="63">
        <f>[8]施設資源化量内訳!L18</f>
        <v>0</v>
      </c>
      <c r="BC18" s="63">
        <f>[8]施設資源化量内訳!M18</f>
        <v>0</v>
      </c>
      <c r="BD18" s="63">
        <f>[8]施設資源化量内訳!N18</f>
        <v>0</v>
      </c>
      <c r="BE18" s="63">
        <f>[8]施設資源化量内訳!O18</f>
        <v>0</v>
      </c>
      <c r="BF18" s="63">
        <f>[8]施設資源化量内訳!P18</f>
        <v>0</v>
      </c>
      <c r="BG18" s="63">
        <f>[8]施設資源化量内訳!Q18</f>
        <v>0</v>
      </c>
      <c r="BH18" s="63">
        <f>[8]施設資源化量内訳!R18</f>
        <v>0</v>
      </c>
      <c r="BI18" s="63">
        <f>[8]施設資源化量内訳!S18</f>
        <v>0</v>
      </c>
      <c r="BJ18" s="63">
        <f>[8]施設資源化量内訳!T18</f>
        <v>1628</v>
      </c>
      <c r="BK18" s="63">
        <f>[8]施設資源化量内訳!U18</f>
        <v>0</v>
      </c>
      <c r="BL18" s="63">
        <f>[8]施設資源化量内訳!V18</f>
        <v>117</v>
      </c>
      <c r="BM18" s="63">
        <f>[8]施設資源化量内訳!W18</f>
        <v>0</v>
      </c>
      <c r="BN18" s="63">
        <f>[8]施設資源化量内訳!X18</f>
        <v>3</v>
      </c>
      <c r="BO18" s="63">
        <f t="shared" si="2"/>
        <v>164</v>
      </c>
      <c r="BP18" s="63">
        <v>149</v>
      </c>
      <c r="BQ18" s="63">
        <v>2</v>
      </c>
      <c r="BR18" s="63">
        <v>4</v>
      </c>
      <c r="BS18" s="63">
        <v>5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4</v>
      </c>
      <c r="BZ18" s="26" t="s">
        <v>36</v>
      </c>
      <c r="CA18" s="26" t="s">
        <v>36</v>
      </c>
      <c r="CB18" s="26" t="s">
        <v>36</v>
      </c>
      <c r="CC18" s="26" t="s">
        <v>36</v>
      </c>
      <c r="CD18" s="26" t="s">
        <v>36</v>
      </c>
      <c r="CE18" s="26" t="s">
        <v>36</v>
      </c>
      <c r="CF18" s="26" t="s">
        <v>36</v>
      </c>
      <c r="CG18" s="26" t="s">
        <v>36</v>
      </c>
      <c r="CH18" s="63">
        <v>0</v>
      </c>
      <c r="CI18" s="63">
        <v>0</v>
      </c>
      <c r="CJ18" s="64" t="s">
        <v>37</v>
      </c>
    </row>
    <row r="19" spans="1:88" ht="13.5" customHeight="1" x14ac:dyDescent="0.15">
      <c r="A19" s="61" t="s">
        <v>33</v>
      </c>
      <c r="B19" s="62" t="s">
        <v>58</v>
      </c>
      <c r="C19" s="61" t="s">
        <v>59</v>
      </c>
      <c r="D19" s="63">
        <f t="shared" si="0"/>
        <v>2099</v>
      </c>
      <c r="E19" s="63">
        <f t="shared" si="0"/>
        <v>1421</v>
      </c>
      <c r="F19" s="63">
        <f t="shared" si="0"/>
        <v>2</v>
      </c>
      <c r="G19" s="63">
        <f t="shared" ref="G19:V34" si="3">SUM(AB19,AW19,BR19)</f>
        <v>0</v>
      </c>
      <c r="H19" s="63">
        <f t="shared" si="3"/>
        <v>117</v>
      </c>
      <c r="I19" s="63">
        <f t="shared" si="3"/>
        <v>279</v>
      </c>
      <c r="J19" s="63">
        <f t="shared" si="3"/>
        <v>129</v>
      </c>
      <c r="K19" s="63">
        <f t="shared" si="3"/>
        <v>0</v>
      </c>
      <c r="L19" s="63">
        <f t="shared" si="3"/>
        <v>0</v>
      </c>
      <c r="M19" s="63">
        <f t="shared" si="3"/>
        <v>0</v>
      </c>
      <c r="N19" s="63">
        <f t="shared" si="3"/>
        <v>151</v>
      </c>
      <c r="O19" s="63">
        <f t="shared" si="3"/>
        <v>0</v>
      </c>
      <c r="P19" s="63">
        <f t="shared" si="3"/>
        <v>0</v>
      </c>
      <c r="Q19" s="63">
        <f t="shared" si="3"/>
        <v>0</v>
      </c>
      <c r="R19" s="63">
        <f t="shared" si="3"/>
        <v>0</v>
      </c>
      <c r="S19" s="63">
        <f t="shared" si="3"/>
        <v>0</v>
      </c>
      <c r="T19" s="63">
        <f t="shared" si="3"/>
        <v>0</v>
      </c>
      <c r="U19" s="63">
        <f t="shared" si="3"/>
        <v>0</v>
      </c>
      <c r="V19" s="63">
        <f t="shared" si="3"/>
        <v>0</v>
      </c>
      <c r="W19" s="63">
        <f t="shared" ref="W19:X49" si="4">SUM(AR19,BM19,CH19)</f>
        <v>0</v>
      </c>
      <c r="X19" s="63">
        <f t="shared" si="4"/>
        <v>0</v>
      </c>
      <c r="Y19" s="63">
        <f t="shared" si="1"/>
        <v>1741</v>
      </c>
      <c r="Z19" s="63">
        <v>1093</v>
      </c>
      <c r="AA19" s="63">
        <v>0</v>
      </c>
      <c r="AB19" s="63">
        <v>0</v>
      </c>
      <c r="AC19" s="63">
        <v>115</v>
      </c>
      <c r="AD19" s="63">
        <v>279</v>
      </c>
      <c r="AE19" s="63">
        <v>129</v>
      </c>
      <c r="AF19" s="63">
        <v>0</v>
      </c>
      <c r="AG19" s="63">
        <v>0</v>
      </c>
      <c r="AH19" s="63">
        <v>0</v>
      </c>
      <c r="AI19" s="26">
        <v>125</v>
      </c>
      <c r="AJ19" s="26" t="s">
        <v>36</v>
      </c>
      <c r="AK19" s="26" t="s">
        <v>36</v>
      </c>
      <c r="AL19" s="26" t="s">
        <v>36</v>
      </c>
      <c r="AM19" s="26" t="s">
        <v>36</v>
      </c>
      <c r="AN19" s="26" t="s">
        <v>36</v>
      </c>
      <c r="AO19" s="26" t="s">
        <v>36</v>
      </c>
      <c r="AP19" s="26" t="s">
        <v>36</v>
      </c>
      <c r="AQ19" s="26" t="s">
        <v>36</v>
      </c>
      <c r="AR19" s="63">
        <v>0</v>
      </c>
      <c r="AS19" s="63">
        <v>0</v>
      </c>
      <c r="AT19" s="63">
        <f>[8]施設資源化量内訳!D19</f>
        <v>0</v>
      </c>
      <c r="AU19" s="63">
        <f>[8]施設資源化量内訳!E19</f>
        <v>0</v>
      </c>
      <c r="AV19" s="63">
        <f>[8]施設資源化量内訳!F19</f>
        <v>0</v>
      </c>
      <c r="AW19" s="63">
        <f>[8]施設資源化量内訳!G19</f>
        <v>0</v>
      </c>
      <c r="AX19" s="63">
        <f>[8]施設資源化量内訳!H19</f>
        <v>0</v>
      </c>
      <c r="AY19" s="63">
        <f>[8]施設資源化量内訳!I19</f>
        <v>0</v>
      </c>
      <c r="AZ19" s="63">
        <f>[8]施設資源化量内訳!J19</f>
        <v>0</v>
      </c>
      <c r="BA19" s="63">
        <f>[8]施設資源化量内訳!K19</f>
        <v>0</v>
      </c>
      <c r="BB19" s="63">
        <f>[8]施設資源化量内訳!L19</f>
        <v>0</v>
      </c>
      <c r="BC19" s="63">
        <f>[8]施設資源化量内訳!M19</f>
        <v>0</v>
      </c>
      <c r="BD19" s="63">
        <f>[8]施設資源化量内訳!N19</f>
        <v>0</v>
      </c>
      <c r="BE19" s="63">
        <f>[8]施設資源化量内訳!O19</f>
        <v>0</v>
      </c>
      <c r="BF19" s="63">
        <f>[8]施設資源化量内訳!P19</f>
        <v>0</v>
      </c>
      <c r="BG19" s="63">
        <f>[8]施設資源化量内訳!Q19</f>
        <v>0</v>
      </c>
      <c r="BH19" s="63">
        <f>[8]施設資源化量内訳!R19</f>
        <v>0</v>
      </c>
      <c r="BI19" s="63">
        <f>[8]施設資源化量内訳!S19</f>
        <v>0</v>
      </c>
      <c r="BJ19" s="63">
        <f>[8]施設資源化量内訳!T19</f>
        <v>0</v>
      </c>
      <c r="BK19" s="63">
        <f>[8]施設資源化量内訳!U19</f>
        <v>0</v>
      </c>
      <c r="BL19" s="63">
        <f>[8]施設資源化量内訳!V19</f>
        <v>0</v>
      </c>
      <c r="BM19" s="63">
        <f>[8]施設資源化量内訳!W19</f>
        <v>0</v>
      </c>
      <c r="BN19" s="63">
        <f>[8]施設資源化量内訳!X19</f>
        <v>0</v>
      </c>
      <c r="BO19" s="63">
        <f t="shared" si="2"/>
        <v>358</v>
      </c>
      <c r="BP19" s="63">
        <v>328</v>
      </c>
      <c r="BQ19" s="63">
        <v>2</v>
      </c>
      <c r="BR19" s="63">
        <v>0</v>
      </c>
      <c r="BS19" s="63">
        <v>2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26</v>
      </c>
      <c r="BZ19" s="26" t="s">
        <v>36</v>
      </c>
      <c r="CA19" s="26" t="s">
        <v>36</v>
      </c>
      <c r="CB19" s="26" t="s">
        <v>36</v>
      </c>
      <c r="CC19" s="26" t="s">
        <v>36</v>
      </c>
      <c r="CD19" s="26" t="s">
        <v>36</v>
      </c>
      <c r="CE19" s="26" t="s">
        <v>36</v>
      </c>
      <c r="CF19" s="26" t="s">
        <v>36</v>
      </c>
      <c r="CG19" s="26" t="s">
        <v>36</v>
      </c>
      <c r="CH19" s="63">
        <v>0</v>
      </c>
      <c r="CI19" s="63">
        <v>0</v>
      </c>
      <c r="CJ19" s="64" t="s">
        <v>37</v>
      </c>
    </row>
    <row r="20" spans="1:88" ht="13.5" customHeight="1" x14ac:dyDescent="0.15">
      <c r="A20" s="61" t="s">
        <v>33</v>
      </c>
      <c r="B20" s="62" t="s">
        <v>60</v>
      </c>
      <c r="C20" s="61" t="s">
        <v>61</v>
      </c>
      <c r="D20" s="63">
        <f t="shared" ref="D20:S48" si="5">SUM(Y20,AT20,BO20)</f>
        <v>11850</v>
      </c>
      <c r="E20" s="63">
        <f t="shared" si="5"/>
        <v>2063</v>
      </c>
      <c r="F20" s="63">
        <f t="shared" si="5"/>
        <v>16</v>
      </c>
      <c r="G20" s="63">
        <f t="shared" si="3"/>
        <v>0</v>
      </c>
      <c r="H20" s="63">
        <f t="shared" si="3"/>
        <v>252</v>
      </c>
      <c r="I20" s="63">
        <f t="shared" si="3"/>
        <v>179</v>
      </c>
      <c r="J20" s="63">
        <f t="shared" si="3"/>
        <v>0</v>
      </c>
      <c r="K20" s="63">
        <f t="shared" si="3"/>
        <v>0</v>
      </c>
      <c r="L20" s="63">
        <f t="shared" si="3"/>
        <v>0</v>
      </c>
      <c r="M20" s="63">
        <f t="shared" si="3"/>
        <v>0</v>
      </c>
      <c r="N20" s="63">
        <f t="shared" si="3"/>
        <v>49</v>
      </c>
      <c r="O20" s="63">
        <f t="shared" si="3"/>
        <v>0</v>
      </c>
      <c r="P20" s="63">
        <f t="shared" si="3"/>
        <v>0</v>
      </c>
      <c r="Q20" s="63">
        <f t="shared" si="3"/>
        <v>3222</v>
      </c>
      <c r="R20" s="63">
        <f t="shared" si="3"/>
        <v>0</v>
      </c>
      <c r="S20" s="63">
        <f t="shared" si="3"/>
        <v>3943</v>
      </c>
      <c r="T20" s="63">
        <f t="shared" si="3"/>
        <v>0</v>
      </c>
      <c r="U20" s="63">
        <f t="shared" si="3"/>
        <v>0</v>
      </c>
      <c r="V20" s="63">
        <f t="shared" si="3"/>
        <v>1059</v>
      </c>
      <c r="W20" s="63">
        <f t="shared" si="4"/>
        <v>0</v>
      </c>
      <c r="X20" s="63">
        <f t="shared" si="4"/>
        <v>1067</v>
      </c>
      <c r="Y20" s="63">
        <f t="shared" si="1"/>
        <v>1206</v>
      </c>
      <c r="Z20" s="63">
        <v>1132</v>
      </c>
      <c r="AA20" s="63">
        <v>6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26">
        <v>14</v>
      </c>
      <c r="AJ20" s="26" t="s">
        <v>36</v>
      </c>
      <c r="AK20" s="26" t="s">
        <v>36</v>
      </c>
      <c r="AL20" s="26" t="s">
        <v>36</v>
      </c>
      <c r="AM20" s="26" t="s">
        <v>36</v>
      </c>
      <c r="AN20" s="26" t="s">
        <v>36</v>
      </c>
      <c r="AO20" s="26" t="s">
        <v>36</v>
      </c>
      <c r="AP20" s="26" t="s">
        <v>36</v>
      </c>
      <c r="AQ20" s="26" t="s">
        <v>36</v>
      </c>
      <c r="AR20" s="63">
        <v>0</v>
      </c>
      <c r="AS20" s="63">
        <v>54</v>
      </c>
      <c r="AT20" s="63">
        <f>[8]施設資源化量内訳!D20</f>
        <v>9668</v>
      </c>
      <c r="AU20" s="63">
        <f>[8]施設資源化量内訳!E20</f>
        <v>0</v>
      </c>
      <c r="AV20" s="63">
        <f>[8]施設資源化量内訳!F20</f>
        <v>0</v>
      </c>
      <c r="AW20" s="63">
        <f>[8]施設資源化量内訳!G20</f>
        <v>0</v>
      </c>
      <c r="AX20" s="63">
        <f>[8]施設資源化量内訳!H20</f>
        <v>252</v>
      </c>
      <c r="AY20" s="63">
        <f>[8]施設資源化量内訳!I20</f>
        <v>179</v>
      </c>
      <c r="AZ20" s="63">
        <f>[8]施設資源化量内訳!J20</f>
        <v>0</v>
      </c>
      <c r="BA20" s="63">
        <f>[8]施設資源化量内訳!K20</f>
        <v>0</v>
      </c>
      <c r="BB20" s="63">
        <f>[8]施設資源化量内訳!L20</f>
        <v>0</v>
      </c>
      <c r="BC20" s="63">
        <f>[8]施設資源化量内訳!M20</f>
        <v>0</v>
      </c>
      <c r="BD20" s="63">
        <f>[8]施設資源化量内訳!N20</f>
        <v>0</v>
      </c>
      <c r="BE20" s="63">
        <f>[8]施設資源化量内訳!O20</f>
        <v>0</v>
      </c>
      <c r="BF20" s="63">
        <f>[8]施設資源化量内訳!P20</f>
        <v>0</v>
      </c>
      <c r="BG20" s="63">
        <f>[8]施設資源化量内訳!Q20</f>
        <v>3222</v>
      </c>
      <c r="BH20" s="63">
        <f>[8]施設資源化量内訳!R20</f>
        <v>0</v>
      </c>
      <c r="BI20" s="63">
        <f>[8]施設資源化量内訳!S20</f>
        <v>3943</v>
      </c>
      <c r="BJ20" s="63">
        <f>[8]施設資源化量内訳!T20</f>
        <v>0</v>
      </c>
      <c r="BK20" s="63">
        <f>[8]施設資源化量内訳!U20</f>
        <v>0</v>
      </c>
      <c r="BL20" s="63">
        <f>[8]施設資源化量内訳!V20</f>
        <v>1059</v>
      </c>
      <c r="BM20" s="63">
        <f>[8]施設資源化量内訳!W20</f>
        <v>0</v>
      </c>
      <c r="BN20" s="63">
        <f>[8]施設資源化量内訳!X20</f>
        <v>1013</v>
      </c>
      <c r="BO20" s="63">
        <f t="shared" si="2"/>
        <v>976</v>
      </c>
      <c r="BP20" s="63">
        <v>931</v>
      </c>
      <c r="BQ20" s="63">
        <v>10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35</v>
      </c>
      <c r="BZ20" s="26" t="s">
        <v>36</v>
      </c>
      <c r="CA20" s="26" t="s">
        <v>36</v>
      </c>
      <c r="CB20" s="26" t="s">
        <v>36</v>
      </c>
      <c r="CC20" s="26" t="s">
        <v>36</v>
      </c>
      <c r="CD20" s="26" t="s">
        <v>36</v>
      </c>
      <c r="CE20" s="26" t="s">
        <v>36</v>
      </c>
      <c r="CF20" s="26" t="s">
        <v>36</v>
      </c>
      <c r="CG20" s="26" t="s">
        <v>36</v>
      </c>
      <c r="CH20" s="63">
        <v>0</v>
      </c>
      <c r="CI20" s="63">
        <v>0</v>
      </c>
      <c r="CJ20" s="64" t="s">
        <v>37</v>
      </c>
    </row>
    <row r="21" spans="1:88" ht="13.5" customHeight="1" x14ac:dyDescent="0.15">
      <c r="A21" s="61" t="s">
        <v>33</v>
      </c>
      <c r="B21" s="62" t="s">
        <v>62</v>
      </c>
      <c r="C21" s="61" t="s">
        <v>63</v>
      </c>
      <c r="D21" s="63">
        <f t="shared" si="5"/>
        <v>5055</v>
      </c>
      <c r="E21" s="63">
        <f t="shared" si="5"/>
        <v>989</v>
      </c>
      <c r="F21" s="63">
        <f t="shared" si="5"/>
        <v>9</v>
      </c>
      <c r="G21" s="63">
        <f t="shared" si="3"/>
        <v>52</v>
      </c>
      <c r="H21" s="63">
        <f t="shared" si="3"/>
        <v>402</v>
      </c>
      <c r="I21" s="63">
        <f t="shared" si="3"/>
        <v>443</v>
      </c>
      <c r="J21" s="63">
        <f t="shared" si="3"/>
        <v>51</v>
      </c>
      <c r="K21" s="63">
        <f t="shared" si="3"/>
        <v>16</v>
      </c>
      <c r="L21" s="63">
        <f t="shared" si="3"/>
        <v>0</v>
      </c>
      <c r="M21" s="63">
        <f t="shared" si="3"/>
        <v>2</v>
      </c>
      <c r="N21" s="63">
        <f t="shared" si="3"/>
        <v>45</v>
      </c>
      <c r="O21" s="63">
        <f t="shared" si="3"/>
        <v>35</v>
      </c>
      <c r="P21" s="63">
        <f t="shared" si="3"/>
        <v>0</v>
      </c>
      <c r="Q21" s="63">
        <f t="shared" si="3"/>
        <v>0</v>
      </c>
      <c r="R21" s="63">
        <f t="shared" si="3"/>
        <v>0</v>
      </c>
      <c r="S21" s="63">
        <f t="shared" si="3"/>
        <v>0</v>
      </c>
      <c r="T21" s="63">
        <f t="shared" si="3"/>
        <v>2799</v>
      </c>
      <c r="U21" s="63">
        <f t="shared" si="3"/>
        <v>0</v>
      </c>
      <c r="V21" s="63">
        <f t="shared" si="3"/>
        <v>200</v>
      </c>
      <c r="W21" s="63">
        <f t="shared" si="4"/>
        <v>3</v>
      </c>
      <c r="X21" s="63">
        <f t="shared" si="4"/>
        <v>9</v>
      </c>
      <c r="Y21" s="63">
        <f t="shared" si="1"/>
        <v>385</v>
      </c>
      <c r="Z21" s="63">
        <v>232</v>
      </c>
      <c r="AA21" s="63">
        <v>3</v>
      </c>
      <c r="AB21" s="63">
        <v>16</v>
      </c>
      <c r="AC21" s="63">
        <v>11</v>
      </c>
      <c r="AD21" s="63">
        <v>60</v>
      </c>
      <c r="AE21" s="63">
        <v>14</v>
      </c>
      <c r="AF21" s="63">
        <v>4</v>
      </c>
      <c r="AG21" s="63">
        <v>0</v>
      </c>
      <c r="AH21" s="63">
        <v>2</v>
      </c>
      <c r="AI21" s="26">
        <v>43</v>
      </c>
      <c r="AJ21" s="26" t="s">
        <v>36</v>
      </c>
      <c r="AK21" s="26" t="s">
        <v>36</v>
      </c>
      <c r="AL21" s="26" t="s">
        <v>36</v>
      </c>
      <c r="AM21" s="26" t="s">
        <v>36</v>
      </c>
      <c r="AN21" s="26" t="s">
        <v>36</v>
      </c>
      <c r="AO21" s="26" t="s">
        <v>36</v>
      </c>
      <c r="AP21" s="26" t="s">
        <v>36</v>
      </c>
      <c r="AQ21" s="26" t="s">
        <v>36</v>
      </c>
      <c r="AR21" s="63">
        <v>0</v>
      </c>
      <c r="AS21" s="63">
        <v>0</v>
      </c>
      <c r="AT21" s="63">
        <f>[8]施設資源化量内訳!D21</f>
        <v>3879</v>
      </c>
      <c r="AU21" s="63">
        <f>[8]施設資源化量内訳!E21</f>
        <v>0</v>
      </c>
      <c r="AV21" s="63">
        <f>[8]施設資源化量内訳!F21</f>
        <v>0</v>
      </c>
      <c r="AW21" s="63">
        <f>[8]施設資源化量内訳!G21</f>
        <v>27</v>
      </c>
      <c r="AX21" s="63">
        <f>[8]施設資源化量内訳!H21</f>
        <v>374</v>
      </c>
      <c r="AY21" s="63">
        <f>[8]施設資源化量内訳!I21</f>
        <v>383</v>
      </c>
      <c r="AZ21" s="63">
        <f>[8]施設資源化量内訳!J21</f>
        <v>37</v>
      </c>
      <c r="BA21" s="63">
        <f>[8]施設資源化量内訳!K21</f>
        <v>12</v>
      </c>
      <c r="BB21" s="63">
        <f>[8]施設資源化量内訳!L21</f>
        <v>0</v>
      </c>
      <c r="BC21" s="63">
        <f>[8]施設資源化量内訳!M21</f>
        <v>0</v>
      </c>
      <c r="BD21" s="63">
        <f>[8]施設資源化量内訳!N21</f>
        <v>0</v>
      </c>
      <c r="BE21" s="63">
        <f>[8]施設資源化量内訳!O21</f>
        <v>35</v>
      </c>
      <c r="BF21" s="63">
        <f>[8]施設資源化量内訳!P21</f>
        <v>0</v>
      </c>
      <c r="BG21" s="63">
        <f>[8]施設資源化量内訳!Q21</f>
        <v>0</v>
      </c>
      <c r="BH21" s="63">
        <f>[8]施設資源化量内訳!R21</f>
        <v>0</v>
      </c>
      <c r="BI21" s="63">
        <f>[8]施設資源化量内訳!S21</f>
        <v>0</v>
      </c>
      <c r="BJ21" s="63">
        <f>[8]施設資源化量内訳!T21</f>
        <v>2799</v>
      </c>
      <c r="BK21" s="63">
        <f>[8]施設資源化量内訳!U21</f>
        <v>0</v>
      </c>
      <c r="BL21" s="63">
        <f>[8]施設資源化量内訳!V21</f>
        <v>200</v>
      </c>
      <c r="BM21" s="63">
        <f>[8]施設資源化量内訳!W21</f>
        <v>3</v>
      </c>
      <c r="BN21" s="63">
        <f>[8]施設資源化量内訳!X21</f>
        <v>9</v>
      </c>
      <c r="BO21" s="63">
        <f t="shared" si="2"/>
        <v>791</v>
      </c>
      <c r="BP21" s="63">
        <v>757</v>
      </c>
      <c r="BQ21" s="63">
        <v>6</v>
      </c>
      <c r="BR21" s="63">
        <v>9</v>
      </c>
      <c r="BS21" s="63">
        <v>17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2</v>
      </c>
      <c r="BZ21" s="26" t="s">
        <v>36</v>
      </c>
      <c r="CA21" s="26" t="s">
        <v>36</v>
      </c>
      <c r="CB21" s="26" t="s">
        <v>36</v>
      </c>
      <c r="CC21" s="26" t="s">
        <v>36</v>
      </c>
      <c r="CD21" s="26" t="s">
        <v>36</v>
      </c>
      <c r="CE21" s="26" t="s">
        <v>36</v>
      </c>
      <c r="CF21" s="26" t="s">
        <v>36</v>
      </c>
      <c r="CG21" s="26" t="s">
        <v>36</v>
      </c>
      <c r="CH21" s="63">
        <v>0</v>
      </c>
      <c r="CI21" s="63">
        <v>0</v>
      </c>
      <c r="CJ21" s="64" t="s">
        <v>37</v>
      </c>
    </row>
    <row r="22" spans="1:88" ht="13.5" customHeight="1" x14ac:dyDescent="0.15">
      <c r="A22" s="61" t="s">
        <v>33</v>
      </c>
      <c r="B22" s="62" t="s">
        <v>64</v>
      </c>
      <c r="C22" s="61" t="s">
        <v>65</v>
      </c>
      <c r="D22" s="63">
        <f t="shared" si="5"/>
        <v>607</v>
      </c>
      <c r="E22" s="63">
        <f t="shared" si="5"/>
        <v>181</v>
      </c>
      <c r="F22" s="63">
        <f t="shared" si="5"/>
        <v>1</v>
      </c>
      <c r="G22" s="63">
        <f t="shared" si="3"/>
        <v>0</v>
      </c>
      <c r="H22" s="63">
        <f t="shared" si="3"/>
        <v>176</v>
      </c>
      <c r="I22" s="63">
        <f t="shared" si="3"/>
        <v>140</v>
      </c>
      <c r="J22" s="63">
        <f t="shared" si="3"/>
        <v>72</v>
      </c>
      <c r="K22" s="63">
        <f t="shared" si="3"/>
        <v>2</v>
      </c>
      <c r="L22" s="63">
        <f t="shared" si="3"/>
        <v>0</v>
      </c>
      <c r="M22" s="63">
        <f t="shared" si="3"/>
        <v>13</v>
      </c>
      <c r="N22" s="63">
        <f t="shared" si="3"/>
        <v>8</v>
      </c>
      <c r="O22" s="63">
        <f t="shared" si="3"/>
        <v>0</v>
      </c>
      <c r="P22" s="63">
        <f t="shared" si="3"/>
        <v>0</v>
      </c>
      <c r="Q22" s="63">
        <f t="shared" si="3"/>
        <v>0</v>
      </c>
      <c r="R22" s="63">
        <f t="shared" si="3"/>
        <v>0</v>
      </c>
      <c r="S22" s="63">
        <f t="shared" si="3"/>
        <v>0</v>
      </c>
      <c r="T22" s="63">
        <f t="shared" si="3"/>
        <v>0</v>
      </c>
      <c r="U22" s="63">
        <f t="shared" si="3"/>
        <v>0</v>
      </c>
      <c r="V22" s="63">
        <f t="shared" si="3"/>
        <v>0</v>
      </c>
      <c r="W22" s="63">
        <f t="shared" si="4"/>
        <v>0</v>
      </c>
      <c r="X22" s="63">
        <f t="shared" si="4"/>
        <v>14</v>
      </c>
      <c r="Y22" s="63">
        <f t="shared" si="1"/>
        <v>348</v>
      </c>
      <c r="Z22" s="63">
        <v>43</v>
      </c>
      <c r="AA22" s="63">
        <v>0</v>
      </c>
      <c r="AB22" s="63">
        <v>0</v>
      </c>
      <c r="AC22" s="63">
        <v>63</v>
      </c>
      <c r="AD22" s="63">
        <v>139</v>
      </c>
      <c r="AE22" s="63">
        <v>72</v>
      </c>
      <c r="AF22" s="63">
        <v>2</v>
      </c>
      <c r="AG22" s="63">
        <v>0</v>
      </c>
      <c r="AH22" s="63">
        <v>13</v>
      </c>
      <c r="AI22" s="26">
        <v>2</v>
      </c>
      <c r="AJ22" s="26" t="s">
        <v>36</v>
      </c>
      <c r="AK22" s="26" t="s">
        <v>36</v>
      </c>
      <c r="AL22" s="26" t="s">
        <v>36</v>
      </c>
      <c r="AM22" s="26" t="s">
        <v>36</v>
      </c>
      <c r="AN22" s="26" t="s">
        <v>36</v>
      </c>
      <c r="AO22" s="26" t="s">
        <v>36</v>
      </c>
      <c r="AP22" s="26" t="s">
        <v>36</v>
      </c>
      <c r="AQ22" s="26" t="s">
        <v>36</v>
      </c>
      <c r="AR22" s="63">
        <v>0</v>
      </c>
      <c r="AS22" s="63">
        <v>14</v>
      </c>
      <c r="AT22" s="63">
        <f>[8]施設資源化量内訳!D22</f>
        <v>111</v>
      </c>
      <c r="AU22" s="63">
        <f>[8]施設資源化量内訳!E22</f>
        <v>0</v>
      </c>
      <c r="AV22" s="63">
        <f>[8]施設資源化量内訳!F22</f>
        <v>0</v>
      </c>
      <c r="AW22" s="63">
        <f>[8]施設資源化量内訳!G22</f>
        <v>0</v>
      </c>
      <c r="AX22" s="63">
        <f>[8]施設資源化量内訳!H22</f>
        <v>111</v>
      </c>
      <c r="AY22" s="63">
        <f>[8]施設資源化量内訳!I22</f>
        <v>0</v>
      </c>
      <c r="AZ22" s="63">
        <f>[8]施設資源化量内訳!J22</f>
        <v>0</v>
      </c>
      <c r="BA22" s="63">
        <f>[8]施設資源化量内訳!K22</f>
        <v>0</v>
      </c>
      <c r="BB22" s="63">
        <f>[8]施設資源化量内訳!L22</f>
        <v>0</v>
      </c>
      <c r="BC22" s="63">
        <f>[8]施設資源化量内訳!M22</f>
        <v>0</v>
      </c>
      <c r="BD22" s="63">
        <f>[8]施設資源化量内訳!N22</f>
        <v>0</v>
      </c>
      <c r="BE22" s="63">
        <f>[8]施設資源化量内訳!O22</f>
        <v>0</v>
      </c>
      <c r="BF22" s="63">
        <f>[8]施設資源化量内訳!P22</f>
        <v>0</v>
      </c>
      <c r="BG22" s="63">
        <f>[8]施設資源化量内訳!Q22</f>
        <v>0</v>
      </c>
      <c r="BH22" s="63">
        <f>[8]施設資源化量内訳!R22</f>
        <v>0</v>
      </c>
      <c r="BI22" s="63">
        <f>[8]施設資源化量内訳!S22</f>
        <v>0</v>
      </c>
      <c r="BJ22" s="63">
        <f>[8]施設資源化量内訳!T22</f>
        <v>0</v>
      </c>
      <c r="BK22" s="63">
        <f>[8]施設資源化量内訳!U22</f>
        <v>0</v>
      </c>
      <c r="BL22" s="63">
        <f>[8]施設資源化量内訳!V22</f>
        <v>0</v>
      </c>
      <c r="BM22" s="63">
        <f>[8]施設資源化量内訳!W22</f>
        <v>0</v>
      </c>
      <c r="BN22" s="63">
        <f>[8]施設資源化量内訳!X22</f>
        <v>0</v>
      </c>
      <c r="BO22" s="63">
        <f t="shared" si="2"/>
        <v>148</v>
      </c>
      <c r="BP22" s="63">
        <v>138</v>
      </c>
      <c r="BQ22" s="63">
        <v>1</v>
      </c>
      <c r="BR22" s="63">
        <v>0</v>
      </c>
      <c r="BS22" s="63">
        <v>2</v>
      </c>
      <c r="BT22" s="63">
        <v>1</v>
      </c>
      <c r="BU22" s="63">
        <v>0</v>
      </c>
      <c r="BV22" s="63">
        <v>0</v>
      </c>
      <c r="BW22" s="63">
        <v>0</v>
      </c>
      <c r="BX22" s="63">
        <v>0</v>
      </c>
      <c r="BY22" s="63">
        <v>6</v>
      </c>
      <c r="BZ22" s="26" t="s">
        <v>36</v>
      </c>
      <c r="CA22" s="26" t="s">
        <v>36</v>
      </c>
      <c r="CB22" s="26" t="s">
        <v>36</v>
      </c>
      <c r="CC22" s="26" t="s">
        <v>36</v>
      </c>
      <c r="CD22" s="26" t="s">
        <v>36</v>
      </c>
      <c r="CE22" s="26" t="s">
        <v>36</v>
      </c>
      <c r="CF22" s="26" t="s">
        <v>36</v>
      </c>
      <c r="CG22" s="26" t="s">
        <v>36</v>
      </c>
      <c r="CH22" s="63">
        <v>0</v>
      </c>
      <c r="CI22" s="63">
        <v>0</v>
      </c>
      <c r="CJ22" s="64" t="s">
        <v>37</v>
      </c>
    </row>
    <row r="23" spans="1:88" ht="13.5" customHeight="1" x14ac:dyDescent="0.15">
      <c r="A23" s="61" t="s">
        <v>33</v>
      </c>
      <c r="B23" s="62" t="s">
        <v>66</v>
      </c>
      <c r="C23" s="61" t="s">
        <v>67</v>
      </c>
      <c r="D23" s="63">
        <f t="shared" si="5"/>
        <v>2372</v>
      </c>
      <c r="E23" s="63">
        <f t="shared" si="5"/>
        <v>774</v>
      </c>
      <c r="F23" s="63">
        <f t="shared" si="5"/>
        <v>7</v>
      </c>
      <c r="G23" s="63">
        <f t="shared" si="3"/>
        <v>0</v>
      </c>
      <c r="H23" s="63">
        <f t="shared" si="3"/>
        <v>136</v>
      </c>
      <c r="I23" s="63">
        <f t="shared" si="3"/>
        <v>238</v>
      </c>
      <c r="J23" s="63">
        <f t="shared" si="3"/>
        <v>135</v>
      </c>
      <c r="K23" s="63">
        <f t="shared" si="3"/>
        <v>0</v>
      </c>
      <c r="L23" s="63">
        <f t="shared" si="3"/>
        <v>160</v>
      </c>
      <c r="M23" s="63">
        <f t="shared" si="3"/>
        <v>0</v>
      </c>
      <c r="N23" s="63">
        <f t="shared" si="3"/>
        <v>4</v>
      </c>
      <c r="O23" s="63">
        <f t="shared" si="3"/>
        <v>0</v>
      </c>
      <c r="P23" s="63">
        <f t="shared" si="3"/>
        <v>0</v>
      </c>
      <c r="Q23" s="63">
        <f t="shared" si="3"/>
        <v>615</v>
      </c>
      <c r="R23" s="63">
        <f t="shared" si="3"/>
        <v>0</v>
      </c>
      <c r="S23" s="63">
        <f t="shared" si="3"/>
        <v>0</v>
      </c>
      <c r="T23" s="63">
        <f t="shared" si="3"/>
        <v>0</v>
      </c>
      <c r="U23" s="63">
        <f t="shared" si="3"/>
        <v>0</v>
      </c>
      <c r="V23" s="63">
        <f t="shared" si="3"/>
        <v>0</v>
      </c>
      <c r="W23" s="63">
        <f t="shared" si="4"/>
        <v>0</v>
      </c>
      <c r="X23" s="63">
        <f t="shared" si="4"/>
        <v>303</v>
      </c>
      <c r="Y23" s="63">
        <f t="shared" si="1"/>
        <v>650</v>
      </c>
      <c r="Z23" s="63">
        <v>145</v>
      </c>
      <c r="AA23" s="63">
        <v>0</v>
      </c>
      <c r="AB23" s="63">
        <v>0</v>
      </c>
      <c r="AC23" s="63">
        <v>136</v>
      </c>
      <c r="AD23" s="63">
        <v>238</v>
      </c>
      <c r="AE23" s="63">
        <v>131</v>
      </c>
      <c r="AF23" s="63">
        <v>0</v>
      </c>
      <c r="AG23" s="63">
        <v>0</v>
      </c>
      <c r="AH23" s="63">
        <v>0</v>
      </c>
      <c r="AI23" s="26">
        <v>0</v>
      </c>
      <c r="AJ23" s="26" t="s">
        <v>36</v>
      </c>
      <c r="AK23" s="26" t="s">
        <v>36</v>
      </c>
      <c r="AL23" s="26" t="s">
        <v>36</v>
      </c>
      <c r="AM23" s="26" t="s">
        <v>36</v>
      </c>
      <c r="AN23" s="26" t="s">
        <v>36</v>
      </c>
      <c r="AO23" s="26" t="s">
        <v>36</v>
      </c>
      <c r="AP23" s="26" t="s">
        <v>36</v>
      </c>
      <c r="AQ23" s="26" t="s">
        <v>36</v>
      </c>
      <c r="AR23" s="63">
        <v>0</v>
      </c>
      <c r="AS23" s="63">
        <v>0</v>
      </c>
      <c r="AT23" s="63">
        <f>[8]施設資源化量内訳!D23</f>
        <v>1082</v>
      </c>
      <c r="AU23" s="63">
        <f>[8]施設資源化量内訳!E23</f>
        <v>0</v>
      </c>
      <c r="AV23" s="63">
        <f>[8]施設資源化量内訳!F23</f>
        <v>0</v>
      </c>
      <c r="AW23" s="63">
        <f>[8]施設資源化量内訳!G23</f>
        <v>0</v>
      </c>
      <c r="AX23" s="63">
        <f>[8]施設資源化量内訳!H23</f>
        <v>0</v>
      </c>
      <c r="AY23" s="63">
        <f>[8]施設資源化量内訳!I23</f>
        <v>0</v>
      </c>
      <c r="AZ23" s="63">
        <f>[8]施設資源化量内訳!J23</f>
        <v>4</v>
      </c>
      <c r="BA23" s="63">
        <f>[8]施設資源化量内訳!K23</f>
        <v>0</v>
      </c>
      <c r="BB23" s="63">
        <f>[8]施設資源化量内訳!L23</f>
        <v>160</v>
      </c>
      <c r="BC23" s="63">
        <f>[8]施設資源化量内訳!M23</f>
        <v>0</v>
      </c>
      <c r="BD23" s="63">
        <f>[8]施設資源化量内訳!N23</f>
        <v>0</v>
      </c>
      <c r="BE23" s="63">
        <f>[8]施設資源化量内訳!O23</f>
        <v>0</v>
      </c>
      <c r="BF23" s="63">
        <f>[8]施設資源化量内訳!P23</f>
        <v>0</v>
      </c>
      <c r="BG23" s="63">
        <f>[8]施設資源化量内訳!Q23</f>
        <v>615</v>
      </c>
      <c r="BH23" s="63">
        <f>[8]施設資源化量内訳!R23</f>
        <v>0</v>
      </c>
      <c r="BI23" s="63">
        <f>[8]施設資源化量内訳!S23</f>
        <v>0</v>
      </c>
      <c r="BJ23" s="63">
        <f>[8]施設資源化量内訳!T23</f>
        <v>0</v>
      </c>
      <c r="BK23" s="63">
        <f>[8]施設資源化量内訳!U23</f>
        <v>0</v>
      </c>
      <c r="BL23" s="63">
        <f>[8]施設資源化量内訳!V23</f>
        <v>0</v>
      </c>
      <c r="BM23" s="63">
        <f>[8]施設資源化量内訳!W23</f>
        <v>0</v>
      </c>
      <c r="BN23" s="63">
        <f>[8]施設資源化量内訳!X23</f>
        <v>303</v>
      </c>
      <c r="BO23" s="63">
        <f t="shared" si="2"/>
        <v>640</v>
      </c>
      <c r="BP23" s="63">
        <v>629</v>
      </c>
      <c r="BQ23" s="63">
        <v>7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4</v>
      </c>
      <c r="BZ23" s="26" t="s">
        <v>36</v>
      </c>
      <c r="CA23" s="26" t="s">
        <v>36</v>
      </c>
      <c r="CB23" s="26" t="s">
        <v>36</v>
      </c>
      <c r="CC23" s="26" t="s">
        <v>36</v>
      </c>
      <c r="CD23" s="26" t="s">
        <v>36</v>
      </c>
      <c r="CE23" s="26" t="s">
        <v>36</v>
      </c>
      <c r="CF23" s="26" t="s">
        <v>36</v>
      </c>
      <c r="CG23" s="26" t="s">
        <v>36</v>
      </c>
      <c r="CH23" s="63">
        <v>0</v>
      </c>
      <c r="CI23" s="63">
        <v>0</v>
      </c>
      <c r="CJ23" s="64" t="s">
        <v>37</v>
      </c>
    </row>
    <row r="24" spans="1:88" ht="13.5" customHeight="1" x14ac:dyDescent="0.15">
      <c r="A24" s="61" t="s">
        <v>33</v>
      </c>
      <c r="B24" s="62" t="s">
        <v>68</v>
      </c>
      <c r="C24" s="61" t="s">
        <v>69</v>
      </c>
      <c r="D24" s="63">
        <f t="shared" si="5"/>
        <v>1420</v>
      </c>
      <c r="E24" s="63">
        <f t="shared" si="5"/>
        <v>548</v>
      </c>
      <c r="F24" s="63">
        <f t="shared" si="5"/>
        <v>3</v>
      </c>
      <c r="G24" s="63">
        <f t="shared" si="3"/>
        <v>130</v>
      </c>
      <c r="H24" s="63">
        <f t="shared" si="3"/>
        <v>273</v>
      </c>
      <c r="I24" s="63">
        <f t="shared" si="3"/>
        <v>172</v>
      </c>
      <c r="J24" s="63">
        <f t="shared" si="3"/>
        <v>44</v>
      </c>
      <c r="K24" s="63">
        <f t="shared" si="3"/>
        <v>0</v>
      </c>
      <c r="L24" s="63">
        <f t="shared" si="3"/>
        <v>137</v>
      </c>
      <c r="M24" s="63">
        <f t="shared" si="3"/>
        <v>34</v>
      </c>
      <c r="N24" s="63">
        <f t="shared" si="3"/>
        <v>64</v>
      </c>
      <c r="O24" s="63">
        <f t="shared" si="3"/>
        <v>0</v>
      </c>
      <c r="P24" s="63">
        <f t="shared" si="3"/>
        <v>0</v>
      </c>
      <c r="Q24" s="63">
        <f t="shared" si="3"/>
        <v>0</v>
      </c>
      <c r="R24" s="63">
        <f t="shared" si="3"/>
        <v>0</v>
      </c>
      <c r="S24" s="63">
        <f t="shared" si="3"/>
        <v>0</v>
      </c>
      <c r="T24" s="63">
        <f t="shared" si="3"/>
        <v>0</v>
      </c>
      <c r="U24" s="63">
        <f t="shared" si="3"/>
        <v>0</v>
      </c>
      <c r="V24" s="63">
        <f t="shared" si="3"/>
        <v>0</v>
      </c>
      <c r="W24" s="63">
        <f t="shared" si="4"/>
        <v>1</v>
      </c>
      <c r="X24" s="63">
        <f t="shared" si="4"/>
        <v>14</v>
      </c>
      <c r="Y24" s="63">
        <f t="shared" si="1"/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26">
        <v>0</v>
      </c>
      <c r="AJ24" s="26" t="s">
        <v>36</v>
      </c>
      <c r="AK24" s="26" t="s">
        <v>36</v>
      </c>
      <c r="AL24" s="26" t="s">
        <v>36</v>
      </c>
      <c r="AM24" s="26" t="s">
        <v>36</v>
      </c>
      <c r="AN24" s="26" t="s">
        <v>36</v>
      </c>
      <c r="AO24" s="26" t="s">
        <v>36</v>
      </c>
      <c r="AP24" s="26" t="s">
        <v>36</v>
      </c>
      <c r="AQ24" s="26" t="s">
        <v>36</v>
      </c>
      <c r="AR24" s="63">
        <v>0</v>
      </c>
      <c r="AS24" s="63">
        <v>0</v>
      </c>
      <c r="AT24" s="63">
        <f>[8]施設資源化量内訳!D24</f>
        <v>1086</v>
      </c>
      <c r="AU24" s="63">
        <f>[8]施設資源化量内訳!E24</f>
        <v>224</v>
      </c>
      <c r="AV24" s="63">
        <f>[8]施設資源化量内訳!F24</f>
        <v>1</v>
      </c>
      <c r="AW24" s="63">
        <f>[8]施設資源化量内訳!G24</f>
        <v>130</v>
      </c>
      <c r="AX24" s="63">
        <f>[8]施設資源化量内訳!H24</f>
        <v>266</v>
      </c>
      <c r="AY24" s="63">
        <f>[8]施設資源化量内訳!I24</f>
        <v>172</v>
      </c>
      <c r="AZ24" s="63">
        <f>[8]施設資源化量内訳!J24</f>
        <v>44</v>
      </c>
      <c r="BA24" s="63">
        <f>[8]施設資源化量内訳!K24</f>
        <v>0</v>
      </c>
      <c r="BB24" s="63">
        <f>[8]施設資源化量内訳!L24</f>
        <v>137</v>
      </c>
      <c r="BC24" s="63">
        <f>[8]施設資源化量内訳!M24</f>
        <v>34</v>
      </c>
      <c r="BD24" s="63">
        <f>[8]施設資源化量内訳!N24</f>
        <v>63</v>
      </c>
      <c r="BE24" s="63">
        <f>[8]施設資源化量内訳!O24</f>
        <v>0</v>
      </c>
      <c r="BF24" s="63">
        <f>[8]施設資源化量内訳!P24</f>
        <v>0</v>
      </c>
      <c r="BG24" s="63">
        <f>[8]施設資源化量内訳!Q24</f>
        <v>0</v>
      </c>
      <c r="BH24" s="63">
        <f>[8]施設資源化量内訳!R24</f>
        <v>0</v>
      </c>
      <c r="BI24" s="63">
        <f>[8]施設資源化量内訳!S24</f>
        <v>0</v>
      </c>
      <c r="BJ24" s="63">
        <f>[8]施設資源化量内訳!T24</f>
        <v>0</v>
      </c>
      <c r="BK24" s="63">
        <f>[8]施設資源化量内訳!U24</f>
        <v>0</v>
      </c>
      <c r="BL24" s="63">
        <f>[8]施設資源化量内訳!V24</f>
        <v>0</v>
      </c>
      <c r="BM24" s="63">
        <f>[8]施設資源化量内訳!W24</f>
        <v>1</v>
      </c>
      <c r="BN24" s="63">
        <f>[8]施設資源化量内訳!X24</f>
        <v>14</v>
      </c>
      <c r="BO24" s="63">
        <f t="shared" si="2"/>
        <v>334</v>
      </c>
      <c r="BP24" s="63">
        <v>324</v>
      </c>
      <c r="BQ24" s="63">
        <v>2</v>
      </c>
      <c r="BR24" s="63">
        <v>0</v>
      </c>
      <c r="BS24" s="63">
        <v>7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1</v>
      </c>
      <c r="BZ24" s="26" t="s">
        <v>36</v>
      </c>
      <c r="CA24" s="26" t="s">
        <v>36</v>
      </c>
      <c r="CB24" s="26" t="s">
        <v>36</v>
      </c>
      <c r="CC24" s="26" t="s">
        <v>36</v>
      </c>
      <c r="CD24" s="26" t="s">
        <v>36</v>
      </c>
      <c r="CE24" s="26" t="s">
        <v>36</v>
      </c>
      <c r="CF24" s="26" t="s">
        <v>36</v>
      </c>
      <c r="CG24" s="26" t="s">
        <v>36</v>
      </c>
      <c r="CH24" s="63">
        <v>0</v>
      </c>
      <c r="CI24" s="63">
        <v>0</v>
      </c>
      <c r="CJ24" s="64" t="s">
        <v>37</v>
      </c>
    </row>
    <row r="25" spans="1:88" ht="13.5" customHeight="1" x14ac:dyDescent="0.15">
      <c r="A25" s="61" t="s">
        <v>33</v>
      </c>
      <c r="B25" s="62" t="s">
        <v>70</v>
      </c>
      <c r="C25" s="61" t="s">
        <v>71</v>
      </c>
      <c r="D25" s="63">
        <f t="shared" si="5"/>
        <v>1511</v>
      </c>
      <c r="E25" s="63">
        <f t="shared" si="5"/>
        <v>507</v>
      </c>
      <c r="F25" s="63">
        <f t="shared" si="5"/>
        <v>5</v>
      </c>
      <c r="G25" s="63">
        <f t="shared" si="3"/>
        <v>84</v>
      </c>
      <c r="H25" s="63">
        <f t="shared" si="3"/>
        <v>191</v>
      </c>
      <c r="I25" s="63">
        <f t="shared" si="3"/>
        <v>283</v>
      </c>
      <c r="J25" s="63">
        <f t="shared" si="3"/>
        <v>121</v>
      </c>
      <c r="K25" s="63">
        <f t="shared" si="3"/>
        <v>6</v>
      </c>
      <c r="L25" s="63">
        <f t="shared" si="3"/>
        <v>154</v>
      </c>
      <c r="M25" s="63">
        <f t="shared" si="3"/>
        <v>85</v>
      </c>
      <c r="N25" s="63">
        <f t="shared" si="3"/>
        <v>62</v>
      </c>
      <c r="O25" s="63">
        <f t="shared" si="3"/>
        <v>0</v>
      </c>
      <c r="P25" s="63">
        <f t="shared" si="3"/>
        <v>0</v>
      </c>
      <c r="Q25" s="63">
        <f t="shared" si="3"/>
        <v>0</v>
      </c>
      <c r="R25" s="63">
        <f t="shared" si="3"/>
        <v>0</v>
      </c>
      <c r="S25" s="63">
        <f t="shared" si="3"/>
        <v>0</v>
      </c>
      <c r="T25" s="63">
        <f t="shared" si="3"/>
        <v>0</v>
      </c>
      <c r="U25" s="63">
        <f t="shared" si="3"/>
        <v>0</v>
      </c>
      <c r="V25" s="63">
        <f t="shared" si="3"/>
        <v>0</v>
      </c>
      <c r="W25" s="63">
        <f t="shared" si="4"/>
        <v>0</v>
      </c>
      <c r="X25" s="63">
        <f t="shared" si="4"/>
        <v>13</v>
      </c>
      <c r="Y25" s="63">
        <f t="shared" si="1"/>
        <v>621</v>
      </c>
      <c r="Z25" s="63">
        <v>446</v>
      </c>
      <c r="AA25" s="63">
        <v>4</v>
      </c>
      <c r="AB25" s="63">
        <v>0</v>
      </c>
      <c r="AC25" s="63">
        <v>0</v>
      </c>
      <c r="AD25" s="63">
        <v>171</v>
      </c>
      <c r="AE25" s="63">
        <v>0</v>
      </c>
      <c r="AF25" s="63">
        <v>0</v>
      </c>
      <c r="AG25" s="63">
        <v>0</v>
      </c>
      <c r="AH25" s="63">
        <v>0</v>
      </c>
      <c r="AI25" s="26">
        <v>0</v>
      </c>
      <c r="AJ25" s="26" t="s">
        <v>36</v>
      </c>
      <c r="AK25" s="26" t="s">
        <v>36</v>
      </c>
      <c r="AL25" s="26" t="s">
        <v>36</v>
      </c>
      <c r="AM25" s="26" t="s">
        <v>36</v>
      </c>
      <c r="AN25" s="26" t="s">
        <v>36</v>
      </c>
      <c r="AO25" s="26" t="s">
        <v>36</v>
      </c>
      <c r="AP25" s="26" t="s">
        <v>36</v>
      </c>
      <c r="AQ25" s="26" t="s">
        <v>36</v>
      </c>
      <c r="AR25" s="63">
        <v>0</v>
      </c>
      <c r="AS25" s="63">
        <v>0</v>
      </c>
      <c r="AT25" s="63">
        <f>[8]施設資源化量内訳!D25</f>
        <v>823</v>
      </c>
      <c r="AU25" s="63">
        <f>[8]施設資源化量内訳!E25</f>
        <v>0</v>
      </c>
      <c r="AV25" s="63">
        <f>[8]施設資源化量内訳!F25</f>
        <v>0</v>
      </c>
      <c r="AW25" s="63">
        <f>[8]施設資源化量内訳!G25</f>
        <v>84</v>
      </c>
      <c r="AX25" s="63">
        <f>[8]施設資源化量内訳!H25</f>
        <v>191</v>
      </c>
      <c r="AY25" s="63">
        <f>[8]施設資源化量内訳!I25</f>
        <v>112</v>
      </c>
      <c r="AZ25" s="63">
        <f>[8]施設資源化量内訳!J25</f>
        <v>121</v>
      </c>
      <c r="BA25" s="63">
        <f>[8]施設資源化量内訳!K25</f>
        <v>6</v>
      </c>
      <c r="BB25" s="63">
        <f>[8]施設資源化量内訳!L25</f>
        <v>154</v>
      </c>
      <c r="BC25" s="63">
        <f>[8]施設資源化量内訳!M25</f>
        <v>85</v>
      </c>
      <c r="BD25" s="63">
        <f>[8]施設資源化量内訳!N25</f>
        <v>57</v>
      </c>
      <c r="BE25" s="63">
        <f>[8]施設資源化量内訳!O25</f>
        <v>0</v>
      </c>
      <c r="BF25" s="63">
        <f>[8]施設資源化量内訳!P25</f>
        <v>0</v>
      </c>
      <c r="BG25" s="63">
        <f>[8]施設資源化量内訳!Q25</f>
        <v>0</v>
      </c>
      <c r="BH25" s="63">
        <f>[8]施設資源化量内訳!R25</f>
        <v>0</v>
      </c>
      <c r="BI25" s="63">
        <f>[8]施設資源化量内訳!S25</f>
        <v>0</v>
      </c>
      <c r="BJ25" s="63">
        <f>[8]施設資源化量内訳!T25</f>
        <v>0</v>
      </c>
      <c r="BK25" s="63">
        <f>[8]施設資源化量内訳!U25</f>
        <v>0</v>
      </c>
      <c r="BL25" s="63">
        <f>[8]施設資源化量内訳!V25</f>
        <v>0</v>
      </c>
      <c r="BM25" s="63">
        <f>[8]施設資源化量内訳!W25</f>
        <v>0</v>
      </c>
      <c r="BN25" s="63">
        <f>[8]施設資源化量内訳!X25</f>
        <v>13</v>
      </c>
      <c r="BO25" s="63">
        <f t="shared" si="2"/>
        <v>67</v>
      </c>
      <c r="BP25" s="63">
        <v>61</v>
      </c>
      <c r="BQ25" s="63">
        <v>1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5</v>
      </c>
      <c r="BZ25" s="26" t="s">
        <v>36</v>
      </c>
      <c r="CA25" s="26" t="s">
        <v>36</v>
      </c>
      <c r="CB25" s="26" t="s">
        <v>36</v>
      </c>
      <c r="CC25" s="26" t="s">
        <v>36</v>
      </c>
      <c r="CD25" s="26" t="s">
        <v>36</v>
      </c>
      <c r="CE25" s="26" t="s">
        <v>36</v>
      </c>
      <c r="CF25" s="26" t="s">
        <v>36</v>
      </c>
      <c r="CG25" s="26" t="s">
        <v>36</v>
      </c>
      <c r="CH25" s="63">
        <v>0</v>
      </c>
      <c r="CI25" s="63">
        <v>0</v>
      </c>
      <c r="CJ25" s="64" t="s">
        <v>37</v>
      </c>
    </row>
    <row r="26" spans="1:88" ht="13.5" customHeight="1" x14ac:dyDescent="0.15">
      <c r="A26" s="61" t="s">
        <v>33</v>
      </c>
      <c r="B26" s="62" t="s">
        <v>72</v>
      </c>
      <c r="C26" s="61" t="s">
        <v>73</v>
      </c>
      <c r="D26" s="63">
        <f t="shared" si="5"/>
        <v>1731</v>
      </c>
      <c r="E26" s="63">
        <f t="shared" si="5"/>
        <v>474</v>
      </c>
      <c r="F26" s="63">
        <f t="shared" si="5"/>
        <v>6</v>
      </c>
      <c r="G26" s="63">
        <f t="shared" si="3"/>
        <v>17</v>
      </c>
      <c r="H26" s="63">
        <f t="shared" si="3"/>
        <v>464</v>
      </c>
      <c r="I26" s="63">
        <f t="shared" si="3"/>
        <v>286</v>
      </c>
      <c r="J26" s="63">
        <f t="shared" si="3"/>
        <v>54</v>
      </c>
      <c r="K26" s="63">
        <f t="shared" si="3"/>
        <v>11</v>
      </c>
      <c r="L26" s="63">
        <f t="shared" si="3"/>
        <v>1</v>
      </c>
      <c r="M26" s="63">
        <f t="shared" si="3"/>
        <v>0</v>
      </c>
      <c r="N26" s="63">
        <f t="shared" si="3"/>
        <v>89</v>
      </c>
      <c r="O26" s="63">
        <f t="shared" si="3"/>
        <v>46</v>
      </c>
      <c r="P26" s="63">
        <f t="shared" si="3"/>
        <v>0</v>
      </c>
      <c r="Q26" s="63">
        <f t="shared" si="3"/>
        <v>240</v>
      </c>
      <c r="R26" s="63">
        <f t="shared" si="3"/>
        <v>0</v>
      </c>
      <c r="S26" s="63">
        <f t="shared" si="3"/>
        <v>0</v>
      </c>
      <c r="T26" s="63">
        <f t="shared" si="3"/>
        <v>0</v>
      </c>
      <c r="U26" s="63">
        <f t="shared" si="3"/>
        <v>0</v>
      </c>
      <c r="V26" s="63">
        <f t="shared" si="3"/>
        <v>0</v>
      </c>
      <c r="W26" s="63">
        <f t="shared" si="4"/>
        <v>14</v>
      </c>
      <c r="X26" s="63">
        <f t="shared" si="4"/>
        <v>29</v>
      </c>
      <c r="Y26" s="63">
        <f t="shared" si="1"/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26">
        <v>0</v>
      </c>
      <c r="AJ26" s="26" t="s">
        <v>36</v>
      </c>
      <c r="AK26" s="26" t="s">
        <v>36</v>
      </c>
      <c r="AL26" s="26" t="s">
        <v>36</v>
      </c>
      <c r="AM26" s="26" t="s">
        <v>36</v>
      </c>
      <c r="AN26" s="26" t="s">
        <v>36</v>
      </c>
      <c r="AO26" s="26" t="s">
        <v>36</v>
      </c>
      <c r="AP26" s="26" t="s">
        <v>36</v>
      </c>
      <c r="AQ26" s="26" t="s">
        <v>36</v>
      </c>
      <c r="AR26" s="63">
        <v>0</v>
      </c>
      <c r="AS26" s="63">
        <v>0</v>
      </c>
      <c r="AT26" s="63">
        <f>[8]施設資源化量内訳!D26</f>
        <v>1731</v>
      </c>
      <c r="AU26" s="63">
        <f>[8]施設資源化量内訳!E26</f>
        <v>474</v>
      </c>
      <c r="AV26" s="63">
        <f>[8]施設資源化量内訳!F26</f>
        <v>6</v>
      </c>
      <c r="AW26" s="63">
        <f>[8]施設資源化量内訳!G26</f>
        <v>17</v>
      </c>
      <c r="AX26" s="63">
        <f>[8]施設資源化量内訳!H26</f>
        <v>464</v>
      </c>
      <c r="AY26" s="63">
        <f>[8]施設資源化量内訳!I26</f>
        <v>286</v>
      </c>
      <c r="AZ26" s="63">
        <f>[8]施設資源化量内訳!J26</f>
        <v>54</v>
      </c>
      <c r="BA26" s="63">
        <f>[8]施設資源化量内訳!K26</f>
        <v>11</v>
      </c>
      <c r="BB26" s="63">
        <f>[8]施設資源化量内訳!L26</f>
        <v>1</v>
      </c>
      <c r="BC26" s="63">
        <f>[8]施設資源化量内訳!M26</f>
        <v>0</v>
      </c>
      <c r="BD26" s="63">
        <f>[8]施設資源化量内訳!N26</f>
        <v>89</v>
      </c>
      <c r="BE26" s="63">
        <f>[8]施設資源化量内訳!O26</f>
        <v>46</v>
      </c>
      <c r="BF26" s="63">
        <f>[8]施設資源化量内訳!P26</f>
        <v>0</v>
      </c>
      <c r="BG26" s="63">
        <f>[8]施設資源化量内訳!Q26</f>
        <v>240</v>
      </c>
      <c r="BH26" s="63">
        <f>[8]施設資源化量内訳!R26</f>
        <v>0</v>
      </c>
      <c r="BI26" s="63">
        <f>[8]施設資源化量内訳!S26</f>
        <v>0</v>
      </c>
      <c r="BJ26" s="63">
        <f>[8]施設資源化量内訳!T26</f>
        <v>0</v>
      </c>
      <c r="BK26" s="63">
        <f>[8]施設資源化量内訳!U26</f>
        <v>0</v>
      </c>
      <c r="BL26" s="63">
        <f>[8]施設資源化量内訳!V26</f>
        <v>0</v>
      </c>
      <c r="BM26" s="63">
        <f>[8]施設資源化量内訳!W26</f>
        <v>14</v>
      </c>
      <c r="BN26" s="63">
        <f>[8]施設資源化量内訳!X26</f>
        <v>29</v>
      </c>
      <c r="BO26" s="63">
        <f t="shared" si="2"/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v>0</v>
      </c>
      <c r="BV26" s="63">
        <v>0</v>
      </c>
      <c r="BW26" s="63">
        <v>0</v>
      </c>
      <c r="BX26" s="63">
        <v>0</v>
      </c>
      <c r="BY26" s="63">
        <v>0</v>
      </c>
      <c r="BZ26" s="26" t="s">
        <v>36</v>
      </c>
      <c r="CA26" s="26" t="s">
        <v>36</v>
      </c>
      <c r="CB26" s="26" t="s">
        <v>36</v>
      </c>
      <c r="CC26" s="26" t="s">
        <v>36</v>
      </c>
      <c r="CD26" s="26" t="s">
        <v>36</v>
      </c>
      <c r="CE26" s="26" t="s">
        <v>36</v>
      </c>
      <c r="CF26" s="26" t="s">
        <v>36</v>
      </c>
      <c r="CG26" s="26" t="s">
        <v>36</v>
      </c>
      <c r="CH26" s="63">
        <v>0</v>
      </c>
      <c r="CI26" s="63">
        <v>0</v>
      </c>
      <c r="CJ26" s="64" t="s">
        <v>37</v>
      </c>
    </row>
    <row r="27" spans="1:88" ht="13.5" customHeight="1" x14ac:dyDescent="0.15">
      <c r="A27" s="61" t="s">
        <v>33</v>
      </c>
      <c r="B27" s="62" t="s">
        <v>74</v>
      </c>
      <c r="C27" s="61" t="s">
        <v>75</v>
      </c>
      <c r="D27" s="63">
        <f t="shared" si="5"/>
        <v>1131</v>
      </c>
      <c r="E27" s="63">
        <f t="shared" si="5"/>
        <v>437</v>
      </c>
      <c r="F27" s="63">
        <f t="shared" si="5"/>
        <v>4</v>
      </c>
      <c r="G27" s="63">
        <f t="shared" si="3"/>
        <v>207</v>
      </c>
      <c r="H27" s="63">
        <f t="shared" si="3"/>
        <v>164</v>
      </c>
      <c r="I27" s="63">
        <f t="shared" si="3"/>
        <v>201</v>
      </c>
      <c r="J27" s="63">
        <f t="shared" si="3"/>
        <v>75</v>
      </c>
      <c r="K27" s="63">
        <f t="shared" si="3"/>
        <v>0</v>
      </c>
      <c r="L27" s="63">
        <f t="shared" si="3"/>
        <v>0</v>
      </c>
      <c r="M27" s="63">
        <f t="shared" si="3"/>
        <v>0</v>
      </c>
      <c r="N27" s="63">
        <f t="shared" si="3"/>
        <v>43</v>
      </c>
      <c r="O27" s="63">
        <f t="shared" si="3"/>
        <v>0</v>
      </c>
      <c r="P27" s="63">
        <f t="shared" si="3"/>
        <v>0</v>
      </c>
      <c r="Q27" s="63">
        <f t="shared" si="3"/>
        <v>0</v>
      </c>
      <c r="R27" s="63">
        <f t="shared" si="3"/>
        <v>0</v>
      </c>
      <c r="S27" s="63">
        <f t="shared" si="3"/>
        <v>0</v>
      </c>
      <c r="T27" s="63">
        <f t="shared" si="3"/>
        <v>0</v>
      </c>
      <c r="U27" s="63">
        <f t="shared" si="3"/>
        <v>0</v>
      </c>
      <c r="V27" s="63">
        <f t="shared" si="3"/>
        <v>0</v>
      </c>
      <c r="W27" s="63">
        <f t="shared" si="4"/>
        <v>0</v>
      </c>
      <c r="X27" s="63">
        <f t="shared" si="4"/>
        <v>0</v>
      </c>
      <c r="Y27" s="63">
        <f t="shared" si="1"/>
        <v>142</v>
      </c>
      <c r="Z27" s="63">
        <v>38</v>
      </c>
      <c r="AA27" s="63">
        <v>0</v>
      </c>
      <c r="AB27" s="63">
        <v>89</v>
      </c>
      <c r="AC27" s="63">
        <v>15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26">
        <v>0</v>
      </c>
      <c r="AJ27" s="26" t="s">
        <v>36</v>
      </c>
      <c r="AK27" s="26" t="s">
        <v>36</v>
      </c>
      <c r="AL27" s="26" t="s">
        <v>36</v>
      </c>
      <c r="AM27" s="26" t="s">
        <v>36</v>
      </c>
      <c r="AN27" s="26" t="s">
        <v>36</v>
      </c>
      <c r="AO27" s="26" t="s">
        <v>36</v>
      </c>
      <c r="AP27" s="26" t="s">
        <v>36</v>
      </c>
      <c r="AQ27" s="26" t="s">
        <v>36</v>
      </c>
      <c r="AR27" s="63">
        <v>0</v>
      </c>
      <c r="AS27" s="63">
        <v>0</v>
      </c>
      <c r="AT27" s="63">
        <f>[8]施設資源化量内訳!D27</f>
        <v>403</v>
      </c>
      <c r="AU27" s="63">
        <f>[8]施設資源化量内訳!E27</f>
        <v>0</v>
      </c>
      <c r="AV27" s="63">
        <f>[8]施設資源化量内訳!F27</f>
        <v>0</v>
      </c>
      <c r="AW27" s="63">
        <f>[8]施設資源化量内訳!G27</f>
        <v>0</v>
      </c>
      <c r="AX27" s="63">
        <f>[8]施設資源化量内訳!H27</f>
        <v>131</v>
      </c>
      <c r="AY27" s="63">
        <f>[8]施設資源化量内訳!I27</f>
        <v>197</v>
      </c>
      <c r="AZ27" s="63">
        <f>[8]施設資源化量内訳!J27</f>
        <v>75</v>
      </c>
      <c r="BA27" s="63">
        <f>[8]施設資源化量内訳!K27</f>
        <v>0</v>
      </c>
      <c r="BB27" s="63">
        <f>[8]施設資源化量内訳!L27</f>
        <v>0</v>
      </c>
      <c r="BC27" s="63">
        <f>[8]施設資源化量内訳!M27</f>
        <v>0</v>
      </c>
      <c r="BD27" s="63">
        <f>[8]施設資源化量内訳!N27</f>
        <v>0</v>
      </c>
      <c r="BE27" s="63">
        <f>[8]施設資源化量内訳!O27</f>
        <v>0</v>
      </c>
      <c r="BF27" s="63">
        <f>[8]施設資源化量内訳!P27</f>
        <v>0</v>
      </c>
      <c r="BG27" s="63">
        <f>[8]施設資源化量内訳!Q27</f>
        <v>0</v>
      </c>
      <c r="BH27" s="63">
        <f>[8]施設資源化量内訳!R27</f>
        <v>0</v>
      </c>
      <c r="BI27" s="63">
        <f>[8]施設資源化量内訳!S27</f>
        <v>0</v>
      </c>
      <c r="BJ27" s="63">
        <f>[8]施設資源化量内訳!T27</f>
        <v>0</v>
      </c>
      <c r="BK27" s="63">
        <f>[8]施設資源化量内訳!U27</f>
        <v>0</v>
      </c>
      <c r="BL27" s="63">
        <f>[8]施設資源化量内訳!V27</f>
        <v>0</v>
      </c>
      <c r="BM27" s="63">
        <f>[8]施設資源化量内訳!W27</f>
        <v>0</v>
      </c>
      <c r="BN27" s="63">
        <f>[8]施設資源化量内訳!X27</f>
        <v>0</v>
      </c>
      <c r="BO27" s="63">
        <f t="shared" si="2"/>
        <v>586</v>
      </c>
      <c r="BP27" s="63">
        <v>399</v>
      </c>
      <c r="BQ27" s="63">
        <v>4</v>
      </c>
      <c r="BR27" s="63">
        <v>118</v>
      </c>
      <c r="BS27" s="63">
        <v>18</v>
      </c>
      <c r="BT27" s="63">
        <v>4</v>
      </c>
      <c r="BU27" s="63">
        <v>0</v>
      </c>
      <c r="BV27" s="63">
        <v>0</v>
      </c>
      <c r="BW27" s="63">
        <v>0</v>
      </c>
      <c r="BX27" s="63">
        <v>0</v>
      </c>
      <c r="BY27" s="63">
        <v>43</v>
      </c>
      <c r="BZ27" s="26" t="s">
        <v>36</v>
      </c>
      <c r="CA27" s="26" t="s">
        <v>36</v>
      </c>
      <c r="CB27" s="26" t="s">
        <v>36</v>
      </c>
      <c r="CC27" s="26" t="s">
        <v>36</v>
      </c>
      <c r="CD27" s="26" t="s">
        <v>36</v>
      </c>
      <c r="CE27" s="26" t="s">
        <v>36</v>
      </c>
      <c r="CF27" s="26" t="s">
        <v>36</v>
      </c>
      <c r="CG27" s="26" t="s">
        <v>36</v>
      </c>
      <c r="CH27" s="63">
        <v>0</v>
      </c>
      <c r="CI27" s="63">
        <v>0</v>
      </c>
      <c r="CJ27" s="64" t="s">
        <v>37</v>
      </c>
    </row>
    <row r="28" spans="1:88" ht="13.5" customHeight="1" x14ac:dyDescent="0.15">
      <c r="A28" s="61" t="s">
        <v>33</v>
      </c>
      <c r="B28" s="62" t="s">
        <v>76</v>
      </c>
      <c r="C28" s="61" t="s">
        <v>77</v>
      </c>
      <c r="D28" s="63">
        <f t="shared" si="5"/>
        <v>1421</v>
      </c>
      <c r="E28" s="63">
        <f t="shared" si="5"/>
        <v>631</v>
      </c>
      <c r="F28" s="63">
        <f t="shared" si="5"/>
        <v>4</v>
      </c>
      <c r="G28" s="63">
        <f t="shared" si="3"/>
        <v>0</v>
      </c>
      <c r="H28" s="63">
        <f t="shared" si="3"/>
        <v>222</v>
      </c>
      <c r="I28" s="63">
        <f t="shared" si="3"/>
        <v>177</v>
      </c>
      <c r="J28" s="63">
        <f t="shared" si="3"/>
        <v>82</v>
      </c>
      <c r="K28" s="63">
        <f t="shared" si="3"/>
        <v>6</v>
      </c>
      <c r="L28" s="63">
        <f t="shared" si="3"/>
        <v>64</v>
      </c>
      <c r="M28" s="63">
        <f t="shared" si="3"/>
        <v>0</v>
      </c>
      <c r="N28" s="63">
        <f t="shared" si="3"/>
        <v>57</v>
      </c>
      <c r="O28" s="63">
        <f t="shared" si="3"/>
        <v>0</v>
      </c>
      <c r="P28" s="63">
        <f t="shared" si="3"/>
        <v>0</v>
      </c>
      <c r="Q28" s="63">
        <f t="shared" si="3"/>
        <v>99</v>
      </c>
      <c r="R28" s="63">
        <f t="shared" si="3"/>
        <v>0</v>
      </c>
      <c r="S28" s="63">
        <f t="shared" si="3"/>
        <v>0</v>
      </c>
      <c r="T28" s="63">
        <f t="shared" si="3"/>
        <v>0</v>
      </c>
      <c r="U28" s="63">
        <f t="shared" si="3"/>
        <v>0</v>
      </c>
      <c r="V28" s="63">
        <f t="shared" si="3"/>
        <v>0</v>
      </c>
      <c r="W28" s="63">
        <f t="shared" si="4"/>
        <v>0</v>
      </c>
      <c r="X28" s="63">
        <f t="shared" si="4"/>
        <v>79</v>
      </c>
      <c r="Y28" s="63">
        <f t="shared" si="1"/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26">
        <v>0</v>
      </c>
      <c r="AJ28" s="26" t="s">
        <v>36</v>
      </c>
      <c r="AK28" s="26" t="s">
        <v>36</v>
      </c>
      <c r="AL28" s="26" t="s">
        <v>36</v>
      </c>
      <c r="AM28" s="26" t="s">
        <v>36</v>
      </c>
      <c r="AN28" s="26" t="s">
        <v>36</v>
      </c>
      <c r="AO28" s="26" t="s">
        <v>36</v>
      </c>
      <c r="AP28" s="26" t="s">
        <v>36</v>
      </c>
      <c r="AQ28" s="26" t="s">
        <v>36</v>
      </c>
      <c r="AR28" s="63">
        <v>0</v>
      </c>
      <c r="AS28" s="63">
        <v>0</v>
      </c>
      <c r="AT28" s="63">
        <f>[8]施設資源化量内訳!D28</f>
        <v>995</v>
      </c>
      <c r="AU28" s="63">
        <f>[8]施設資源化量内訳!E28</f>
        <v>250</v>
      </c>
      <c r="AV28" s="63">
        <f>[8]施設資源化量内訳!F28</f>
        <v>0</v>
      </c>
      <c r="AW28" s="63">
        <f>[8]施設資源化量内訳!G28</f>
        <v>0</v>
      </c>
      <c r="AX28" s="63">
        <f>[8]施設資源化量内訳!H28</f>
        <v>214</v>
      </c>
      <c r="AY28" s="63">
        <f>[8]施設資源化量内訳!I28</f>
        <v>177</v>
      </c>
      <c r="AZ28" s="63">
        <f>[8]施設資源化量内訳!J28</f>
        <v>80</v>
      </c>
      <c r="BA28" s="63">
        <f>[8]施設資源化量内訳!K28</f>
        <v>6</v>
      </c>
      <c r="BB28" s="63">
        <f>[8]施設資源化量内訳!L28</f>
        <v>64</v>
      </c>
      <c r="BC28" s="63">
        <f>[8]施設資源化量内訳!M28</f>
        <v>0</v>
      </c>
      <c r="BD28" s="63">
        <f>[8]施設資源化量内訳!N28</f>
        <v>28</v>
      </c>
      <c r="BE28" s="63">
        <f>[8]施設資源化量内訳!O28</f>
        <v>0</v>
      </c>
      <c r="BF28" s="63">
        <f>[8]施設資源化量内訳!P28</f>
        <v>0</v>
      </c>
      <c r="BG28" s="63">
        <f>[8]施設資源化量内訳!Q28</f>
        <v>99</v>
      </c>
      <c r="BH28" s="63">
        <f>[8]施設資源化量内訳!R28</f>
        <v>0</v>
      </c>
      <c r="BI28" s="63">
        <f>[8]施設資源化量内訳!S28</f>
        <v>0</v>
      </c>
      <c r="BJ28" s="63">
        <f>[8]施設資源化量内訳!T28</f>
        <v>0</v>
      </c>
      <c r="BK28" s="63">
        <f>[8]施設資源化量内訳!U28</f>
        <v>0</v>
      </c>
      <c r="BL28" s="63">
        <f>[8]施設資源化量内訳!V28</f>
        <v>0</v>
      </c>
      <c r="BM28" s="63">
        <f>[8]施設資源化量内訳!W28</f>
        <v>0</v>
      </c>
      <c r="BN28" s="63">
        <f>[8]施設資源化量内訳!X28</f>
        <v>77</v>
      </c>
      <c r="BO28" s="63">
        <f t="shared" si="2"/>
        <v>426</v>
      </c>
      <c r="BP28" s="63">
        <v>381</v>
      </c>
      <c r="BQ28" s="63">
        <v>4</v>
      </c>
      <c r="BR28" s="63">
        <v>0</v>
      </c>
      <c r="BS28" s="63">
        <v>8</v>
      </c>
      <c r="BT28" s="63">
        <v>0</v>
      </c>
      <c r="BU28" s="63">
        <v>2</v>
      </c>
      <c r="BV28" s="63">
        <v>0</v>
      </c>
      <c r="BW28" s="63">
        <v>0</v>
      </c>
      <c r="BX28" s="63">
        <v>0</v>
      </c>
      <c r="BY28" s="63">
        <v>29</v>
      </c>
      <c r="BZ28" s="26" t="s">
        <v>36</v>
      </c>
      <c r="CA28" s="26" t="s">
        <v>36</v>
      </c>
      <c r="CB28" s="26" t="s">
        <v>36</v>
      </c>
      <c r="CC28" s="26" t="s">
        <v>36</v>
      </c>
      <c r="CD28" s="26" t="s">
        <v>36</v>
      </c>
      <c r="CE28" s="26" t="s">
        <v>36</v>
      </c>
      <c r="CF28" s="26" t="s">
        <v>36</v>
      </c>
      <c r="CG28" s="26" t="s">
        <v>36</v>
      </c>
      <c r="CH28" s="63">
        <v>0</v>
      </c>
      <c r="CI28" s="63">
        <v>2</v>
      </c>
      <c r="CJ28" s="64" t="s">
        <v>37</v>
      </c>
    </row>
    <row r="29" spans="1:88" ht="13.5" customHeight="1" x14ac:dyDescent="0.15">
      <c r="A29" s="61" t="s">
        <v>33</v>
      </c>
      <c r="B29" s="62" t="s">
        <v>78</v>
      </c>
      <c r="C29" s="61" t="s">
        <v>79</v>
      </c>
      <c r="D29" s="63">
        <f t="shared" si="5"/>
        <v>2087</v>
      </c>
      <c r="E29" s="63">
        <f t="shared" si="5"/>
        <v>191</v>
      </c>
      <c r="F29" s="63">
        <f t="shared" si="5"/>
        <v>7</v>
      </c>
      <c r="G29" s="63">
        <f t="shared" si="3"/>
        <v>21</v>
      </c>
      <c r="H29" s="63">
        <f t="shared" si="3"/>
        <v>169</v>
      </c>
      <c r="I29" s="63">
        <f t="shared" si="3"/>
        <v>119</v>
      </c>
      <c r="J29" s="63">
        <f t="shared" si="3"/>
        <v>31</v>
      </c>
      <c r="K29" s="63">
        <f t="shared" si="3"/>
        <v>3</v>
      </c>
      <c r="L29" s="63">
        <f t="shared" si="3"/>
        <v>66</v>
      </c>
      <c r="M29" s="63">
        <f t="shared" si="3"/>
        <v>0</v>
      </c>
      <c r="N29" s="63">
        <f t="shared" si="3"/>
        <v>31</v>
      </c>
      <c r="O29" s="63">
        <f t="shared" si="3"/>
        <v>0</v>
      </c>
      <c r="P29" s="63">
        <f t="shared" si="3"/>
        <v>0</v>
      </c>
      <c r="Q29" s="63">
        <f t="shared" si="3"/>
        <v>833</v>
      </c>
      <c r="R29" s="63">
        <f t="shared" si="3"/>
        <v>0</v>
      </c>
      <c r="S29" s="63">
        <f t="shared" si="3"/>
        <v>0</v>
      </c>
      <c r="T29" s="63">
        <f t="shared" si="3"/>
        <v>0</v>
      </c>
      <c r="U29" s="63">
        <f t="shared" si="3"/>
        <v>0</v>
      </c>
      <c r="V29" s="63">
        <f t="shared" si="3"/>
        <v>0</v>
      </c>
      <c r="W29" s="63">
        <f t="shared" si="4"/>
        <v>1</v>
      </c>
      <c r="X29" s="63">
        <f t="shared" si="4"/>
        <v>615</v>
      </c>
      <c r="Y29" s="63">
        <f t="shared" si="1"/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26">
        <v>0</v>
      </c>
      <c r="AJ29" s="26" t="s">
        <v>36</v>
      </c>
      <c r="AK29" s="26" t="s">
        <v>36</v>
      </c>
      <c r="AL29" s="26" t="s">
        <v>36</v>
      </c>
      <c r="AM29" s="26" t="s">
        <v>36</v>
      </c>
      <c r="AN29" s="26" t="s">
        <v>36</v>
      </c>
      <c r="AO29" s="26" t="s">
        <v>36</v>
      </c>
      <c r="AP29" s="26" t="s">
        <v>36</v>
      </c>
      <c r="AQ29" s="26" t="s">
        <v>36</v>
      </c>
      <c r="AR29" s="63">
        <v>0</v>
      </c>
      <c r="AS29" s="63">
        <v>0</v>
      </c>
      <c r="AT29" s="63">
        <f>[8]施設資源化量内訳!D29</f>
        <v>2087</v>
      </c>
      <c r="AU29" s="63">
        <f>[8]施設資源化量内訳!E29</f>
        <v>191</v>
      </c>
      <c r="AV29" s="63">
        <f>[8]施設資源化量内訳!F29</f>
        <v>7</v>
      </c>
      <c r="AW29" s="63">
        <f>[8]施設資源化量内訳!G29</f>
        <v>21</v>
      </c>
      <c r="AX29" s="63">
        <f>[8]施設資源化量内訳!H29</f>
        <v>169</v>
      </c>
      <c r="AY29" s="63">
        <f>[8]施設資源化量内訳!I29</f>
        <v>119</v>
      </c>
      <c r="AZ29" s="63">
        <f>[8]施設資源化量内訳!J29</f>
        <v>31</v>
      </c>
      <c r="BA29" s="63">
        <f>[8]施設資源化量内訳!K29</f>
        <v>3</v>
      </c>
      <c r="BB29" s="63">
        <f>[8]施設資源化量内訳!L29</f>
        <v>66</v>
      </c>
      <c r="BC29" s="63">
        <f>[8]施設資源化量内訳!M29</f>
        <v>0</v>
      </c>
      <c r="BD29" s="63">
        <f>[8]施設資源化量内訳!N29</f>
        <v>31</v>
      </c>
      <c r="BE29" s="63">
        <f>[8]施設資源化量内訳!O29</f>
        <v>0</v>
      </c>
      <c r="BF29" s="63">
        <f>[8]施設資源化量内訳!P29</f>
        <v>0</v>
      </c>
      <c r="BG29" s="63">
        <f>[8]施設資源化量内訳!Q29</f>
        <v>833</v>
      </c>
      <c r="BH29" s="63">
        <f>[8]施設資源化量内訳!R29</f>
        <v>0</v>
      </c>
      <c r="BI29" s="63">
        <f>[8]施設資源化量内訳!S29</f>
        <v>0</v>
      </c>
      <c r="BJ29" s="63">
        <f>[8]施設資源化量内訳!T29</f>
        <v>0</v>
      </c>
      <c r="BK29" s="63">
        <f>[8]施設資源化量内訳!U29</f>
        <v>0</v>
      </c>
      <c r="BL29" s="63">
        <f>[8]施設資源化量内訳!V29</f>
        <v>0</v>
      </c>
      <c r="BM29" s="63">
        <f>[8]施設資源化量内訳!W29</f>
        <v>1</v>
      </c>
      <c r="BN29" s="63">
        <f>[8]施設資源化量内訳!X29</f>
        <v>615</v>
      </c>
      <c r="BO29" s="63">
        <f t="shared" si="2"/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26" t="s">
        <v>36</v>
      </c>
      <c r="CA29" s="26" t="s">
        <v>36</v>
      </c>
      <c r="CB29" s="26" t="s">
        <v>36</v>
      </c>
      <c r="CC29" s="26" t="s">
        <v>36</v>
      </c>
      <c r="CD29" s="26" t="s">
        <v>36</v>
      </c>
      <c r="CE29" s="26" t="s">
        <v>36</v>
      </c>
      <c r="CF29" s="26" t="s">
        <v>36</v>
      </c>
      <c r="CG29" s="26" t="s">
        <v>36</v>
      </c>
      <c r="CH29" s="63">
        <v>0</v>
      </c>
      <c r="CI29" s="63">
        <v>0</v>
      </c>
      <c r="CJ29" s="64" t="s">
        <v>80</v>
      </c>
    </row>
    <row r="30" spans="1:88" ht="13.5" customHeight="1" x14ac:dyDescent="0.15">
      <c r="A30" s="61" t="s">
        <v>33</v>
      </c>
      <c r="B30" s="62" t="s">
        <v>81</v>
      </c>
      <c r="C30" s="61" t="s">
        <v>82</v>
      </c>
      <c r="D30" s="63">
        <f t="shared" si="5"/>
        <v>1719</v>
      </c>
      <c r="E30" s="63">
        <f t="shared" si="5"/>
        <v>209</v>
      </c>
      <c r="F30" s="63">
        <f t="shared" si="5"/>
        <v>5</v>
      </c>
      <c r="G30" s="63">
        <f t="shared" si="3"/>
        <v>27</v>
      </c>
      <c r="H30" s="63">
        <f t="shared" si="3"/>
        <v>163</v>
      </c>
      <c r="I30" s="63">
        <f t="shared" si="3"/>
        <v>83</v>
      </c>
      <c r="J30" s="63">
        <f t="shared" si="3"/>
        <v>45</v>
      </c>
      <c r="K30" s="63">
        <f t="shared" si="3"/>
        <v>0</v>
      </c>
      <c r="L30" s="63">
        <f t="shared" si="3"/>
        <v>74</v>
      </c>
      <c r="M30" s="63">
        <f t="shared" si="3"/>
        <v>0</v>
      </c>
      <c r="N30" s="63">
        <f t="shared" si="3"/>
        <v>18</v>
      </c>
      <c r="O30" s="63">
        <f t="shared" si="3"/>
        <v>0</v>
      </c>
      <c r="P30" s="63">
        <f t="shared" si="3"/>
        <v>0</v>
      </c>
      <c r="Q30" s="63">
        <f t="shared" si="3"/>
        <v>613</v>
      </c>
      <c r="R30" s="63">
        <f t="shared" si="3"/>
        <v>0</v>
      </c>
      <c r="S30" s="63">
        <f t="shared" si="3"/>
        <v>0</v>
      </c>
      <c r="T30" s="63">
        <f t="shared" si="3"/>
        <v>0</v>
      </c>
      <c r="U30" s="63">
        <f t="shared" si="3"/>
        <v>0</v>
      </c>
      <c r="V30" s="63">
        <f t="shared" si="3"/>
        <v>0</v>
      </c>
      <c r="W30" s="63">
        <f t="shared" si="4"/>
        <v>0</v>
      </c>
      <c r="X30" s="63">
        <f t="shared" si="4"/>
        <v>482</v>
      </c>
      <c r="Y30" s="63">
        <f t="shared" si="1"/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26">
        <v>0</v>
      </c>
      <c r="AJ30" s="26" t="s">
        <v>36</v>
      </c>
      <c r="AK30" s="26" t="s">
        <v>36</v>
      </c>
      <c r="AL30" s="26" t="s">
        <v>36</v>
      </c>
      <c r="AM30" s="26" t="s">
        <v>36</v>
      </c>
      <c r="AN30" s="26" t="s">
        <v>36</v>
      </c>
      <c r="AO30" s="26" t="s">
        <v>36</v>
      </c>
      <c r="AP30" s="26" t="s">
        <v>36</v>
      </c>
      <c r="AQ30" s="26" t="s">
        <v>36</v>
      </c>
      <c r="AR30" s="63">
        <v>0</v>
      </c>
      <c r="AS30" s="63">
        <v>0</v>
      </c>
      <c r="AT30" s="63">
        <f>[8]施設資源化量内訳!D30</f>
        <v>1649</v>
      </c>
      <c r="AU30" s="63">
        <f>[8]施設資源化量内訳!E30</f>
        <v>143</v>
      </c>
      <c r="AV30" s="63">
        <f>[8]施設資源化量内訳!F30</f>
        <v>4</v>
      </c>
      <c r="AW30" s="63">
        <f>[8]施設資源化量内訳!G30</f>
        <v>27</v>
      </c>
      <c r="AX30" s="63">
        <f>[8]施設資源化量内訳!H30</f>
        <v>162</v>
      </c>
      <c r="AY30" s="63">
        <f>[8]施設資源化量内訳!I30</f>
        <v>83</v>
      </c>
      <c r="AZ30" s="63">
        <f>[8]施設資源化量内訳!J30</f>
        <v>45</v>
      </c>
      <c r="BA30" s="63">
        <f>[8]施設資源化量内訳!K30</f>
        <v>0</v>
      </c>
      <c r="BB30" s="63">
        <f>[8]施設資源化量内訳!L30</f>
        <v>74</v>
      </c>
      <c r="BC30" s="63">
        <f>[8]施設資源化量内訳!M30</f>
        <v>0</v>
      </c>
      <c r="BD30" s="63">
        <f>[8]施設資源化量内訳!N30</f>
        <v>16</v>
      </c>
      <c r="BE30" s="63">
        <f>[8]施設資源化量内訳!O30</f>
        <v>0</v>
      </c>
      <c r="BF30" s="63">
        <f>[8]施設資源化量内訳!P30</f>
        <v>0</v>
      </c>
      <c r="BG30" s="63">
        <f>[8]施設資源化量内訳!Q30</f>
        <v>613</v>
      </c>
      <c r="BH30" s="63">
        <f>[8]施設資源化量内訳!R30</f>
        <v>0</v>
      </c>
      <c r="BI30" s="63">
        <f>[8]施設資源化量内訳!S30</f>
        <v>0</v>
      </c>
      <c r="BJ30" s="63">
        <f>[8]施設資源化量内訳!T30</f>
        <v>0</v>
      </c>
      <c r="BK30" s="63">
        <f>[8]施設資源化量内訳!U30</f>
        <v>0</v>
      </c>
      <c r="BL30" s="63">
        <f>[8]施設資源化量内訳!V30</f>
        <v>0</v>
      </c>
      <c r="BM30" s="63">
        <f>[8]施設資源化量内訳!W30</f>
        <v>0</v>
      </c>
      <c r="BN30" s="63">
        <f>[8]施設資源化量内訳!X30</f>
        <v>482</v>
      </c>
      <c r="BO30" s="63">
        <f t="shared" si="2"/>
        <v>70</v>
      </c>
      <c r="BP30" s="63">
        <v>66</v>
      </c>
      <c r="BQ30" s="63">
        <v>1</v>
      </c>
      <c r="BR30" s="63">
        <v>0</v>
      </c>
      <c r="BS30" s="63">
        <v>1</v>
      </c>
      <c r="BT30" s="63">
        <v>0</v>
      </c>
      <c r="BU30" s="63">
        <v>0</v>
      </c>
      <c r="BV30" s="63">
        <v>0</v>
      </c>
      <c r="BW30" s="63">
        <v>0</v>
      </c>
      <c r="BX30" s="63">
        <v>0</v>
      </c>
      <c r="BY30" s="63">
        <v>2</v>
      </c>
      <c r="BZ30" s="26" t="s">
        <v>36</v>
      </c>
      <c r="CA30" s="26" t="s">
        <v>36</v>
      </c>
      <c r="CB30" s="26" t="s">
        <v>36</v>
      </c>
      <c r="CC30" s="26" t="s">
        <v>36</v>
      </c>
      <c r="CD30" s="26" t="s">
        <v>36</v>
      </c>
      <c r="CE30" s="26" t="s">
        <v>36</v>
      </c>
      <c r="CF30" s="26" t="s">
        <v>36</v>
      </c>
      <c r="CG30" s="26" t="s">
        <v>36</v>
      </c>
      <c r="CH30" s="63">
        <v>0</v>
      </c>
      <c r="CI30" s="63">
        <v>0</v>
      </c>
      <c r="CJ30" s="64" t="s">
        <v>80</v>
      </c>
    </row>
    <row r="31" spans="1:88" ht="13.5" customHeight="1" x14ac:dyDescent="0.15">
      <c r="A31" s="61" t="s">
        <v>33</v>
      </c>
      <c r="B31" s="62" t="s">
        <v>83</v>
      </c>
      <c r="C31" s="61" t="s">
        <v>84</v>
      </c>
      <c r="D31" s="63">
        <f t="shared" si="5"/>
        <v>876</v>
      </c>
      <c r="E31" s="63">
        <f t="shared" si="5"/>
        <v>193</v>
      </c>
      <c r="F31" s="63">
        <f t="shared" si="5"/>
        <v>3</v>
      </c>
      <c r="G31" s="63">
        <f t="shared" si="3"/>
        <v>56</v>
      </c>
      <c r="H31" s="63">
        <f t="shared" si="3"/>
        <v>232</v>
      </c>
      <c r="I31" s="63">
        <f t="shared" si="3"/>
        <v>131</v>
      </c>
      <c r="J31" s="63">
        <f t="shared" si="3"/>
        <v>32</v>
      </c>
      <c r="K31" s="63">
        <f t="shared" si="3"/>
        <v>15</v>
      </c>
      <c r="L31" s="63">
        <f t="shared" si="3"/>
        <v>66</v>
      </c>
      <c r="M31" s="63">
        <f t="shared" si="3"/>
        <v>0</v>
      </c>
      <c r="N31" s="63">
        <f t="shared" si="3"/>
        <v>10</v>
      </c>
      <c r="O31" s="63">
        <f t="shared" si="3"/>
        <v>0</v>
      </c>
      <c r="P31" s="63">
        <f t="shared" si="3"/>
        <v>0</v>
      </c>
      <c r="Q31" s="63">
        <f t="shared" si="3"/>
        <v>102</v>
      </c>
      <c r="R31" s="63">
        <f t="shared" si="3"/>
        <v>0</v>
      </c>
      <c r="S31" s="63">
        <f t="shared" si="3"/>
        <v>0</v>
      </c>
      <c r="T31" s="63">
        <f t="shared" si="3"/>
        <v>0</v>
      </c>
      <c r="U31" s="63">
        <f t="shared" si="3"/>
        <v>0</v>
      </c>
      <c r="V31" s="63">
        <f t="shared" si="3"/>
        <v>0</v>
      </c>
      <c r="W31" s="63">
        <f t="shared" si="4"/>
        <v>0</v>
      </c>
      <c r="X31" s="63">
        <f t="shared" si="4"/>
        <v>36</v>
      </c>
      <c r="Y31" s="63">
        <f t="shared" si="1"/>
        <v>258</v>
      </c>
      <c r="Z31" s="63">
        <v>0</v>
      </c>
      <c r="AA31" s="63">
        <v>0</v>
      </c>
      <c r="AB31" s="63">
        <v>0</v>
      </c>
      <c r="AC31" s="63">
        <v>29</v>
      </c>
      <c r="AD31" s="63">
        <v>131</v>
      </c>
      <c r="AE31" s="63">
        <v>32</v>
      </c>
      <c r="AF31" s="63">
        <v>0</v>
      </c>
      <c r="AG31" s="63">
        <v>66</v>
      </c>
      <c r="AH31" s="63">
        <v>0</v>
      </c>
      <c r="AI31" s="26">
        <v>0</v>
      </c>
      <c r="AJ31" s="26" t="s">
        <v>36</v>
      </c>
      <c r="AK31" s="26" t="s">
        <v>36</v>
      </c>
      <c r="AL31" s="26" t="s">
        <v>36</v>
      </c>
      <c r="AM31" s="26" t="s">
        <v>36</v>
      </c>
      <c r="AN31" s="26" t="s">
        <v>36</v>
      </c>
      <c r="AO31" s="26" t="s">
        <v>36</v>
      </c>
      <c r="AP31" s="26" t="s">
        <v>36</v>
      </c>
      <c r="AQ31" s="26" t="s">
        <v>36</v>
      </c>
      <c r="AR31" s="63">
        <v>0</v>
      </c>
      <c r="AS31" s="63">
        <v>0</v>
      </c>
      <c r="AT31" s="63">
        <f>[8]施設資源化量内訳!D31</f>
        <v>334</v>
      </c>
      <c r="AU31" s="63">
        <f>[8]施設資源化量内訳!E31</f>
        <v>0</v>
      </c>
      <c r="AV31" s="63">
        <f>[8]施設資源化量内訳!F31</f>
        <v>0</v>
      </c>
      <c r="AW31" s="63">
        <f>[8]施設資源化量内訳!G31</f>
        <v>0</v>
      </c>
      <c r="AX31" s="63">
        <f>[8]施設資源化量内訳!H31</f>
        <v>181</v>
      </c>
      <c r="AY31" s="63">
        <f>[8]施設資源化量内訳!I31</f>
        <v>0</v>
      </c>
      <c r="AZ31" s="63">
        <f>[8]施設資源化量内訳!J31</f>
        <v>0</v>
      </c>
      <c r="BA31" s="63">
        <f>[8]施設資源化量内訳!K31</f>
        <v>15</v>
      </c>
      <c r="BB31" s="63">
        <f>[8]施設資源化量内訳!L31</f>
        <v>0</v>
      </c>
      <c r="BC31" s="63">
        <f>[8]施設資源化量内訳!M31</f>
        <v>0</v>
      </c>
      <c r="BD31" s="63">
        <f>[8]施設資源化量内訳!N31</f>
        <v>0</v>
      </c>
      <c r="BE31" s="63">
        <f>[8]施設資源化量内訳!O31</f>
        <v>0</v>
      </c>
      <c r="BF31" s="63">
        <f>[8]施設資源化量内訳!P31</f>
        <v>0</v>
      </c>
      <c r="BG31" s="63">
        <f>[8]施設資源化量内訳!Q31</f>
        <v>102</v>
      </c>
      <c r="BH31" s="63">
        <f>[8]施設資源化量内訳!R31</f>
        <v>0</v>
      </c>
      <c r="BI31" s="63">
        <f>[8]施設資源化量内訳!S31</f>
        <v>0</v>
      </c>
      <c r="BJ31" s="63">
        <f>[8]施設資源化量内訳!T31</f>
        <v>0</v>
      </c>
      <c r="BK31" s="63">
        <f>[8]施設資源化量内訳!U31</f>
        <v>0</v>
      </c>
      <c r="BL31" s="63">
        <f>[8]施設資源化量内訳!V31</f>
        <v>0</v>
      </c>
      <c r="BM31" s="63">
        <f>[8]施設資源化量内訳!W31</f>
        <v>0</v>
      </c>
      <c r="BN31" s="63">
        <f>[8]施設資源化量内訳!X31</f>
        <v>36</v>
      </c>
      <c r="BO31" s="63">
        <f t="shared" si="2"/>
        <v>284</v>
      </c>
      <c r="BP31" s="63">
        <v>193</v>
      </c>
      <c r="BQ31" s="63">
        <v>3</v>
      </c>
      <c r="BR31" s="63">
        <v>56</v>
      </c>
      <c r="BS31" s="63">
        <v>22</v>
      </c>
      <c r="BT31" s="63">
        <v>0</v>
      </c>
      <c r="BU31" s="63">
        <v>0</v>
      </c>
      <c r="BV31" s="63">
        <v>0</v>
      </c>
      <c r="BW31" s="63">
        <v>0</v>
      </c>
      <c r="BX31" s="63">
        <v>0</v>
      </c>
      <c r="BY31" s="63">
        <v>10</v>
      </c>
      <c r="BZ31" s="26" t="s">
        <v>36</v>
      </c>
      <c r="CA31" s="26" t="s">
        <v>36</v>
      </c>
      <c r="CB31" s="26" t="s">
        <v>36</v>
      </c>
      <c r="CC31" s="26" t="s">
        <v>36</v>
      </c>
      <c r="CD31" s="26" t="s">
        <v>36</v>
      </c>
      <c r="CE31" s="26" t="s">
        <v>36</v>
      </c>
      <c r="CF31" s="26" t="s">
        <v>36</v>
      </c>
      <c r="CG31" s="26" t="s">
        <v>36</v>
      </c>
      <c r="CH31" s="63">
        <v>0</v>
      </c>
      <c r="CI31" s="63">
        <v>0</v>
      </c>
      <c r="CJ31" s="64" t="s">
        <v>37</v>
      </c>
    </row>
    <row r="32" spans="1:88" ht="13.5" customHeight="1" x14ac:dyDescent="0.15">
      <c r="A32" s="61" t="s">
        <v>33</v>
      </c>
      <c r="B32" s="62" t="s">
        <v>85</v>
      </c>
      <c r="C32" s="61" t="s">
        <v>86</v>
      </c>
      <c r="D32" s="63">
        <f t="shared" si="5"/>
        <v>820</v>
      </c>
      <c r="E32" s="63">
        <f t="shared" si="5"/>
        <v>261</v>
      </c>
      <c r="F32" s="63">
        <f t="shared" si="5"/>
        <v>5</v>
      </c>
      <c r="G32" s="63">
        <f t="shared" si="3"/>
        <v>0</v>
      </c>
      <c r="H32" s="63">
        <f t="shared" si="3"/>
        <v>214</v>
      </c>
      <c r="I32" s="63">
        <f t="shared" si="3"/>
        <v>146</v>
      </c>
      <c r="J32" s="63">
        <f t="shared" si="3"/>
        <v>44</v>
      </c>
      <c r="K32" s="63">
        <f t="shared" si="3"/>
        <v>3</v>
      </c>
      <c r="L32" s="63">
        <f t="shared" si="3"/>
        <v>4</v>
      </c>
      <c r="M32" s="63">
        <f t="shared" si="3"/>
        <v>4</v>
      </c>
      <c r="N32" s="63">
        <f t="shared" si="3"/>
        <v>39</v>
      </c>
      <c r="O32" s="63">
        <f t="shared" si="3"/>
        <v>34</v>
      </c>
      <c r="P32" s="63">
        <f t="shared" si="3"/>
        <v>0</v>
      </c>
      <c r="Q32" s="63">
        <f t="shared" si="3"/>
        <v>0</v>
      </c>
      <c r="R32" s="63">
        <f t="shared" si="3"/>
        <v>0</v>
      </c>
      <c r="S32" s="63">
        <f t="shared" si="3"/>
        <v>0</v>
      </c>
      <c r="T32" s="63">
        <f t="shared" si="3"/>
        <v>0</v>
      </c>
      <c r="U32" s="63">
        <f t="shared" si="3"/>
        <v>0</v>
      </c>
      <c r="V32" s="63">
        <f t="shared" si="3"/>
        <v>0</v>
      </c>
      <c r="W32" s="63">
        <f t="shared" si="4"/>
        <v>3</v>
      </c>
      <c r="X32" s="63">
        <f t="shared" si="4"/>
        <v>63</v>
      </c>
      <c r="Y32" s="63">
        <f t="shared" si="1"/>
        <v>231</v>
      </c>
      <c r="Z32" s="63">
        <v>14</v>
      </c>
      <c r="AA32" s="63">
        <v>1</v>
      </c>
      <c r="AB32" s="63">
        <v>0</v>
      </c>
      <c r="AC32" s="63">
        <v>28</v>
      </c>
      <c r="AD32" s="63">
        <v>146</v>
      </c>
      <c r="AE32" s="63">
        <v>36</v>
      </c>
      <c r="AF32" s="63">
        <v>1</v>
      </c>
      <c r="AG32" s="63">
        <v>0</v>
      </c>
      <c r="AH32" s="63">
        <v>0</v>
      </c>
      <c r="AI32" s="26">
        <v>5</v>
      </c>
      <c r="AJ32" s="26" t="s">
        <v>36</v>
      </c>
      <c r="AK32" s="26" t="s">
        <v>36</v>
      </c>
      <c r="AL32" s="26" t="s">
        <v>36</v>
      </c>
      <c r="AM32" s="26" t="s">
        <v>36</v>
      </c>
      <c r="AN32" s="26" t="s">
        <v>36</v>
      </c>
      <c r="AO32" s="26" t="s">
        <v>36</v>
      </c>
      <c r="AP32" s="26" t="s">
        <v>36</v>
      </c>
      <c r="AQ32" s="26" t="s">
        <v>36</v>
      </c>
      <c r="AR32" s="63">
        <v>0</v>
      </c>
      <c r="AS32" s="63">
        <v>0</v>
      </c>
      <c r="AT32" s="63">
        <f>[8]施設資源化量内訳!D32</f>
        <v>589</v>
      </c>
      <c r="AU32" s="63">
        <f>[8]施設資源化量内訳!E32</f>
        <v>247</v>
      </c>
      <c r="AV32" s="63">
        <f>[8]施設資源化量内訳!F32</f>
        <v>4</v>
      </c>
      <c r="AW32" s="63">
        <f>[8]施設資源化量内訳!G32</f>
        <v>0</v>
      </c>
      <c r="AX32" s="63">
        <f>[8]施設資源化量内訳!H32</f>
        <v>186</v>
      </c>
      <c r="AY32" s="63">
        <f>[8]施設資源化量内訳!I32</f>
        <v>0</v>
      </c>
      <c r="AZ32" s="63">
        <f>[8]施設資源化量内訳!J32</f>
        <v>8</v>
      </c>
      <c r="BA32" s="63">
        <f>[8]施設資源化量内訳!K32</f>
        <v>2</v>
      </c>
      <c r="BB32" s="63">
        <f>[8]施設資源化量内訳!L32</f>
        <v>4</v>
      </c>
      <c r="BC32" s="63">
        <f>[8]施設資源化量内訳!M32</f>
        <v>4</v>
      </c>
      <c r="BD32" s="63">
        <f>[8]施設資源化量内訳!N32</f>
        <v>34</v>
      </c>
      <c r="BE32" s="63">
        <f>[8]施設資源化量内訳!O32</f>
        <v>34</v>
      </c>
      <c r="BF32" s="63">
        <f>[8]施設資源化量内訳!P32</f>
        <v>0</v>
      </c>
      <c r="BG32" s="63">
        <f>[8]施設資源化量内訳!Q32</f>
        <v>0</v>
      </c>
      <c r="BH32" s="63">
        <f>[8]施設資源化量内訳!R32</f>
        <v>0</v>
      </c>
      <c r="BI32" s="63">
        <f>[8]施設資源化量内訳!S32</f>
        <v>0</v>
      </c>
      <c r="BJ32" s="63">
        <f>[8]施設資源化量内訳!T32</f>
        <v>0</v>
      </c>
      <c r="BK32" s="63">
        <f>[8]施設資源化量内訳!U32</f>
        <v>0</v>
      </c>
      <c r="BL32" s="63">
        <f>[8]施設資源化量内訳!V32</f>
        <v>0</v>
      </c>
      <c r="BM32" s="63">
        <f>[8]施設資源化量内訳!W32</f>
        <v>3</v>
      </c>
      <c r="BN32" s="63">
        <f>[8]施設資源化量内訳!X32</f>
        <v>63</v>
      </c>
      <c r="BO32" s="63">
        <f t="shared" si="2"/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v>0</v>
      </c>
      <c r="BV32" s="63">
        <v>0</v>
      </c>
      <c r="BW32" s="63">
        <v>0</v>
      </c>
      <c r="BX32" s="63">
        <v>0</v>
      </c>
      <c r="BY32" s="63">
        <v>0</v>
      </c>
      <c r="BZ32" s="26" t="s">
        <v>36</v>
      </c>
      <c r="CA32" s="26" t="s">
        <v>36</v>
      </c>
      <c r="CB32" s="26" t="s">
        <v>36</v>
      </c>
      <c r="CC32" s="26" t="s">
        <v>36</v>
      </c>
      <c r="CD32" s="26" t="s">
        <v>36</v>
      </c>
      <c r="CE32" s="26" t="s">
        <v>36</v>
      </c>
      <c r="CF32" s="26" t="s">
        <v>36</v>
      </c>
      <c r="CG32" s="26" t="s">
        <v>36</v>
      </c>
      <c r="CH32" s="63">
        <v>0</v>
      </c>
      <c r="CI32" s="63">
        <v>0</v>
      </c>
      <c r="CJ32" s="64" t="s">
        <v>37</v>
      </c>
    </row>
    <row r="33" spans="1:88" ht="13.5" customHeight="1" x14ac:dyDescent="0.15">
      <c r="A33" s="61" t="s">
        <v>33</v>
      </c>
      <c r="B33" s="62" t="s">
        <v>87</v>
      </c>
      <c r="C33" s="61" t="s">
        <v>88</v>
      </c>
      <c r="D33" s="63">
        <f t="shared" si="5"/>
        <v>310</v>
      </c>
      <c r="E33" s="63">
        <f t="shared" si="5"/>
        <v>126</v>
      </c>
      <c r="F33" s="63">
        <f t="shared" si="5"/>
        <v>0</v>
      </c>
      <c r="G33" s="63">
        <f t="shared" si="3"/>
        <v>0</v>
      </c>
      <c r="H33" s="63">
        <f t="shared" si="3"/>
        <v>68</v>
      </c>
      <c r="I33" s="63">
        <f t="shared" si="3"/>
        <v>39</v>
      </c>
      <c r="J33" s="63">
        <f t="shared" si="3"/>
        <v>12</v>
      </c>
      <c r="K33" s="63">
        <f t="shared" si="3"/>
        <v>0</v>
      </c>
      <c r="L33" s="63">
        <f t="shared" si="3"/>
        <v>31</v>
      </c>
      <c r="M33" s="63">
        <f t="shared" si="3"/>
        <v>1</v>
      </c>
      <c r="N33" s="63">
        <f t="shared" si="3"/>
        <v>13</v>
      </c>
      <c r="O33" s="63">
        <f t="shared" si="3"/>
        <v>0</v>
      </c>
      <c r="P33" s="63">
        <f t="shared" si="3"/>
        <v>0</v>
      </c>
      <c r="Q33" s="63">
        <f t="shared" si="3"/>
        <v>20</v>
      </c>
      <c r="R33" s="63">
        <f t="shared" si="3"/>
        <v>0</v>
      </c>
      <c r="S33" s="63">
        <f t="shared" si="3"/>
        <v>0</v>
      </c>
      <c r="T33" s="63">
        <f t="shared" si="3"/>
        <v>0</v>
      </c>
      <c r="U33" s="63">
        <f t="shared" si="3"/>
        <v>0</v>
      </c>
      <c r="V33" s="63">
        <f t="shared" si="3"/>
        <v>0</v>
      </c>
      <c r="W33" s="63">
        <f t="shared" si="4"/>
        <v>0</v>
      </c>
      <c r="X33" s="63">
        <f t="shared" si="4"/>
        <v>0</v>
      </c>
      <c r="Y33" s="63">
        <f t="shared" si="1"/>
        <v>219</v>
      </c>
      <c r="Z33" s="63">
        <v>114</v>
      </c>
      <c r="AA33" s="63">
        <v>0</v>
      </c>
      <c r="AB33" s="63">
        <v>0</v>
      </c>
      <c r="AC33" s="63">
        <v>10</v>
      </c>
      <c r="AD33" s="63">
        <v>39</v>
      </c>
      <c r="AE33" s="63">
        <v>12</v>
      </c>
      <c r="AF33" s="63">
        <v>0</v>
      </c>
      <c r="AG33" s="63">
        <v>31</v>
      </c>
      <c r="AH33" s="63">
        <v>1</v>
      </c>
      <c r="AI33" s="26">
        <v>12</v>
      </c>
      <c r="AJ33" s="26" t="s">
        <v>36</v>
      </c>
      <c r="AK33" s="26" t="s">
        <v>36</v>
      </c>
      <c r="AL33" s="26" t="s">
        <v>36</v>
      </c>
      <c r="AM33" s="26" t="s">
        <v>36</v>
      </c>
      <c r="AN33" s="26" t="s">
        <v>36</v>
      </c>
      <c r="AO33" s="26" t="s">
        <v>36</v>
      </c>
      <c r="AP33" s="26" t="s">
        <v>36</v>
      </c>
      <c r="AQ33" s="26" t="s">
        <v>36</v>
      </c>
      <c r="AR33" s="63">
        <v>0</v>
      </c>
      <c r="AS33" s="63">
        <v>0</v>
      </c>
      <c r="AT33" s="63">
        <f>[8]施設資源化量内訳!D33</f>
        <v>78</v>
      </c>
      <c r="AU33" s="63">
        <f>[8]施設資源化量内訳!E33</f>
        <v>0</v>
      </c>
      <c r="AV33" s="63">
        <f>[8]施設資源化量内訳!F33</f>
        <v>0</v>
      </c>
      <c r="AW33" s="63">
        <f>[8]施設資源化量内訳!G33</f>
        <v>0</v>
      </c>
      <c r="AX33" s="63">
        <f>[8]施設資源化量内訳!H33</f>
        <v>58</v>
      </c>
      <c r="AY33" s="63">
        <f>[8]施設資源化量内訳!I33</f>
        <v>0</v>
      </c>
      <c r="AZ33" s="63">
        <f>[8]施設資源化量内訳!J33</f>
        <v>0</v>
      </c>
      <c r="BA33" s="63">
        <f>[8]施設資源化量内訳!K33</f>
        <v>0</v>
      </c>
      <c r="BB33" s="63">
        <f>[8]施設資源化量内訳!L33</f>
        <v>0</v>
      </c>
      <c r="BC33" s="63">
        <f>[8]施設資源化量内訳!M33</f>
        <v>0</v>
      </c>
      <c r="BD33" s="63">
        <f>[8]施設資源化量内訳!N33</f>
        <v>0</v>
      </c>
      <c r="BE33" s="63">
        <f>[8]施設資源化量内訳!O33</f>
        <v>0</v>
      </c>
      <c r="BF33" s="63">
        <f>[8]施設資源化量内訳!P33</f>
        <v>0</v>
      </c>
      <c r="BG33" s="63">
        <f>[8]施設資源化量内訳!Q33</f>
        <v>20</v>
      </c>
      <c r="BH33" s="63">
        <f>[8]施設資源化量内訳!R33</f>
        <v>0</v>
      </c>
      <c r="BI33" s="63">
        <f>[8]施設資源化量内訳!S33</f>
        <v>0</v>
      </c>
      <c r="BJ33" s="63">
        <f>[8]施設資源化量内訳!T33</f>
        <v>0</v>
      </c>
      <c r="BK33" s="63">
        <f>[8]施設資源化量内訳!U33</f>
        <v>0</v>
      </c>
      <c r="BL33" s="63">
        <f>[8]施設資源化量内訳!V33</f>
        <v>0</v>
      </c>
      <c r="BM33" s="63">
        <f>[8]施設資源化量内訳!W33</f>
        <v>0</v>
      </c>
      <c r="BN33" s="63">
        <f>[8]施設資源化量内訳!X33</f>
        <v>0</v>
      </c>
      <c r="BO33" s="63">
        <f t="shared" si="2"/>
        <v>13</v>
      </c>
      <c r="BP33" s="63">
        <v>12</v>
      </c>
      <c r="BQ33" s="63">
        <v>0</v>
      </c>
      <c r="BR33" s="63">
        <v>0</v>
      </c>
      <c r="BS33" s="63">
        <v>0</v>
      </c>
      <c r="BT33" s="63">
        <v>0</v>
      </c>
      <c r="BU33" s="63">
        <v>0</v>
      </c>
      <c r="BV33" s="63">
        <v>0</v>
      </c>
      <c r="BW33" s="63">
        <v>0</v>
      </c>
      <c r="BX33" s="63">
        <v>0</v>
      </c>
      <c r="BY33" s="63">
        <v>1</v>
      </c>
      <c r="BZ33" s="26" t="s">
        <v>36</v>
      </c>
      <c r="CA33" s="26" t="s">
        <v>36</v>
      </c>
      <c r="CB33" s="26" t="s">
        <v>36</v>
      </c>
      <c r="CC33" s="26" t="s">
        <v>36</v>
      </c>
      <c r="CD33" s="26" t="s">
        <v>36</v>
      </c>
      <c r="CE33" s="26" t="s">
        <v>36</v>
      </c>
      <c r="CF33" s="26" t="s">
        <v>36</v>
      </c>
      <c r="CG33" s="26" t="s">
        <v>36</v>
      </c>
      <c r="CH33" s="63">
        <v>0</v>
      </c>
      <c r="CI33" s="63">
        <v>0</v>
      </c>
      <c r="CJ33" s="64" t="s">
        <v>37</v>
      </c>
    </row>
    <row r="34" spans="1:88" ht="13.5" customHeight="1" x14ac:dyDescent="0.15">
      <c r="A34" s="61" t="s">
        <v>33</v>
      </c>
      <c r="B34" s="62" t="s">
        <v>89</v>
      </c>
      <c r="C34" s="61" t="s">
        <v>90</v>
      </c>
      <c r="D34" s="63">
        <f t="shared" si="5"/>
        <v>687</v>
      </c>
      <c r="E34" s="63">
        <f t="shared" si="5"/>
        <v>93</v>
      </c>
      <c r="F34" s="63">
        <f t="shared" si="5"/>
        <v>0</v>
      </c>
      <c r="G34" s="63">
        <f t="shared" si="3"/>
        <v>0</v>
      </c>
      <c r="H34" s="63">
        <f t="shared" si="3"/>
        <v>111</v>
      </c>
      <c r="I34" s="63">
        <f t="shared" si="3"/>
        <v>99</v>
      </c>
      <c r="J34" s="63">
        <f t="shared" si="3"/>
        <v>31</v>
      </c>
      <c r="K34" s="63">
        <f t="shared" si="3"/>
        <v>0</v>
      </c>
      <c r="L34" s="63">
        <f t="shared" si="3"/>
        <v>10</v>
      </c>
      <c r="M34" s="63">
        <f t="shared" si="3"/>
        <v>0</v>
      </c>
      <c r="N34" s="63">
        <f t="shared" si="3"/>
        <v>16</v>
      </c>
      <c r="O34" s="63">
        <f t="shared" si="3"/>
        <v>0</v>
      </c>
      <c r="P34" s="63">
        <f t="shared" si="3"/>
        <v>0</v>
      </c>
      <c r="Q34" s="63">
        <f t="shared" si="3"/>
        <v>221</v>
      </c>
      <c r="R34" s="63">
        <f t="shared" si="3"/>
        <v>0</v>
      </c>
      <c r="S34" s="63">
        <f t="shared" si="3"/>
        <v>0</v>
      </c>
      <c r="T34" s="63">
        <f t="shared" si="3"/>
        <v>0</v>
      </c>
      <c r="U34" s="63">
        <f t="shared" si="3"/>
        <v>0</v>
      </c>
      <c r="V34" s="63">
        <f t="shared" ref="V34:V49" si="6">SUM(AQ34,BL34,CG34)</f>
        <v>0</v>
      </c>
      <c r="W34" s="63">
        <f t="shared" si="4"/>
        <v>0</v>
      </c>
      <c r="X34" s="63">
        <f t="shared" si="4"/>
        <v>106</v>
      </c>
      <c r="Y34" s="63">
        <f t="shared" si="1"/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26">
        <v>0</v>
      </c>
      <c r="AJ34" s="26" t="s">
        <v>36</v>
      </c>
      <c r="AK34" s="26" t="s">
        <v>36</v>
      </c>
      <c r="AL34" s="26" t="s">
        <v>36</v>
      </c>
      <c r="AM34" s="26" t="s">
        <v>36</v>
      </c>
      <c r="AN34" s="26" t="s">
        <v>36</v>
      </c>
      <c r="AO34" s="26" t="s">
        <v>36</v>
      </c>
      <c r="AP34" s="26" t="s">
        <v>36</v>
      </c>
      <c r="AQ34" s="26" t="s">
        <v>36</v>
      </c>
      <c r="AR34" s="63">
        <v>0</v>
      </c>
      <c r="AS34" s="63">
        <v>0</v>
      </c>
      <c r="AT34" s="63">
        <f>[8]施設資源化量内訳!D34</f>
        <v>587</v>
      </c>
      <c r="AU34" s="63">
        <f>[8]施設資源化量内訳!E34</f>
        <v>0</v>
      </c>
      <c r="AV34" s="63">
        <f>[8]施設資源化量内訳!F34</f>
        <v>0</v>
      </c>
      <c r="AW34" s="63">
        <f>[8]施設資源化量内訳!G34</f>
        <v>0</v>
      </c>
      <c r="AX34" s="63">
        <f>[8]施設資源化量内訳!H34</f>
        <v>111</v>
      </c>
      <c r="AY34" s="63">
        <f>[8]施設資源化量内訳!I34</f>
        <v>99</v>
      </c>
      <c r="AZ34" s="63">
        <f>[8]施設資源化量内訳!J34</f>
        <v>31</v>
      </c>
      <c r="BA34" s="63">
        <f>[8]施設資源化量内訳!K34</f>
        <v>0</v>
      </c>
      <c r="BB34" s="63">
        <f>[8]施設資源化量内訳!L34</f>
        <v>10</v>
      </c>
      <c r="BC34" s="63">
        <f>[8]施設資源化量内訳!M34</f>
        <v>0</v>
      </c>
      <c r="BD34" s="63">
        <f>[8]施設資源化量内訳!N34</f>
        <v>9</v>
      </c>
      <c r="BE34" s="63">
        <f>[8]施設資源化量内訳!O34</f>
        <v>0</v>
      </c>
      <c r="BF34" s="63">
        <f>[8]施設資源化量内訳!P34</f>
        <v>0</v>
      </c>
      <c r="BG34" s="63">
        <f>[8]施設資源化量内訳!Q34</f>
        <v>221</v>
      </c>
      <c r="BH34" s="63">
        <f>[8]施設資源化量内訳!R34</f>
        <v>0</v>
      </c>
      <c r="BI34" s="63">
        <f>[8]施設資源化量内訳!S34</f>
        <v>0</v>
      </c>
      <c r="BJ34" s="63">
        <f>[8]施設資源化量内訳!T34</f>
        <v>0</v>
      </c>
      <c r="BK34" s="63">
        <f>[8]施設資源化量内訳!U34</f>
        <v>0</v>
      </c>
      <c r="BL34" s="63">
        <f>[8]施設資源化量内訳!V34</f>
        <v>0</v>
      </c>
      <c r="BM34" s="63">
        <f>[8]施設資源化量内訳!W34</f>
        <v>0</v>
      </c>
      <c r="BN34" s="63">
        <f>[8]施設資源化量内訳!X34</f>
        <v>106</v>
      </c>
      <c r="BO34" s="63">
        <f t="shared" si="2"/>
        <v>100</v>
      </c>
      <c r="BP34" s="63">
        <v>93</v>
      </c>
      <c r="BQ34" s="63">
        <v>0</v>
      </c>
      <c r="BR34" s="63">
        <v>0</v>
      </c>
      <c r="BS34" s="63">
        <v>0</v>
      </c>
      <c r="BT34" s="63">
        <v>0</v>
      </c>
      <c r="BU34" s="63">
        <v>0</v>
      </c>
      <c r="BV34" s="63">
        <v>0</v>
      </c>
      <c r="BW34" s="63">
        <v>0</v>
      </c>
      <c r="BX34" s="63">
        <v>0</v>
      </c>
      <c r="BY34" s="63">
        <v>7</v>
      </c>
      <c r="BZ34" s="26" t="s">
        <v>36</v>
      </c>
      <c r="CA34" s="26" t="s">
        <v>36</v>
      </c>
      <c r="CB34" s="26" t="s">
        <v>36</v>
      </c>
      <c r="CC34" s="26" t="s">
        <v>36</v>
      </c>
      <c r="CD34" s="26" t="s">
        <v>36</v>
      </c>
      <c r="CE34" s="26" t="s">
        <v>36</v>
      </c>
      <c r="CF34" s="26" t="s">
        <v>36</v>
      </c>
      <c r="CG34" s="26" t="s">
        <v>36</v>
      </c>
      <c r="CH34" s="63">
        <v>0</v>
      </c>
      <c r="CI34" s="63">
        <v>0</v>
      </c>
      <c r="CJ34" s="64" t="s">
        <v>37</v>
      </c>
    </row>
    <row r="35" spans="1:88" ht="13.5" customHeight="1" x14ac:dyDescent="0.15">
      <c r="A35" s="61" t="s">
        <v>33</v>
      </c>
      <c r="B35" s="62" t="s">
        <v>91</v>
      </c>
      <c r="C35" s="61" t="s">
        <v>92</v>
      </c>
      <c r="D35" s="63">
        <f t="shared" si="5"/>
        <v>717</v>
      </c>
      <c r="E35" s="63">
        <f t="shared" si="5"/>
        <v>295</v>
      </c>
      <c r="F35" s="63">
        <f t="shared" si="5"/>
        <v>4</v>
      </c>
      <c r="G35" s="63">
        <f t="shared" si="5"/>
        <v>0</v>
      </c>
      <c r="H35" s="63">
        <f t="shared" si="5"/>
        <v>101</v>
      </c>
      <c r="I35" s="63">
        <f t="shared" si="5"/>
        <v>43</v>
      </c>
      <c r="J35" s="63">
        <f t="shared" si="5"/>
        <v>34</v>
      </c>
      <c r="K35" s="63">
        <f t="shared" si="5"/>
        <v>1</v>
      </c>
      <c r="L35" s="63">
        <f t="shared" si="5"/>
        <v>22</v>
      </c>
      <c r="M35" s="63">
        <f t="shared" si="5"/>
        <v>1</v>
      </c>
      <c r="N35" s="63">
        <f t="shared" si="5"/>
        <v>38</v>
      </c>
      <c r="O35" s="63">
        <f t="shared" si="5"/>
        <v>63</v>
      </c>
      <c r="P35" s="63">
        <f t="shared" si="5"/>
        <v>0</v>
      </c>
      <c r="Q35" s="63">
        <f t="shared" si="5"/>
        <v>101</v>
      </c>
      <c r="R35" s="63">
        <f t="shared" si="5"/>
        <v>0</v>
      </c>
      <c r="S35" s="63">
        <f t="shared" si="5"/>
        <v>0</v>
      </c>
      <c r="T35" s="63">
        <f t="shared" ref="T35:U49" si="7">SUM(AO35,BJ35,CE35)</f>
        <v>0</v>
      </c>
      <c r="U35" s="63">
        <f t="shared" si="7"/>
        <v>0</v>
      </c>
      <c r="V35" s="63">
        <f t="shared" si="6"/>
        <v>0</v>
      </c>
      <c r="W35" s="63">
        <f t="shared" si="4"/>
        <v>2</v>
      </c>
      <c r="X35" s="63">
        <f t="shared" si="4"/>
        <v>12</v>
      </c>
      <c r="Y35" s="63">
        <f t="shared" si="1"/>
        <v>444</v>
      </c>
      <c r="Z35" s="63">
        <v>295</v>
      </c>
      <c r="AA35" s="63">
        <v>4</v>
      </c>
      <c r="AB35" s="63">
        <v>0</v>
      </c>
      <c r="AC35" s="63">
        <v>25</v>
      </c>
      <c r="AD35" s="63">
        <v>43</v>
      </c>
      <c r="AE35" s="63">
        <v>23</v>
      </c>
      <c r="AF35" s="63">
        <v>0</v>
      </c>
      <c r="AG35" s="63">
        <v>2</v>
      </c>
      <c r="AH35" s="63">
        <v>0</v>
      </c>
      <c r="AI35" s="26">
        <v>38</v>
      </c>
      <c r="AJ35" s="26" t="s">
        <v>36</v>
      </c>
      <c r="AK35" s="26" t="s">
        <v>36</v>
      </c>
      <c r="AL35" s="26" t="s">
        <v>36</v>
      </c>
      <c r="AM35" s="26" t="s">
        <v>36</v>
      </c>
      <c r="AN35" s="26" t="s">
        <v>36</v>
      </c>
      <c r="AO35" s="26" t="s">
        <v>36</v>
      </c>
      <c r="AP35" s="26" t="s">
        <v>36</v>
      </c>
      <c r="AQ35" s="26" t="s">
        <v>36</v>
      </c>
      <c r="AR35" s="63">
        <v>2</v>
      </c>
      <c r="AS35" s="63">
        <v>12</v>
      </c>
      <c r="AT35" s="63">
        <f>[8]施設資源化量内訳!D35</f>
        <v>273</v>
      </c>
      <c r="AU35" s="63">
        <f>[8]施設資源化量内訳!E35</f>
        <v>0</v>
      </c>
      <c r="AV35" s="63">
        <f>[8]施設資源化量内訳!F35</f>
        <v>0</v>
      </c>
      <c r="AW35" s="63">
        <f>[8]施設資源化量内訳!G35</f>
        <v>0</v>
      </c>
      <c r="AX35" s="63">
        <f>[8]施設資源化量内訳!H35</f>
        <v>76</v>
      </c>
      <c r="AY35" s="63">
        <f>[8]施設資源化量内訳!I35</f>
        <v>0</v>
      </c>
      <c r="AZ35" s="63">
        <f>[8]施設資源化量内訳!J35</f>
        <v>11</v>
      </c>
      <c r="BA35" s="63">
        <f>[8]施設資源化量内訳!K35</f>
        <v>1</v>
      </c>
      <c r="BB35" s="63">
        <f>[8]施設資源化量内訳!L35</f>
        <v>20</v>
      </c>
      <c r="BC35" s="63">
        <f>[8]施設資源化量内訳!M35</f>
        <v>1</v>
      </c>
      <c r="BD35" s="63">
        <f>[8]施設資源化量内訳!N35</f>
        <v>0</v>
      </c>
      <c r="BE35" s="63">
        <f>[8]施設資源化量内訳!O35</f>
        <v>63</v>
      </c>
      <c r="BF35" s="63">
        <f>[8]施設資源化量内訳!P35</f>
        <v>0</v>
      </c>
      <c r="BG35" s="63">
        <f>[8]施設資源化量内訳!Q35</f>
        <v>101</v>
      </c>
      <c r="BH35" s="63">
        <f>[8]施設資源化量内訳!R35</f>
        <v>0</v>
      </c>
      <c r="BI35" s="63">
        <f>[8]施設資源化量内訳!S35</f>
        <v>0</v>
      </c>
      <c r="BJ35" s="63">
        <f>[8]施設資源化量内訳!T35</f>
        <v>0</v>
      </c>
      <c r="BK35" s="63">
        <f>[8]施設資源化量内訳!U35</f>
        <v>0</v>
      </c>
      <c r="BL35" s="63">
        <f>[8]施設資源化量内訳!V35</f>
        <v>0</v>
      </c>
      <c r="BM35" s="63">
        <f>[8]施設資源化量内訳!W35</f>
        <v>0</v>
      </c>
      <c r="BN35" s="63">
        <f>[8]施設資源化量内訳!X35</f>
        <v>0</v>
      </c>
      <c r="BO35" s="63">
        <f t="shared" si="2"/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26" t="s">
        <v>36</v>
      </c>
      <c r="CA35" s="26" t="s">
        <v>36</v>
      </c>
      <c r="CB35" s="26" t="s">
        <v>36</v>
      </c>
      <c r="CC35" s="26" t="s">
        <v>36</v>
      </c>
      <c r="CD35" s="26" t="s">
        <v>36</v>
      </c>
      <c r="CE35" s="26" t="s">
        <v>36</v>
      </c>
      <c r="CF35" s="26" t="s">
        <v>36</v>
      </c>
      <c r="CG35" s="26" t="s">
        <v>36</v>
      </c>
      <c r="CH35" s="63">
        <v>0</v>
      </c>
      <c r="CI35" s="63">
        <v>0</v>
      </c>
      <c r="CJ35" s="64" t="s">
        <v>37</v>
      </c>
    </row>
    <row r="36" spans="1:88" ht="13.5" customHeight="1" x14ac:dyDescent="0.15">
      <c r="A36" s="61" t="s">
        <v>33</v>
      </c>
      <c r="B36" s="62" t="s">
        <v>93</v>
      </c>
      <c r="C36" s="61" t="s">
        <v>94</v>
      </c>
      <c r="D36" s="63">
        <f t="shared" si="5"/>
        <v>544</v>
      </c>
      <c r="E36" s="63">
        <f t="shared" si="5"/>
        <v>165</v>
      </c>
      <c r="F36" s="63">
        <f t="shared" si="5"/>
        <v>2</v>
      </c>
      <c r="G36" s="63">
        <f t="shared" si="5"/>
        <v>0</v>
      </c>
      <c r="H36" s="63">
        <f t="shared" si="5"/>
        <v>55</v>
      </c>
      <c r="I36" s="63">
        <f t="shared" si="5"/>
        <v>53</v>
      </c>
      <c r="J36" s="63">
        <f t="shared" si="5"/>
        <v>19</v>
      </c>
      <c r="K36" s="63">
        <f t="shared" si="5"/>
        <v>0</v>
      </c>
      <c r="L36" s="63">
        <f t="shared" si="5"/>
        <v>6</v>
      </c>
      <c r="M36" s="63">
        <f t="shared" si="5"/>
        <v>0</v>
      </c>
      <c r="N36" s="63">
        <f t="shared" si="5"/>
        <v>21</v>
      </c>
      <c r="O36" s="63">
        <f t="shared" si="5"/>
        <v>0</v>
      </c>
      <c r="P36" s="63">
        <f t="shared" si="5"/>
        <v>0</v>
      </c>
      <c r="Q36" s="63">
        <f t="shared" si="5"/>
        <v>209</v>
      </c>
      <c r="R36" s="63">
        <f t="shared" si="5"/>
        <v>0</v>
      </c>
      <c r="S36" s="63">
        <f t="shared" si="5"/>
        <v>0</v>
      </c>
      <c r="T36" s="63">
        <f t="shared" si="7"/>
        <v>0</v>
      </c>
      <c r="U36" s="63">
        <f t="shared" si="7"/>
        <v>0</v>
      </c>
      <c r="V36" s="63">
        <f t="shared" si="6"/>
        <v>0</v>
      </c>
      <c r="W36" s="63">
        <f t="shared" si="4"/>
        <v>0</v>
      </c>
      <c r="X36" s="63">
        <f t="shared" si="4"/>
        <v>14</v>
      </c>
      <c r="Y36" s="63">
        <f t="shared" si="1"/>
        <v>99</v>
      </c>
      <c r="Z36" s="63">
        <v>0</v>
      </c>
      <c r="AA36" s="63">
        <v>0</v>
      </c>
      <c r="AB36" s="63">
        <v>0</v>
      </c>
      <c r="AC36" s="63">
        <v>21</v>
      </c>
      <c r="AD36" s="63">
        <v>53</v>
      </c>
      <c r="AE36" s="63">
        <v>19</v>
      </c>
      <c r="AF36" s="63">
        <v>0</v>
      </c>
      <c r="AG36" s="63">
        <v>6</v>
      </c>
      <c r="AH36" s="63">
        <v>0</v>
      </c>
      <c r="AI36" s="26">
        <v>0</v>
      </c>
      <c r="AJ36" s="26" t="s">
        <v>36</v>
      </c>
      <c r="AK36" s="26" t="s">
        <v>36</v>
      </c>
      <c r="AL36" s="26" t="s">
        <v>36</v>
      </c>
      <c r="AM36" s="26" t="s">
        <v>36</v>
      </c>
      <c r="AN36" s="26" t="s">
        <v>36</v>
      </c>
      <c r="AO36" s="26" t="s">
        <v>36</v>
      </c>
      <c r="AP36" s="26" t="s">
        <v>36</v>
      </c>
      <c r="AQ36" s="26" t="s">
        <v>36</v>
      </c>
      <c r="AR36" s="63">
        <v>0</v>
      </c>
      <c r="AS36" s="63">
        <v>0</v>
      </c>
      <c r="AT36" s="63">
        <f>[8]施設資源化量内訳!D36</f>
        <v>237</v>
      </c>
      <c r="AU36" s="63">
        <f>[8]施設資源化量内訳!E36</f>
        <v>0</v>
      </c>
      <c r="AV36" s="63">
        <f>[8]施設資源化量内訳!F36</f>
        <v>0</v>
      </c>
      <c r="AW36" s="63">
        <f>[8]施設資源化量内訳!G36</f>
        <v>0</v>
      </c>
      <c r="AX36" s="63">
        <f>[8]施設資源化量内訳!H36</f>
        <v>28</v>
      </c>
      <c r="AY36" s="63">
        <f>[8]施設資源化量内訳!I36</f>
        <v>0</v>
      </c>
      <c r="AZ36" s="63">
        <f>[8]施設資源化量内訳!J36</f>
        <v>0</v>
      </c>
      <c r="BA36" s="63">
        <f>[8]施設資源化量内訳!K36</f>
        <v>0</v>
      </c>
      <c r="BB36" s="63">
        <f>[8]施設資源化量内訳!L36</f>
        <v>0</v>
      </c>
      <c r="BC36" s="63">
        <f>[8]施設資源化量内訳!M36</f>
        <v>0</v>
      </c>
      <c r="BD36" s="63">
        <f>[8]施設資源化量内訳!N36</f>
        <v>0</v>
      </c>
      <c r="BE36" s="63">
        <f>[8]施設資源化量内訳!O36</f>
        <v>0</v>
      </c>
      <c r="BF36" s="63">
        <f>[8]施設資源化量内訳!P36</f>
        <v>0</v>
      </c>
      <c r="BG36" s="63">
        <f>[8]施設資源化量内訳!Q36</f>
        <v>209</v>
      </c>
      <c r="BH36" s="63">
        <f>[8]施設資源化量内訳!R36</f>
        <v>0</v>
      </c>
      <c r="BI36" s="63">
        <f>[8]施設資源化量内訳!S36</f>
        <v>0</v>
      </c>
      <c r="BJ36" s="63">
        <f>[8]施設資源化量内訳!T36</f>
        <v>0</v>
      </c>
      <c r="BK36" s="63">
        <f>[8]施設資源化量内訳!U36</f>
        <v>0</v>
      </c>
      <c r="BL36" s="63">
        <f>[8]施設資源化量内訳!V36</f>
        <v>0</v>
      </c>
      <c r="BM36" s="63">
        <f>[8]施設資源化量内訳!W36</f>
        <v>0</v>
      </c>
      <c r="BN36" s="63">
        <f>[8]施設資源化量内訳!X36</f>
        <v>0</v>
      </c>
      <c r="BO36" s="63">
        <f t="shared" si="2"/>
        <v>208</v>
      </c>
      <c r="BP36" s="63">
        <v>165</v>
      </c>
      <c r="BQ36" s="63">
        <v>2</v>
      </c>
      <c r="BR36" s="63">
        <v>0</v>
      </c>
      <c r="BS36" s="63">
        <v>6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21</v>
      </c>
      <c r="BZ36" s="26" t="s">
        <v>36</v>
      </c>
      <c r="CA36" s="26" t="s">
        <v>36</v>
      </c>
      <c r="CB36" s="26" t="s">
        <v>36</v>
      </c>
      <c r="CC36" s="26" t="s">
        <v>36</v>
      </c>
      <c r="CD36" s="26" t="s">
        <v>36</v>
      </c>
      <c r="CE36" s="26" t="s">
        <v>36</v>
      </c>
      <c r="CF36" s="26" t="s">
        <v>36</v>
      </c>
      <c r="CG36" s="26" t="s">
        <v>36</v>
      </c>
      <c r="CH36" s="63">
        <v>0</v>
      </c>
      <c r="CI36" s="63">
        <v>14</v>
      </c>
      <c r="CJ36" s="64" t="s">
        <v>37</v>
      </c>
    </row>
    <row r="37" spans="1:88" ht="13.5" customHeight="1" x14ac:dyDescent="0.15">
      <c r="A37" s="61" t="s">
        <v>33</v>
      </c>
      <c r="B37" s="62" t="s">
        <v>95</v>
      </c>
      <c r="C37" s="61" t="s">
        <v>96</v>
      </c>
      <c r="D37" s="63">
        <f t="shared" si="5"/>
        <v>1005</v>
      </c>
      <c r="E37" s="63">
        <f t="shared" si="5"/>
        <v>369</v>
      </c>
      <c r="F37" s="63">
        <f t="shared" si="5"/>
        <v>4</v>
      </c>
      <c r="G37" s="63">
        <f t="shared" si="5"/>
        <v>39</v>
      </c>
      <c r="H37" s="63">
        <f t="shared" si="5"/>
        <v>40</v>
      </c>
      <c r="I37" s="63">
        <f t="shared" si="5"/>
        <v>113</v>
      </c>
      <c r="J37" s="63">
        <f t="shared" si="5"/>
        <v>42</v>
      </c>
      <c r="K37" s="63">
        <f t="shared" si="5"/>
        <v>2</v>
      </c>
      <c r="L37" s="63">
        <f t="shared" si="5"/>
        <v>82</v>
      </c>
      <c r="M37" s="63">
        <f t="shared" si="5"/>
        <v>68</v>
      </c>
      <c r="N37" s="63">
        <f t="shared" si="5"/>
        <v>25</v>
      </c>
      <c r="O37" s="63">
        <f t="shared" si="5"/>
        <v>0</v>
      </c>
      <c r="P37" s="63">
        <f t="shared" si="5"/>
        <v>0</v>
      </c>
      <c r="Q37" s="63">
        <f t="shared" si="5"/>
        <v>195</v>
      </c>
      <c r="R37" s="63">
        <f t="shared" si="5"/>
        <v>0</v>
      </c>
      <c r="S37" s="63">
        <f t="shared" si="5"/>
        <v>0</v>
      </c>
      <c r="T37" s="63">
        <f t="shared" si="7"/>
        <v>0</v>
      </c>
      <c r="U37" s="63">
        <f t="shared" si="7"/>
        <v>0</v>
      </c>
      <c r="V37" s="63">
        <f t="shared" si="6"/>
        <v>0</v>
      </c>
      <c r="W37" s="63">
        <f t="shared" si="4"/>
        <v>0</v>
      </c>
      <c r="X37" s="63">
        <f t="shared" si="4"/>
        <v>26</v>
      </c>
      <c r="Y37" s="63">
        <f t="shared" si="1"/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26">
        <v>0</v>
      </c>
      <c r="AJ37" s="26" t="s">
        <v>36</v>
      </c>
      <c r="AK37" s="26" t="s">
        <v>36</v>
      </c>
      <c r="AL37" s="26" t="s">
        <v>36</v>
      </c>
      <c r="AM37" s="26" t="s">
        <v>36</v>
      </c>
      <c r="AN37" s="26" t="s">
        <v>36</v>
      </c>
      <c r="AO37" s="26" t="s">
        <v>36</v>
      </c>
      <c r="AP37" s="26" t="s">
        <v>36</v>
      </c>
      <c r="AQ37" s="26" t="s">
        <v>36</v>
      </c>
      <c r="AR37" s="63">
        <v>0</v>
      </c>
      <c r="AS37" s="63">
        <v>0</v>
      </c>
      <c r="AT37" s="63">
        <f>[8]施設資源化量内訳!D37</f>
        <v>767</v>
      </c>
      <c r="AU37" s="63">
        <f>[8]施設資源化量内訳!E37</f>
        <v>143</v>
      </c>
      <c r="AV37" s="63">
        <f>[8]施設資源化量内訳!F37</f>
        <v>4</v>
      </c>
      <c r="AW37" s="63">
        <f>[8]施設資源化量内訳!G37</f>
        <v>39</v>
      </c>
      <c r="AX37" s="63">
        <f>[8]施設資源化量内訳!H37</f>
        <v>40</v>
      </c>
      <c r="AY37" s="63">
        <f>[8]施設資源化量内訳!I37</f>
        <v>113</v>
      </c>
      <c r="AZ37" s="63">
        <f>[8]施設資源化量内訳!J37</f>
        <v>42</v>
      </c>
      <c r="BA37" s="63">
        <f>[8]施設資源化量内訳!K37</f>
        <v>2</v>
      </c>
      <c r="BB37" s="63">
        <f>[8]施設資源化量内訳!L37</f>
        <v>82</v>
      </c>
      <c r="BC37" s="63">
        <f>[8]施設資源化量内訳!M37</f>
        <v>68</v>
      </c>
      <c r="BD37" s="63">
        <f>[8]施設資源化量内訳!N37</f>
        <v>13</v>
      </c>
      <c r="BE37" s="63">
        <f>[8]施設資源化量内訳!O37</f>
        <v>0</v>
      </c>
      <c r="BF37" s="63">
        <f>[8]施設資源化量内訳!P37</f>
        <v>0</v>
      </c>
      <c r="BG37" s="63">
        <f>[8]施設資源化量内訳!Q37</f>
        <v>195</v>
      </c>
      <c r="BH37" s="63">
        <f>[8]施設資源化量内訳!R37</f>
        <v>0</v>
      </c>
      <c r="BI37" s="63">
        <f>[8]施設資源化量内訳!S37</f>
        <v>0</v>
      </c>
      <c r="BJ37" s="63">
        <f>[8]施設資源化量内訳!T37</f>
        <v>0</v>
      </c>
      <c r="BK37" s="63">
        <f>[8]施設資源化量内訳!U37</f>
        <v>0</v>
      </c>
      <c r="BL37" s="63">
        <f>[8]施設資源化量内訳!V37</f>
        <v>0</v>
      </c>
      <c r="BM37" s="63">
        <f>[8]施設資源化量内訳!W37</f>
        <v>0</v>
      </c>
      <c r="BN37" s="63">
        <f>[8]施設資源化量内訳!X37</f>
        <v>26</v>
      </c>
      <c r="BO37" s="63">
        <f t="shared" si="2"/>
        <v>238</v>
      </c>
      <c r="BP37" s="63">
        <v>226</v>
      </c>
      <c r="BQ37" s="63">
        <v>0</v>
      </c>
      <c r="BR37" s="63">
        <v>0</v>
      </c>
      <c r="BS37" s="63">
        <v>0</v>
      </c>
      <c r="BT37" s="63">
        <v>0</v>
      </c>
      <c r="BU37" s="63">
        <v>0</v>
      </c>
      <c r="BV37" s="63">
        <v>0</v>
      </c>
      <c r="BW37" s="63">
        <v>0</v>
      </c>
      <c r="BX37" s="63">
        <v>0</v>
      </c>
      <c r="BY37" s="63">
        <v>12</v>
      </c>
      <c r="BZ37" s="26" t="s">
        <v>36</v>
      </c>
      <c r="CA37" s="26" t="s">
        <v>36</v>
      </c>
      <c r="CB37" s="26" t="s">
        <v>36</v>
      </c>
      <c r="CC37" s="26" t="s">
        <v>36</v>
      </c>
      <c r="CD37" s="26" t="s">
        <v>36</v>
      </c>
      <c r="CE37" s="26" t="s">
        <v>36</v>
      </c>
      <c r="CF37" s="26" t="s">
        <v>36</v>
      </c>
      <c r="CG37" s="26" t="s">
        <v>36</v>
      </c>
      <c r="CH37" s="63">
        <v>0</v>
      </c>
      <c r="CI37" s="63">
        <v>0</v>
      </c>
      <c r="CJ37" s="64" t="s">
        <v>37</v>
      </c>
    </row>
    <row r="38" spans="1:88" ht="13.5" customHeight="1" x14ac:dyDescent="0.15">
      <c r="A38" s="61" t="s">
        <v>33</v>
      </c>
      <c r="B38" s="62" t="s">
        <v>97</v>
      </c>
      <c r="C38" s="61" t="s">
        <v>98</v>
      </c>
      <c r="D38" s="63">
        <f t="shared" si="5"/>
        <v>355</v>
      </c>
      <c r="E38" s="63">
        <f t="shared" si="5"/>
        <v>45</v>
      </c>
      <c r="F38" s="63">
        <f t="shared" si="5"/>
        <v>0</v>
      </c>
      <c r="G38" s="63">
        <f t="shared" si="5"/>
        <v>0</v>
      </c>
      <c r="H38" s="63">
        <f t="shared" si="5"/>
        <v>64</v>
      </c>
      <c r="I38" s="63">
        <f t="shared" si="5"/>
        <v>94</v>
      </c>
      <c r="J38" s="63">
        <f t="shared" si="5"/>
        <v>29</v>
      </c>
      <c r="K38" s="63">
        <f t="shared" si="5"/>
        <v>0</v>
      </c>
      <c r="L38" s="63">
        <f t="shared" si="5"/>
        <v>115</v>
      </c>
      <c r="M38" s="63">
        <f t="shared" si="5"/>
        <v>0</v>
      </c>
      <c r="N38" s="63">
        <f t="shared" si="5"/>
        <v>8</v>
      </c>
      <c r="O38" s="63">
        <f t="shared" si="5"/>
        <v>0</v>
      </c>
      <c r="P38" s="63">
        <f t="shared" si="5"/>
        <v>0</v>
      </c>
      <c r="Q38" s="63">
        <f t="shared" si="5"/>
        <v>0</v>
      </c>
      <c r="R38" s="63">
        <f t="shared" si="5"/>
        <v>0</v>
      </c>
      <c r="S38" s="63">
        <f t="shared" si="5"/>
        <v>0</v>
      </c>
      <c r="T38" s="63">
        <f t="shared" si="7"/>
        <v>0</v>
      </c>
      <c r="U38" s="63">
        <f t="shared" si="7"/>
        <v>0</v>
      </c>
      <c r="V38" s="63">
        <f t="shared" si="6"/>
        <v>0</v>
      </c>
      <c r="W38" s="63">
        <f t="shared" si="4"/>
        <v>0</v>
      </c>
      <c r="X38" s="63">
        <f t="shared" si="4"/>
        <v>0</v>
      </c>
      <c r="Y38" s="63">
        <f t="shared" si="1"/>
        <v>355</v>
      </c>
      <c r="Z38" s="63">
        <v>45</v>
      </c>
      <c r="AA38" s="63">
        <v>0</v>
      </c>
      <c r="AB38" s="63">
        <v>0</v>
      </c>
      <c r="AC38" s="63">
        <v>64</v>
      </c>
      <c r="AD38" s="63">
        <v>94</v>
      </c>
      <c r="AE38" s="63">
        <v>29</v>
      </c>
      <c r="AF38" s="63">
        <v>0</v>
      </c>
      <c r="AG38" s="63">
        <v>115</v>
      </c>
      <c r="AH38" s="63">
        <v>0</v>
      </c>
      <c r="AI38" s="26">
        <v>8</v>
      </c>
      <c r="AJ38" s="26" t="s">
        <v>36</v>
      </c>
      <c r="AK38" s="26" t="s">
        <v>36</v>
      </c>
      <c r="AL38" s="26" t="s">
        <v>36</v>
      </c>
      <c r="AM38" s="26" t="s">
        <v>36</v>
      </c>
      <c r="AN38" s="26" t="s">
        <v>36</v>
      </c>
      <c r="AO38" s="26" t="s">
        <v>36</v>
      </c>
      <c r="AP38" s="26" t="s">
        <v>36</v>
      </c>
      <c r="AQ38" s="26" t="s">
        <v>36</v>
      </c>
      <c r="AR38" s="63">
        <v>0</v>
      </c>
      <c r="AS38" s="63">
        <v>0</v>
      </c>
      <c r="AT38" s="63">
        <f>[8]施設資源化量内訳!D38</f>
        <v>0</v>
      </c>
      <c r="AU38" s="63">
        <f>[8]施設資源化量内訳!E38</f>
        <v>0</v>
      </c>
      <c r="AV38" s="63">
        <f>[8]施設資源化量内訳!F38</f>
        <v>0</v>
      </c>
      <c r="AW38" s="63">
        <f>[8]施設資源化量内訳!G38</f>
        <v>0</v>
      </c>
      <c r="AX38" s="63">
        <f>[8]施設資源化量内訳!H38</f>
        <v>0</v>
      </c>
      <c r="AY38" s="63">
        <f>[8]施設資源化量内訳!I38</f>
        <v>0</v>
      </c>
      <c r="AZ38" s="63">
        <f>[8]施設資源化量内訳!J38</f>
        <v>0</v>
      </c>
      <c r="BA38" s="63">
        <f>[8]施設資源化量内訳!K38</f>
        <v>0</v>
      </c>
      <c r="BB38" s="63">
        <f>[8]施設資源化量内訳!L38</f>
        <v>0</v>
      </c>
      <c r="BC38" s="63">
        <f>[8]施設資源化量内訳!M38</f>
        <v>0</v>
      </c>
      <c r="BD38" s="63">
        <f>[8]施設資源化量内訳!N38</f>
        <v>0</v>
      </c>
      <c r="BE38" s="63">
        <f>[8]施設資源化量内訳!O38</f>
        <v>0</v>
      </c>
      <c r="BF38" s="63">
        <f>[8]施設資源化量内訳!P38</f>
        <v>0</v>
      </c>
      <c r="BG38" s="63">
        <f>[8]施設資源化量内訳!Q38</f>
        <v>0</v>
      </c>
      <c r="BH38" s="63">
        <f>[8]施設資源化量内訳!R38</f>
        <v>0</v>
      </c>
      <c r="BI38" s="63">
        <f>[8]施設資源化量内訳!S38</f>
        <v>0</v>
      </c>
      <c r="BJ38" s="63">
        <f>[8]施設資源化量内訳!T38</f>
        <v>0</v>
      </c>
      <c r="BK38" s="63">
        <f>[8]施設資源化量内訳!U38</f>
        <v>0</v>
      </c>
      <c r="BL38" s="63">
        <f>[8]施設資源化量内訳!V38</f>
        <v>0</v>
      </c>
      <c r="BM38" s="63">
        <f>[8]施設資源化量内訳!W38</f>
        <v>0</v>
      </c>
      <c r="BN38" s="63">
        <f>[8]施設資源化量内訳!X38</f>
        <v>0</v>
      </c>
      <c r="BO38" s="63">
        <f t="shared" si="2"/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26" t="s">
        <v>36</v>
      </c>
      <c r="CA38" s="26" t="s">
        <v>36</v>
      </c>
      <c r="CB38" s="26" t="s">
        <v>36</v>
      </c>
      <c r="CC38" s="26" t="s">
        <v>36</v>
      </c>
      <c r="CD38" s="26" t="s">
        <v>36</v>
      </c>
      <c r="CE38" s="26" t="s">
        <v>36</v>
      </c>
      <c r="CF38" s="26" t="s">
        <v>36</v>
      </c>
      <c r="CG38" s="26" t="s">
        <v>36</v>
      </c>
      <c r="CH38" s="63">
        <v>0</v>
      </c>
      <c r="CI38" s="63">
        <v>0</v>
      </c>
      <c r="CJ38" s="64" t="s">
        <v>80</v>
      </c>
    </row>
    <row r="39" spans="1:88" ht="13.5" customHeight="1" x14ac:dyDescent="0.15">
      <c r="A39" s="61" t="s">
        <v>33</v>
      </c>
      <c r="B39" s="62" t="s">
        <v>99</v>
      </c>
      <c r="C39" s="61" t="s">
        <v>100</v>
      </c>
      <c r="D39" s="63">
        <f t="shared" si="5"/>
        <v>1015</v>
      </c>
      <c r="E39" s="63">
        <f t="shared" si="5"/>
        <v>481</v>
      </c>
      <c r="F39" s="63">
        <f t="shared" si="5"/>
        <v>6</v>
      </c>
      <c r="G39" s="63">
        <f t="shared" si="5"/>
        <v>0</v>
      </c>
      <c r="H39" s="63">
        <f t="shared" si="5"/>
        <v>132</v>
      </c>
      <c r="I39" s="63">
        <f t="shared" si="5"/>
        <v>128</v>
      </c>
      <c r="J39" s="63">
        <f t="shared" si="5"/>
        <v>98</v>
      </c>
      <c r="K39" s="63">
        <f t="shared" si="5"/>
        <v>5</v>
      </c>
      <c r="L39" s="63">
        <f t="shared" si="5"/>
        <v>81</v>
      </c>
      <c r="M39" s="63">
        <f t="shared" si="5"/>
        <v>0</v>
      </c>
      <c r="N39" s="63">
        <f t="shared" si="5"/>
        <v>69</v>
      </c>
      <c r="O39" s="63">
        <f t="shared" si="5"/>
        <v>0</v>
      </c>
      <c r="P39" s="63">
        <f t="shared" si="5"/>
        <v>0</v>
      </c>
      <c r="Q39" s="63">
        <f t="shared" si="5"/>
        <v>0</v>
      </c>
      <c r="R39" s="63">
        <f t="shared" si="5"/>
        <v>0</v>
      </c>
      <c r="S39" s="63">
        <f t="shared" si="5"/>
        <v>0</v>
      </c>
      <c r="T39" s="63">
        <f t="shared" si="7"/>
        <v>0</v>
      </c>
      <c r="U39" s="63">
        <f t="shared" si="7"/>
        <v>0</v>
      </c>
      <c r="V39" s="63">
        <f t="shared" si="6"/>
        <v>0</v>
      </c>
      <c r="W39" s="63">
        <f t="shared" si="4"/>
        <v>0</v>
      </c>
      <c r="X39" s="63">
        <f t="shared" si="4"/>
        <v>15</v>
      </c>
      <c r="Y39" s="63">
        <f t="shared" si="1"/>
        <v>1001</v>
      </c>
      <c r="Z39" s="63">
        <v>467</v>
      </c>
      <c r="AA39" s="63">
        <v>6</v>
      </c>
      <c r="AB39" s="63">
        <v>0</v>
      </c>
      <c r="AC39" s="63">
        <v>132</v>
      </c>
      <c r="AD39" s="63">
        <v>128</v>
      </c>
      <c r="AE39" s="63">
        <v>98</v>
      </c>
      <c r="AF39" s="63">
        <v>5</v>
      </c>
      <c r="AG39" s="63">
        <v>81</v>
      </c>
      <c r="AH39" s="63">
        <v>0</v>
      </c>
      <c r="AI39" s="26">
        <v>69</v>
      </c>
      <c r="AJ39" s="26" t="s">
        <v>36</v>
      </c>
      <c r="AK39" s="26" t="s">
        <v>36</v>
      </c>
      <c r="AL39" s="26" t="s">
        <v>36</v>
      </c>
      <c r="AM39" s="26" t="s">
        <v>36</v>
      </c>
      <c r="AN39" s="26" t="s">
        <v>36</v>
      </c>
      <c r="AO39" s="26" t="s">
        <v>36</v>
      </c>
      <c r="AP39" s="26" t="s">
        <v>36</v>
      </c>
      <c r="AQ39" s="26" t="s">
        <v>36</v>
      </c>
      <c r="AR39" s="63">
        <v>0</v>
      </c>
      <c r="AS39" s="63">
        <v>15</v>
      </c>
      <c r="AT39" s="63">
        <f>[8]施設資源化量内訳!D39</f>
        <v>0</v>
      </c>
      <c r="AU39" s="63">
        <f>[8]施設資源化量内訳!E39</f>
        <v>0</v>
      </c>
      <c r="AV39" s="63">
        <f>[8]施設資源化量内訳!F39</f>
        <v>0</v>
      </c>
      <c r="AW39" s="63">
        <f>[8]施設資源化量内訳!G39</f>
        <v>0</v>
      </c>
      <c r="AX39" s="63">
        <f>[8]施設資源化量内訳!H39</f>
        <v>0</v>
      </c>
      <c r="AY39" s="63">
        <f>[8]施設資源化量内訳!I39</f>
        <v>0</v>
      </c>
      <c r="AZ39" s="63">
        <f>[8]施設資源化量内訳!J39</f>
        <v>0</v>
      </c>
      <c r="BA39" s="63">
        <f>[8]施設資源化量内訳!K39</f>
        <v>0</v>
      </c>
      <c r="BB39" s="63">
        <f>[8]施設資源化量内訳!L39</f>
        <v>0</v>
      </c>
      <c r="BC39" s="63">
        <f>[8]施設資源化量内訳!M39</f>
        <v>0</v>
      </c>
      <c r="BD39" s="63">
        <f>[8]施設資源化量内訳!N39</f>
        <v>0</v>
      </c>
      <c r="BE39" s="63">
        <f>[8]施設資源化量内訳!O39</f>
        <v>0</v>
      </c>
      <c r="BF39" s="63">
        <f>[8]施設資源化量内訳!P39</f>
        <v>0</v>
      </c>
      <c r="BG39" s="63">
        <f>[8]施設資源化量内訳!Q39</f>
        <v>0</v>
      </c>
      <c r="BH39" s="63">
        <f>[8]施設資源化量内訳!R39</f>
        <v>0</v>
      </c>
      <c r="BI39" s="63">
        <f>[8]施設資源化量内訳!S39</f>
        <v>0</v>
      </c>
      <c r="BJ39" s="63">
        <f>[8]施設資源化量内訳!T39</f>
        <v>0</v>
      </c>
      <c r="BK39" s="63">
        <f>[8]施設資源化量内訳!U39</f>
        <v>0</v>
      </c>
      <c r="BL39" s="63">
        <f>[8]施設資源化量内訳!V39</f>
        <v>0</v>
      </c>
      <c r="BM39" s="63">
        <f>[8]施設資源化量内訳!W39</f>
        <v>0</v>
      </c>
      <c r="BN39" s="63">
        <f>[8]施設資源化量内訳!X39</f>
        <v>0</v>
      </c>
      <c r="BO39" s="63">
        <f t="shared" si="2"/>
        <v>14</v>
      </c>
      <c r="BP39" s="63">
        <v>14</v>
      </c>
      <c r="BQ39" s="63">
        <v>0</v>
      </c>
      <c r="BR39" s="63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26" t="s">
        <v>36</v>
      </c>
      <c r="CA39" s="26" t="s">
        <v>36</v>
      </c>
      <c r="CB39" s="26" t="s">
        <v>36</v>
      </c>
      <c r="CC39" s="26" t="s">
        <v>36</v>
      </c>
      <c r="CD39" s="26" t="s">
        <v>36</v>
      </c>
      <c r="CE39" s="26" t="s">
        <v>36</v>
      </c>
      <c r="CF39" s="26" t="s">
        <v>36</v>
      </c>
      <c r="CG39" s="26" t="s">
        <v>36</v>
      </c>
      <c r="CH39" s="63">
        <v>0</v>
      </c>
      <c r="CI39" s="63">
        <v>0</v>
      </c>
      <c r="CJ39" s="64" t="s">
        <v>37</v>
      </c>
    </row>
    <row r="40" spans="1:88" ht="13.5" customHeight="1" x14ac:dyDescent="0.15">
      <c r="A40" s="61" t="s">
        <v>33</v>
      </c>
      <c r="B40" s="62" t="s">
        <v>101</v>
      </c>
      <c r="C40" s="61" t="s">
        <v>102</v>
      </c>
      <c r="D40" s="63">
        <f t="shared" si="5"/>
        <v>884</v>
      </c>
      <c r="E40" s="63">
        <f t="shared" si="5"/>
        <v>163</v>
      </c>
      <c r="F40" s="63">
        <f t="shared" si="5"/>
        <v>3</v>
      </c>
      <c r="G40" s="63">
        <f t="shared" si="5"/>
        <v>0</v>
      </c>
      <c r="H40" s="63">
        <f t="shared" si="5"/>
        <v>160</v>
      </c>
      <c r="I40" s="63">
        <f t="shared" si="5"/>
        <v>91</v>
      </c>
      <c r="J40" s="63">
        <f t="shared" si="5"/>
        <v>44</v>
      </c>
      <c r="K40" s="63">
        <f t="shared" si="5"/>
        <v>3</v>
      </c>
      <c r="L40" s="63">
        <f t="shared" si="5"/>
        <v>58</v>
      </c>
      <c r="M40" s="63">
        <f t="shared" si="5"/>
        <v>0</v>
      </c>
      <c r="N40" s="63">
        <f t="shared" si="5"/>
        <v>31</v>
      </c>
      <c r="O40" s="63">
        <f t="shared" si="5"/>
        <v>0</v>
      </c>
      <c r="P40" s="63">
        <f t="shared" si="5"/>
        <v>0</v>
      </c>
      <c r="Q40" s="63">
        <f t="shared" si="5"/>
        <v>235</v>
      </c>
      <c r="R40" s="63">
        <f t="shared" si="5"/>
        <v>0</v>
      </c>
      <c r="S40" s="63">
        <f t="shared" si="5"/>
        <v>0</v>
      </c>
      <c r="T40" s="63">
        <f t="shared" si="7"/>
        <v>0</v>
      </c>
      <c r="U40" s="63">
        <f t="shared" si="7"/>
        <v>0</v>
      </c>
      <c r="V40" s="63">
        <f t="shared" si="6"/>
        <v>0</v>
      </c>
      <c r="W40" s="63">
        <f t="shared" si="4"/>
        <v>0</v>
      </c>
      <c r="X40" s="63">
        <f t="shared" si="4"/>
        <v>96</v>
      </c>
      <c r="Y40" s="63">
        <f t="shared" si="1"/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26">
        <v>0</v>
      </c>
      <c r="AJ40" s="26" t="s">
        <v>36</v>
      </c>
      <c r="AK40" s="26" t="s">
        <v>36</v>
      </c>
      <c r="AL40" s="26" t="s">
        <v>36</v>
      </c>
      <c r="AM40" s="26" t="s">
        <v>36</v>
      </c>
      <c r="AN40" s="26" t="s">
        <v>36</v>
      </c>
      <c r="AO40" s="26" t="s">
        <v>36</v>
      </c>
      <c r="AP40" s="26" t="s">
        <v>36</v>
      </c>
      <c r="AQ40" s="26" t="s">
        <v>36</v>
      </c>
      <c r="AR40" s="63">
        <v>0</v>
      </c>
      <c r="AS40" s="63">
        <v>0</v>
      </c>
      <c r="AT40" s="63">
        <f>[8]施設資源化量内訳!D40</f>
        <v>840</v>
      </c>
      <c r="AU40" s="63">
        <f>[8]施設資源化量内訳!E40</f>
        <v>121</v>
      </c>
      <c r="AV40" s="63">
        <f>[8]施設資源化量内訳!F40</f>
        <v>2</v>
      </c>
      <c r="AW40" s="63">
        <f>[8]施設資源化量内訳!G40</f>
        <v>0</v>
      </c>
      <c r="AX40" s="63">
        <f>[8]施設資源化量内訳!H40</f>
        <v>159</v>
      </c>
      <c r="AY40" s="63">
        <f>[8]施設資源化量内訳!I40</f>
        <v>91</v>
      </c>
      <c r="AZ40" s="63">
        <f>[8]施設資源化量内訳!J40</f>
        <v>44</v>
      </c>
      <c r="BA40" s="63">
        <f>[8]施設資源化量内訳!K40</f>
        <v>3</v>
      </c>
      <c r="BB40" s="63">
        <f>[8]施設資源化量内訳!L40</f>
        <v>58</v>
      </c>
      <c r="BC40" s="63">
        <f>[8]施設資源化量内訳!M40</f>
        <v>0</v>
      </c>
      <c r="BD40" s="63">
        <f>[8]施設資源化量内訳!N40</f>
        <v>31</v>
      </c>
      <c r="BE40" s="63">
        <f>[8]施設資源化量内訳!O40</f>
        <v>0</v>
      </c>
      <c r="BF40" s="63">
        <f>[8]施設資源化量内訳!P40</f>
        <v>0</v>
      </c>
      <c r="BG40" s="63">
        <f>[8]施設資源化量内訳!Q40</f>
        <v>235</v>
      </c>
      <c r="BH40" s="63">
        <f>[8]施設資源化量内訳!R40</f>
        <v>0</v>
      </c>
      <c r="BI40" s="63">
        <f>[8]施設資源化量内訳!S40</f>
        <v>0</v>
      </c>
      <c r="BJ40" s="63">
        <f>[8]施設資源化量内訳!T40</f>
        <v>0</v>
      </c>
      <c r="BK40" s="63">
        <f>[8]施設資源化量内訳!U40</f>
        <v>0</v>
      </c>
      <c r="BL40" s="63">
        <f>[8]施設資源化量内訳!V40</f>
        <v>0</v>
      </c>
      <c r="BM40" s="63">
        <f>[8]施設資源化量内訳!W40</f>
        <v>0</v>
      </c>
      <c r="BN40" s="63">
        <f>[8]施設資源化量内訳!X40</f>
        <v>96</v>
      </c>
      <c r="BO40" s="63">
        <f t="shared" si="2"/>
        <v>44</v>
      </c>
      <c r="BP40" s="63">
        <v>42</v>
      </c>
      <c r="BQ40" s="63">
        <v>1</v>
      </c>
      <c r="BR40" s="63">
        <v>0</v>
      </c>
      <c r="BS40" s="63">
        <v>1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26" t="s">
        <v>36</v>
      </c>
      <c r="CA40" s="26" t="s">
        <v>36</v>
      </c>
      <c r="CB40" s="26" t="s">
        <v>36</v>
      </c>
      <c r="CC40" s="26" t="s">
        <v>36</v>
      </c>
      <c r="CD40" s="26" t="s">
        <v>36</v>
      </c>
      <c r="CE40" s="26" t="s">
        <v>36</v>
      </c>
      <c r="CF40" s="26" t="s">
        <v>36</v>
      </c>
      <c r="CG40" s="26" t="s">
        <v>36</v>
      </c>
      <c r="CH40" s="63">
        <v>0</v>
      </c>
      <c r="CI40" s="63">
        <v>0</v>
      </c>
      <c r="CJ40" s="64" t="s">
        <v>37</v>
      </c>
    </row>
    <row r="41" spans="1:88" ht="13.5" customHeight="1" x14ac:dyDescent="0.15">
      <c r="A41" s="61" t="s">
        <v>33</v>
      </c>
      <c r="B41" s="62" t="s">
        <v>103</v>
      </c>
      <c r="C41" s="61" t="s">
        <v>104</v>
      </c>
      <c r="D41" s="63">
        <f t="shared" si="5"/>
        <v>324</v>
      </c>
      <c r="E41" s="63">
        <f t="shared" si="5"/>
        <v>19</v>
      </c>
      <c r="F41" s="63">
        <f t="shared" si="5"/>
        <v>0</v>
      </c>
      <c r="G41" s="63">
        <f t="shared" si="5"/>
        <v>0</v>
      </c>
      <c r="H41" s="63">
        <f t="shared" si="5"/>
        <v>31</v>
      </c>
      <c r="I41" s="63">
        <f t="shared" si="5"/>
        <v>28</v>
      </c>
      <c r="J41" s="63">
        <f t="shared" si="5"/>
        <v>2</v>
      </c>
      <c r="K41" s="63">
        <f t="shared" si="5"/>
        <v>1</v>
      </c>
      <c r="L41" s="63">
        <f t="shared" si="5"/>
        <v>0</v>
      </c>
      <c r="M41" s="63">
        <f t="shared" si="5"/>
        <v>0</v>
      </c>
      <c r="N41" s="63">
        <f t="shared" si="5"/>
        <v>1</v>
      </c>
      <c r="O41" s="63">
        <f t="shared" si="5"/>
        <v>0</v>
      </c>
      <c r="P41" s="63">
        <f t="shared" si="5"/>
        <v>0</v>
      </c>
      <c r="Q41" s="63">
        <f t="shared" si="5"/>
        <v>0</v>
      </c>
      <c r="R41" s="63">
        <f t="shared" si="5"/>
        <v>0</v>
      </c>
      <c r="S41" s="63">
        <f t="shared" si="5"/>
        <v>0</v>
      </c>
      <c r="T41" s="63">
        <f t="shared" si="7"/>
        <v>216</v>
      </c>
      <c r="U41" s="63">
        <f t="shared" si="7"/>
        <v>0</v>
      </c>
      <c r="V41" s="63">
        <f t="shared" si="6"/>
        <v>16</v>
      </c>
      <c r="W41" s="63">
        <f t="shared" si="4"/>
        <v>1</v>
      </c>
      <c r="X41" s="63">
        <f t="shared" si="4"/>
        <v>9</v>
      </c>
      <c r="Y41" s="63">
        <f t="shared" si="1"/>
        <v>1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1</v>
      </c>
      <c r="AG41" s="63">
        <v>0</v>
      </c>
      <c r="AH41" s="63">
        <v>0</v>
      </c>
      <c r="AI41" s="26">
        <v>0</v>
      </c>
      <c r="AJ41" s="26" t="s">
        <v>36</v>
      </c>
      <c r="AK41" s="26" t="s">
        <v>36</v>
      </c>
      <c r="AL41" s="26" t="s">
        <v>36</v>
      </c>
      <c r="AM41" s="26" t="s">
        <v>36</v>
      </c>
      <c r="AN41" s="26" t="s">
        <v>36</v>
      </c>
      <c r="AO41" s="26" t="s">
        <v>36</v>
      </c>
      <c r="AP41" s="26" t="s">
        <v>36</v>
      </c>
      <c r="AQ41" s="26" t="s">
        <v>36</v>
      </c>
      <c r="AR41" s="63">
        <v>0</v>
      </c>
      <c r="AS41" s="63">
        <v>0</v>
      </c>
      <c r="AT41" s="63">
        <f>[8]施設資源化量内訳!D41</f>
        <v>302</v>
      </c>
      <c r="AU41" s="63">
        <f>[8]施設資源化量内訳!E41</f>
        <v>0</v>
      </c>
      <c r="AV41" s="63">
        <f>[8]施設資源化量内訳!F41</f>
        <v>0</v>
      </c>
      <c r="AW41" s="63">
        <f>[8]施設資源化量内訳!G41</f>
        <v>0</v>
      </c>
      <c r="AX41" s="63">
        <f>[8]施設資源化量内訳!H41</f>
        <v>30</v>
      </c>
      <c r="AY41" s="63">
        <f>[8]施設資源化量内訳!I41</f>
        <v>28</v>
      </c>
      <c r="AZ41" s="63">
        <f>[8]施設資源化量内訳!J41</f>
        <v>2</v>
      </c>
      <c r="BA41" s="63">
        <f>[8]施設資源化量内訳!K41</f>
        <v>0</v>
      </c>
      <c r="BB41" s="63">
        <f>[8]施設資源化量内訳!L41</f>
        <v>0</v>
      </c>
      <c r="BC41" s="63">
        <f>[8]施設資源化量内訳!M41</f>
        <v>0</v>
      </c>
      <c r="BD41" s="63">
        <f>[8]施設資源化量内訳!N41</f>
        <v>0</v>
      </c>
      <c r="BE41" s="63">
        <f>[8]施設資源化量内訳!O41</f>
        <v>0</v>
      </c>
      <c r="BF41" s="63">
        <f>[8]施設資源化量内訳!P41</f>
        <v>0</v>
      </c>
      <c r="BG41" s="63">
        <f>[8]施設資源化量内訳!Q41</f>
        <v>0</v>
      </c>
      <c r="BH41" s="63">
        <f>[8]施設資源化量内訳!R41</f>
        <v>0</v>
      </c>
      <c r="BI41" s="63">
        <f>[8]施設資源化量内訳!S41</f>
        <v>0</v>
      </c>
      <c r="BJ41" s="63">
        <f>[8]施設資源化量内訳!T41</f>
        <v>216</v>
      </c>
      <c r="BK41" s="63">
        <f>[8]施設資源化量内訳!U41</f>
        <v>0</v>
      </c>
      <c r="BL41" s="63">
        <f>[8]施設資源化量内訳!V41</f>
        <v>16</v>
      </c>
      <c r="BM41" s="63">
        <f>[8]施設資源化量内訳!W41</f>
        <v>1</v>
      </c>
      <c r="BN41" s="63">
        <f>[8]施設資源化量内訳!X41</f>
        <v>9</v>
      </c>
      <c r="BO41" s="63">
        <f t="shared" si="2"/>
        <v>21</v>
      </c>
      <c r="BP41" s="63">
        <v>19</v>
      </c>
      <c r="BQ41" s="63">
        <v>0</v>
      </c>
      <c r="BR41" s="63">
        <v>0</v>
      </c>
      <c r="BS41" s="63">
        <v>1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1</v>
      </c>
      <c r="BZ41" s="26" t="s">
        <v>36</v>
      </c>
      <c r="CA41" s="26" t="s">
        <v>36</v>
      </c>
      <c r="CB41" s="26" t="s">
        <v>36</v>
      </c>
      <c r="CC41" s="26" t="s">
        <v>36</v>
      </c>
      <c r="CD41" s="26" t="s">
        <v>36</v>
      </c>
      <c r="CE41" s="26" t="s">
        <v>36</v>
      </c>
      <c r="CF41" s="26" t="s">
        <v>36</v>
      </c>
      <c r="CG41" s="26" t="s">
        <v>36</v>
      </c>
      <c r="CH41" s="63">
        <v>0</v>
      </c>
      <c r="CI41" s="63">
        <v>0</v>
      </c>
      <c r="CJ41" s="64" t="s">
        <v>37</v>
      </c>
    </row>
    <row r="42" spans="1:88" ht="13.5" customHeight="1" x14ac:dyDescent="0.15">
      <c r="A42" s="61" t="s">
        <v>33</v>
      </c>
      <c r="B42" s="62" t="s">
        <v>105</v>
      </c>
      <c r="C42" s="61" t="s">
        <v>106</v>
      </c>
      <c r="D42" s="63">
        <f t="shared" si="5"/>
        <v>111</v>
      </c>
      <c r="E42" s="63">
        <f t="shared" si="5"/>
        <v>51</v>
      </c>
      <c r="F42" s="63">
        <f t="shared" si="5"/>
        <v>2</v>
      </c>
      <c r="G42" s="63">
        <f t="shared" si="5"/>
        <v>4</v>
      </c>
      <c r="H42" s="63">
        <f t="shared" si="5"/>
        <v>18</v>
      </c>
      <c r="I42" s="63">
        <f t="shared" si="5"/>
        <v>12</v>
      </c>
      <c r="J42" s="63">
        <f t="shared" si="5"/>
        <v>2</v>
      </c>
      <c r="K42" s="63">
        <f t="shared" si="5"/>
        <v>1</v>
      </c>
      <c r="L42" s="63">
        <f t="shared" si="5"/>
        <v>0</v>
      </c>
      <c r="M42" s="63">
        <f t="shared" si="5"/>
        <v>8</v>
      </c>
      <c r="N42" s="63">
        <f t="shared" si="5"/>
        <v>0</v>
      </c>
      <c r="O42" s="63">
        <f t="shared" si="5"/>
        <v>0</v>
      </c>
      <c r="P42" s="63">
        <f t="shared" si="5"/>
        <v>0</v>
      </c>
      <c r="Q42" s="63">
        <f t="shared" si="5"/>
        <v>0</v>
      </c>
      <c r="R42" s="63">
        <f t="shared" si="5"/>
        <v>0</v>
      </c>
      <c r="S42" s="63">
        <f t="shared" si="5"/>
        <v>0</v>
      </c>
      <c r="T42" s="63">
        <f t="shared" si="7"/>
        <v>0</v>
      </c>
      <c r="U42" s="63">
        <f t="shared" si="7"/>
        <v>0</v>
      </c>
      <c r="V42" s="63">
        <f t="shared" si="6"/>
        <v>12</v>
      </c>
      <c r="W42" s="63">
        <f t="shared" si="4"/>
        <v>1</v>
      </c>
      <c r="X42" s="63">
        <f t="shared" si="4"/>
        <v>0</v>
      </c>
      <c r="Y42" s="63">
        <f t="shared" si="1"/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26">
        <v>0</v>
      </c>
      <c r="AJ42" s="26" t="s">
        <v>36</v>
      </c>
      <c r="AK42" s="26" t="s">
        <v>36</v>
      </c>
      <c r="AL42" s="26" t="s">
        <v>36</v>
      </c>
      <c r="AM42" s="26" t="s">
        <v>36</v>
      </c>
      <c r="AN42" s="26" t="s">
        <v>36</v>
      </c>
      <c r="AO42" s="26" t="s">
        <v>36</v>
      </c>
      <c r="AP42" s="26" t="s">
        <v>36</v>
      </c>
      <c r="AQ42" s="26" t="s">
        <v>36</v>
      </c>
      <c r="AR42" s="63">
        <v>0</v>
      </c>
      <c r="AS42" s="63">
        <v>0</v>
      </c>
      <c r="AT42" s="63">
        <f>[8]施設資源化量内訳!D42</f>
        <v>58</v>
      </c>
      <c r="AU42" s="63">
        <f>[8]施設資源化量内訳!E42</f>
        <v>0</v>
      </c>
      <c r="AV42" s="63">
        <f>[8]施設資源化量内訳!F42</f>
        <v>1</v>
      </c>
      <c r="AW42" s="63">
        <f>[8]施設資源化量内訳!G42</f>
        <v>4</v>
      </c>
      <c r="AX42" s="63">
        <f>[8]施設資源化量内訳!H42</f>
        <v>17</v>
      </c>
      <c r="AY42" s="63">
        <f>[8]施設資源化量内訳!I42</f>
        <v>12</v>
      </c>
      <c r="AZ42" s="63">
        <f>[8]施設資源化量内訳!J42</f>
        <v>2</v>
      </c>
      <c r="BA42" s="63">
        <f>[8]施設資源化量内訳!K42</f>
        <v>1</v>
      </c>
      <c r="BB42" s="63">
        <f>[8]施設資源化量内訳!L42</f>
        <v>0</v>
      </c>
      <c r="BC42" s="63">
        <f>[8]施設資源化量内訳!M42</f>
        <v>8</v>
      </c>
      <c r="BD42" s="63">
        <f>[8]施設資源化量内訳!N42</f>
        <v>0</v>
      </c>
      <c r="BE42" s="63">
        <f>[8]施設資源化量内訳!O42</f>
        <v>0</v>
      </c>
      <c r="BF42" s="63">
        <f>[8]施設資源化量内訳!P42</f>
        <v>0</v>
      </c>
      <c r="BG42" s="63">
        <f>[8]施設資源化量内訳!Q42</f>
        <v>0</v>
      </c>
      <c r="BH42" s="63">
        <f>[8]施設資源化量内訳!R42</f>
        <v>0</v>
      </c>
      <c r="BI42" s="63">
        <f>[8]施設資源化量内訳!S42</f>
        <v>0</v>
      </c>
      <c r="BJ42" s="63">
        <f>[8]施設資源化量内訳!T42</f>
        <v>0</v>
      </c>
      <c r="BK42" s="63">
        <f>[8]施設資源化量内訳!U42</f>
        <v>0</v>
      </c>
      <c r="BL42" s="63">
        <f>[8]施設資源化量内訳!V42</f>
        <v>12</v>
      </c>
      <c r="BM42" s="63">
        <f>[8]施設資源化量内訳!W42</f>
        <v>1</v>
      </c>
      <c r="BN42" s="63">
        <f>[8]施設資源化量内訳!X42</f>
        <v>0</v>
      </c>
      <c r="BO42" s="63">
        <f t="shared" si="2"/>
        <v>53</v>
      </c>
      <c r="BP42" s="63">
        <v>51</v>
      </c>
      <c r="BQ42" s="63">
        <v>1</v>
      </c>
      <c r="BR42" s="63">
        <v>0</v>
      </c>
      <c r="BS42" s="63">
        <v>1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26" t="s">
        <v>36</v>
      </c>
      <c r="CA42" s="26" t="s">
        <v>36</v>
      </c>
      <c r="CB42" s="26" t="s">
        <v>36</v>
      </c>
      <c r="CC42" s="26" t="s">
        <v>36</v>
      </c>
      <c r="CD42" s="26" t="s">
        <v>36</v>
      </c>
      <c r="CE42" s="26" t="s">
        <v>36</v>
      </c>
      <c r="CF42" s="26" t="s">
        <v>36</v>
      </c>
      <c r="CG42" s="26" t="s">
        <v>36</v>
      </c>
      <c r="CH42" s="63">
        <v>0</v>
      </c>
      <c r="CI42" s="63">
        <v>0</v>
      </c>
      <c r="CJ42" s="64" t="s">
        <v>37</v>
      </c>
    </row>
    <row r="43" spans="1:88" ht="13.5" customHeight="1" x14ac:dyDescent="0.15">
      <c r="A43" s="61" t="s">
        <v>33</v>
      </c>
      <c r="B43" s="62" t="s">
        <v>107</v>
      </c>
      <c r="C43" s="61" t="s">
        <v>108</v>
      </c>
      <c r="D43" s="63">
        <f t="shared" si="5"/>
        <v>446</v>
      </c>
      <c r="E43" s="63">
        <f t="shared" si="5"/>
        <v>65</v>
      </c>
      <c r="F43" s="63">
        <f t="shared" si="5"/>
        <v>0</v>
      </c>
      <c r="G43" s="63">
        <f t="shared" si="5"/>
        <v>0</v>
      </c>
      <c r="H43" s="63">
        <f t="shared" si="5"/>
        <v>45</v>
      </c>
      <c r="I43" s="63">
        <f t="shared" si="5"/>
        <v>60</v>
      </c>
      <c r="J43" s="63">
        <f t="shared" si="5"/>
        <v>16</v>
      </c>
      <c r="K43" s="63">
        <f t="shared" si="5"/>
        <v>2</v>
      </c>
      <c r="L43" s="63">
        <f t="shared" si="5"/>
        <v>0</v>
      </c>
      <c r="M43" s="63">
        <f t="shared" si="5"/>
        <v>28</v>
      </c>
      <c r="N43" s="63">
        <f t="shared" si="5"/>
        <v>0</v>
      </c>
      <c r="O43" s="63">
        <f t="shared" si="5"/>
        <v>0</v>
      </c>
      <c r="P43" s="63">
        <f t="shared" si="5"/>
        <v>0</v>
      </c>
      <c r="Q43" s="63">
        <f t="shared" si="5"/>
        <v>0</v>
      </c>
      <c r="R43" s="63">
        <f t="shared" si="5"/>
        <v>0</v>
      </c>
      <c r="S43" s="63">
        <f t="shared" si="5"/>
        <v>0</v>
      </c>
      <c r="T43" s="63">
        <f t="shared" si="7"/>
        <v>213</v>
      </c>
      <c r="U43" s="63">
        <f t="shared" si="7"/>
        <v>0</v>
      </c>
      <c r="V43" s="63">
        <f t="shared" si="6"/>
        <v>15</v>
      </c>
      <c r="W43" s="63">
        <f t="shared" si="4"/>
        <v>1</v>
      </c>
      <c r="X43" s="63">
        <f t="shared" si="4"/>
        <v>1</v>
      </c>
      <c r="Y43" s="63">
        <f t="shared" si="1"/>
        <v>1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26">
        <v>0</v>
      </c>
      <c r="AJ43" s="26" t="s">
        <v>36</v>
      </c>
      <c r="AK43" s="26" t="s">
        <v>36</v>
      </c>
      <c r="AL43" s="26" t="s">
        <v>36</v>
      </c>
      <c r="AM43" s="26" t="s">
        <v>36</v>
      </c>
      <c r="AN43" s="26" t="s">
        <v>36</v>
      </c>
      <c r="AO43" s="26" t="s">
        <v>36</v>
      </c>
      <c r="AP43" s="26" t="s">
        <v>36</v>
      </c>
      <c r="AQ43" s="26" t="s">
        <v>36</v>
      </c>
      <c r="AR43" s="63">
        <v>1</v>
      </c>
      <c r="AS43" s="63">
        <v>0</v>
      </c>
      <c r="AT43" s="63">
        <f>[8]施設資源化量内訳!D43</f>
        <v>380</v>
      </c>
      <c r="AU43" s="63">
        <f>[8]施設資源化量内訳!E43</f>
        <v>0</v>
      </c>
      <c r="AV43" s="63">
        <f>[8]施設資源化量内訳!F43</f>
        <v>0</v>
      </c>
      <c r="AW43" s="63">
        <f>[8]施設資源化量内訳!G43</f>
        <v>0</v>
      </c>
      <c r="AX43" s="63">
        <f>[8]施設資源化量内訳!H43</f>
        <v>45</v>
      </c>
      <c r="AY43" s="63">
        <f>[8]施設資源化量内訳!I43</f>
        <v>60</v>
      </c>
      <c r="AZ43" s="63">
        <f>[8]施設資源化量内訳!J43</f>
        <v>16</v>
      </c>
      <c r="BA43" s="63">
        <f>[8]施設資源化量内訳!K43</f>
        <v>2</v>
      </c>
      <c r="BB43" s="63">
        <f>[8]施設資源化量内訳!L43</f>
        <v>0</v>
      </c>
      <c r="BC43" s="63">
        <f>[8]施設資源化量内訳!M43</f>
        <v>28</v>
      </c>
      <c r="BD43" s="63">
        <f>[8]施設資源化量内訳!N43</f>
        <v>0</v>
      </c>
      <c r="BE43" s="63">
        <f>[8]施設資源化量内訳!O43</f>
        <v>0</v>
      </c>
      <c r="BF43" s="63">
        <f>[8]施設資源化量内訳!P43</f>
        <v>0</v>
      </c>
      <c r="BG43" s="63">
        <f>[8]施設資源化量内訳!Q43</f>
        <v>0</v>
      </c>
      <c r="BH43" s="63">
        <f>[8]施設資源化量内訳!R43</f>
        <v>0</v>
      </c>
      <c r="BI43" s="63">
        <f>[8]施設資源化量内訳!S43</f>
        <v>0</v>
      </c>
      <c r="BJ43" s="63">
        <f>[8]施設資源化量内訳!T43</f>
        <v>213</v>
      </c>
      <c r="BK43" s="63">
        <f>[8]施設資源化量内訳!U43</f>
        <v>0</v>
      </c>
      <c r="BL43" s="63">
        <f>[8]施設資源化量内訳!V43</f>
        <v>15</v>
      </c>
      <c r="BM43" s="63">
        <f>[8]施設資源化量内訳!W43</f>
        <v>0</v>
      </c>
      <c r="BN43" s="63">
        <f>[8]施設資源化量内訳!X43</f>
        <v>1</v>
      </c>
      <c r="BO43" s="63">
        <f t="shared" si="2"/>
        <v>65</v>
      </c>
      <c r="BP43" s="63">
        <v>65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26" t="s">
        <v>36</v>
      </c>
      <c r="CA43" s="26" t="s">
        <v>36</v>
      </c>
      <c r="CB43" s="26" t="s">
        <v>36</v>
      </c>
      <c r="CC43" s="26" t="s">
        <v>36</v>
      </c>
      <c r="CD43" s="26" t="s">
        <v>36</v>
      </c>
      <c r="CE43" s="26" t="s">
        <v>36</v>
      </c>
      <c r="CF43" s="26" t="s">
        <v>36</v>
      </c>
      <c r="CG43" s="26" t="s">
        <v>36</v>
      </c>
      <c r="CH43" s="63">
        <v>0</v>
      </c>
      <c r="CI43" s="63">
        <v>0</v>
      </c>
      <c r="CJ43" s="64" t="s">
        <v>37</v>
      </c>
    </row>
    <row r="44" spans="1:88" ht="13.5" customHeight="1" x14ac:dyDescent="0.15">
      <c r="A44" s="61" t="s">
        <v>33</v>
      </c>
      <c r="B44" s="62" t="s">
        <v>109</v>
      </c>
      <c r="C44" s="61" t="s">
        <v>110</v>
      </c>
      <c r="D44" s="63">
        <f t="shared" si="5"/>
        <v>227</v>
      </c>
      <c r="E44" s="63">
        <f t="shared" si="5"/>
        <v>101</v>
      </c>
      <c r="F44" s="63">
        <f t="shared" si="5"/>
        <v>1</v>
      </c>
      <c r="G44" s="63">
        <f t="shared" si="5"/>
        <v>0</v>
      </c>
      <c r="H44" s="63">
        <f t="shared" si="5"/>
        <v>16</v>
      </c>
      <c r="I44" s="63">
        <f t="shared" si="5"/>
        <v>19</v>
      </c>
      <c r="J44" s="63">
        <f t="shared" si="5"/>
        <v>7</v>
      </c>
      <c r="K44" s="63">
        <f t="shared" si="5"/>
        <v>1</v>
      </c>
      <c r="L44" s="63">
        <f t="shared" si="5"/>
        <v>0</v>
      </c>
      <c r="M44" s="63">
        <f t="shared" si="5"/>
        <v>11</v>
      </c>
      <c r="N44" s="63">
        <f t="shared" si="5"/>
        <v>0</v>
      </c>
      <c r="O44" s="63">
        <f t="shared" si="5"/>
        <v>0</v>
      </c>
      <c r="P44" s="63">
        <f t="shared" si="5"/>
        <v>0</v>
      </c>
      <c r="Q44" s="63">
        <f t="shared" si="5"/>
        <v>0</v>
      </c>
      <c r="R44" s="63">
        <f t="shared" si="5"/>
        <v>0</v>
      </c>
      <c r="S44" s="63">
        <f t="shared" si="5"/>
        <v>0</v>
      </c>
      <c r="T44" s="63">
        <f t="shared" si="7"/>
        <v>65</v>
      </c>
      <c r="U44" s="63">
        <f t="shared" si="7"/>
        <v>0</v>
      </c>
      <c r="V44" s="63">
        <f t="shared" si="6"/>
        <v>5</v>
      </c>
      <c r="W44" s="63">
        <f t="shared" si="4"/>
        <v>0</v>
      </c>
      <c r="X44" s="63">
        <f t="shared" si="4"/>
        <v>1</v>
      </c>
      <c r="Y44" s="63">
        <f t="shared" si="1"/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26">
        <v>0</v>
      </c>
      <c r="AJ44" s="26" t="s">
        <v>36</v>
      </c>
      <c r="AK44" s="26" t="s">
        <v>36</v>
      </c>
      <c r="AL44" s="26" t="s">
        <v>36</v>
      </c>
      <c r="AM44" s="26" t="s">
        <v>36</v>
      </c>
      <c r="AN44" s="26" t="s">
        <v>36</v>
      </c>
      <c r="AO44" s="26" t="s">
        <v>36</v>
      </c>
      <c r="AP44" s="26" t="s">
        <v>36</v>
      </c>
      <c r="AQ44" s="26" t="s">
        <v>36</v>
      </c>
      <c r="AR44" s="63">
        <v>0</v>
      </c>
      <c r="AS44" s="63">
        <v>0</v>
      </c>
      <c r="AT44" s="63">
        <f>[8]施設資源化量内訳!D44</f>
        <v>121</v>
      </c>
      <c r="AU44" s="63">
        <f>[8]施設資源化量内訳!E44</f>
        <v>0</v>
      </c>
      <c r="AV44" s="63">
        <f>[8]施設資源化量内訳!F44</f>
        <v>0</v>
      </c>
      <c r="AW44" s="63">
        <f>[8]施設資源化量内訳!G44</f>
        <v>0</v>
      </c>
      <c r="AX44" s="63">
        <f>[8]施設資源化量内訳!H44</f>
        <v>16</v>
      </c>
      <c r="AY44" s="63">
        <f>[8]施設資源化量内訳!I44</f>
        <v>16</v>
      </c>
      <c r="AZ44" s="63">
        <f>[8]施設資源化量内訳!J44</f>
        <v>6</v>
      </c>
      <c r="BA44" s="63">
        <f>[8]施設資源化量内訳!K44</f>
        <v>1</v>
      </c>
      <c r="BB44" s="63">
        <f>[8]施設資源化量内訳!L44</f>
        <v>0</v>
      </c>
      <c r="BC44" s="63">
        <f>[8]施設資源化量内訳!M44</f>
        <v>11</v>
      </c>
      <c r="BD44" s="63">
        <f>[8]施設資源化量内訳!N44</f>
        <v>0</v>
      </c>
      <c r="BE44" s="63">
        <f>[8]施設資源化量内訳!O44</f>
        <v>0</v>
      </c>
      <c r="BF44" s="63">
        <f>[8]施設資源化量内訳!P44</f>
        <v>0</v>
      </c>
      <c r="BG44" s="63">
        <f>[8]施設資源化量内訳!Q44</f>
        <v>0</v>
      </c>
      <c r="BH44" s="63">
        <f>[8]施設資源化量内訳!R44</f>
        <v>0</v>
      </c>
      <c r="BI44" s="63">
        <f>[8]施設資源化量内訳!S44</f>
        <v>0</v>
      </c>
      <c r="BJ44" s="63">
        <f>[8]施設資源化量内訳!T44</f>
        <v>65</v>
      </c>
      <c r="BK44" s="63">
        <f>[8]施設資源化量内訳!U44</f>
        <v>0</v>
      </c>
      <c r="BL44" s="63">
        <f>[8]施設資源化量内訳!V44</f>
        <v>5</v>
      </c>
      <c r="BM44" s="63">
        <f>[8]施設資源化量内訳!W44</f>
        <v>0</v>
      </c>
      <c r="BN44" s="63">
        <f>[8]施設資源化量内訳!X44</f>
        <v>1</v>
      </c>
      <c r="BO44" s="63">
        <f t="shared" si="2"/>
        <v>106</v>
      </c>
      <c r="BP44" s="63">
        <v>101</v>
      </c>
      <c r="BQ44" s="63">
        <v>1</v>
      </c>
      <c r="BR44" s="63">
        <v>0</v>
      </c>
      <c r="BS44" s="63">
        <v>0</v>
      </c>
      <c r="BT44" s="63">
        <v>3</v>
      </c>
      <c r="BU44" s="63">
        <v>1</v>
      </c>
      <c r="BV44" s="63">
        <v>0</v>
      </c>
      <c r="BW44" s="63">
        <v>0</v>
      </c>
      <c r="BX44" s="63">
        <v>0</v>
      </c>
      <c r="BY44" s="63">
        <v>0</v>
      </c>
      <c r="BZ44" s="26" t="s">
        <v>36</v>
      </c>
      <c r="CA44" s="26" t="s">
        <v>36</v>
      </c>
      <c r="CB44" s="26" t="s">
        <v>36</v>
      </c>
      <c r="CC44" s="26" t="s">
        <v>36</v>
      </c>
      <c r="CD44" s="26" t="s">
        <v>36</v>
      </c>
      <c r="CE44" s="26" t="s">
        <v>36</v>
      </c>
      <c r="CF44" s="26" t="s">
        <v>36</v>
      </c>
      <c r="CG44" s="26" t="s">
        <v>36</v>
      </c>
      <c r="CH44" s="63">
        <v>0</v>
      </c>
      <c r="CI44" s="63">
        <v>0</v>
      </c>
      <c r="CJ44" s="64" t="s">
        <v>37</v>
      </c>
    </row>
    <row r="45" spans="1:88" ht="13.5" customHeight="1" x14ac:dyDescent="0.15">
      <c r="A45" s="61" t="s">
        <v>33</v>
      </c>
      <c r="B45" s="62" t="s">
        <v>111</v>
      </c>
      <c r="C45" s="61" t="s">
        <v>112</v>
      </c>
      <c r="D45" s="63">
        <f t="shared" si="5"/>
        <v>473</v>
      </c>
      <c r="E45" s="63">
        <f t="shared" si="5"/>
        <v>123</v>
      </c>
      <c r="F45" s="63">
        <f t="shared" si="5"/>
        <v>1</v>
      </c>
      <c r="G45" s="63">
        <f t="shared" si="5"/>
        <v>0</v>
      </c>
      <c r="H45" s="63">
        <f t="shared" si="5"/>
        <v>39</v>
      </c>
      <c r="I45" s="63">
        <f t="shared" si="5"/>
        <v>13</v>
      </c>
      <c r="J45" s="63">
        <f t="shared" si="5"/>
        <v>1</v>
      </c>
      <c r="K45" s="63">
        <f t="shared" si="5"/>
        <v>0</v>
      </c>
      <c r="L45" s="63">
        <f t="shared" si="5"/>
        <v>59</v>
      </c>
      <c r="M45" s="63">
        <f t="shared" si="5"/>
        <v>0</v>
      </c>
      <c r="N45" s="63">
        <f t="shared" si="5"/>
        <v>0</v>
      </c>
      <c r="O45" s="63">
        <f t="shared" si="5"/>
        <v>0</v>
      </c>
      <c r="P45" s="63">
        <f t="shared" si="5"/>
        <v>0</v>
      </c>
      <c r="Q45" s="63">
        <f t="shared" si="5"/>
        <v>0</v>
      </c>
      <c r="R45" s="63">
        <f t="shared" si="5"/>
        <v>0</v>
      </c>
      <c r="S45" s="63">
        <f t="shared" si="5"/>
        <v>0</v>
      </c>
      <c r="T45" s="63">
        <f t="shared" si="7"/>
        <v>220</v>
      </c>
      <c r="U45" s="63">
        <f t="shared" si="7"/>
        <v>0</v>
      </c>
      <c r="V45" s="63">
        <f t="shared" si="6"/>
        <v>16</v>
      </c>
      <c r="W45" s="63">
        <f t="shared" si="4"/>
        <v>0</v>
      </c>
      <c r="X45" s="63">
        <f t="shared" si="4"/>
        <v>1</v>
      </c>
      <c r="Y45" s="63">
        <f t="shared" si="1"/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26">
        <v>0</v>
      </c>
      <c r="AJ45" s="26" t="s">
        <v>36</v>
      </c>
      <c r="AK45" s="26" t="s">
        <v>36</v>
      </c>
      <c r="AL45" s="26" t="s">
        <v>36</v>
      </c>
      <c r="AM45" s="26" t="s">
        <v>36</v>
      </c>
      <c r="AN45" s="26" t="s">
        <v>36</v>
      </c>
      <c r="AO45" s="26" t="s">
        <v>36</v>
      </c>
      <c r="AP45" s="26" t="s">
        <v>36</v>
      </c>
      <c r="AQ45" s="26" t="s">
        <v>36</v>
      </c>
      <c r="AR45" s="63">
        <v>0</v>
      </c>
      <c r="AS45" s="63">
        <v>0</v>
      </c>
      <c r="AT45" s="63">
        <f>[8]施設資源化量内訳!D45</f>
        <v>346</v>
      </c>
      <c r="AU45" s="63">
        <f>[8]施設資源化量内訳!E45</f>
        <v>0</v>
      </c>
      <c r="AV45" s="63">
        <f>[8]施設資源化量内訳!F45</f>
        <v>0</v>
      </c>
      <c r="AW45" s="63">
        <f>[8]施設資源化量内訳!G45</f>
        <v>0</v>
      </c>
      <c r="AX45" s="63">
        <f>[8]施設資源化量内訳!H45</f>
        <v>37</v>
      </c>
      <c r="AY45" s="63">
        <f>[8]施設資源化量内訳!I45</f>
        <v>12</v>
      </c>
      <c r="AZ45" s="63">
        <f>[8]施設資源化量内訳!J45</f>
        <v>1</v>
      </c>
      <c r="BA45" s="63">
        <f>[8]施設資源化量内訳!K45</f>
        <v>0</v>
      </c>
      <c r="BB45" s="63">
        <f>[8]施設資源化量内訳!L45</f>
        <v>59</v>
      </c>
      <c r="BC45" s="63">
        <f>[8]施設資源化量内訳!M45</f>
        <v>0</v>
      </c>
      <c r="BD45" s="63">
        <f>[8]施設資源化量内訳!N45</f>
        <v>0</v>
      </c>
      <c r="BE45" s="63">
        <f>[8]施設資源化量内訳!O45</f>
        <v>0</v>
      </c>
      <c r="BF45" s="63">
        <f>[8]施設資源化量内訳!P45</f>
        <v>0</v>
      </c>
      <c r="BG45" s="63">
        <f>[8]施設資源化量内訳!Q45</f>
        <v>0</v>
      </c>
      <c r="BH45" s="63">
        <f>[8]施設資源化量内訳!R45</f>
        <v>0</v>
      </c>
      <c r="BI45" s="63">
        <f>[8]施設資源化量内訳!S45</f>
        <v>0</v>
      </c>
      <c r="BJ45" s="63">
        <f>[8]施設資源化量内訳!T45</f>
        <v>220</v>
      </c>
      <c r="BK45" s="63">
        <f>[8]施設資源化量内訳!U45</f>
        <v>0</v>
      </c>
      <c r="BL45" s="63">
        <f>[8]施設資源化量内訳!V45</f>
        <v>16</v>
      </c>
      <c r="BM45" s="63">
        <f>[8]施設資源化量内訳!W45</f>
        <v>0</v>
      </c>
      <c r="BN45" s="63">
        <f>[8]施設資源化量内訳!X45</f>
        <v>1</v>
      </c>
      <c r="BO45" s="63">
        <f t="shared" si="2"/>
        <v>127</v>
      </c>
      <c r="BP45" s="63">
        <v>123</v>
      </c>
      <c r="BQ45" s="63">
        <v>1</v>
      </c>
      <c r="BR45" s="63">
        <v>0</v>
      </c>
      <c r="BS45" s="63">
        <v>2</v>
      </c>
      <c r="BT45" s="63">
        <v>1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26" t="s">
        <v>36</v>
      </c>
      <c r="CA45" s="26" t="s">
        <v>36</v>
      </c>
      <c r="CB45" s="26" t="s">
        <v>36</v>
      </c>
      <c r="CC45" s="26" t="s">
        <v>36</v>
      </c>
      <c r="CD45" s="26" t="s">
        <v>36</v>
      </c>
      <c r="CE45" s="26" t="s">
        <v>36</v>
      </c>
      <c r="CF45" s="26" t="s">
        <v>36</v>
      </c>
      <c r="CG45" s="26" t="s">
        <v>36</v>
      </c>
      <c r="CH45" s="63">
        <v>0</v>
      </c>
      <c r="CI45" s="63">
        <v>0</v>
      </c>
      <c r="CJ45" s="64" t="s">
        <v>37</v>
      </c>
    </row>
    <row r="46" spans="1:88" ht="13.5" customHeight="1" x14ac:dyDescent="0.15">
      <c r="A46" s="61" t="s">
        <v>33</v>
      </c>
      <c r="B46" s="62" t="s">
        <v>113</v>
      </c>
      <c r="C46" s="61" t="s">
        <v>114</v>
      </c>
      <c r="D46" s="63">
        <f t="shared" si="5"/>
        <v>270</v>
      </c>
      <c r="E46" s="63">
        <f t="shared" si="5"/>
        <v>0</v>
      </c>
      <c r="F46" s="63">
        <f t="shared" si="5"/>
        <v>1</v>
      </c>
      <c r="G46" s="63">
        <f t="shared" si="5"/>
        <v>0</v>
      </c>
      <c r="H46" s="63">
        <f t="shared" si="5"/>
        <v>30</v>
      </c>
      <c r="I46" s="63">
        <f t="shared" si="5"/>
        <v>41</v>
      </c>
      <c r="J46" s="63">
        <f t="shared" si="5"/>
        <v>17</v>
      </c>
      <c r="K46" s="63">
        <f t="shared" si="5"/>
        <v>4</v>
      </c>
      <c r="L46" s="63">
        <f t="shared" si="5"/>
        <v>0</v>
      </c>
      <c r="M46" s="63">
        <f t="shared" si="5"/>
        <v>0</v>
      </c>
      <c r="N46" s="63">
        <f t="shared" si="5"/>
        <v>0</v>
      </c>
      <c r="O46" s="63">
        <f t="shared" si="5"/>
        <v>0</v>
      </c>
      <c r="P46" s="63">
        <f t="shared" si="5"/>
        <v>0</v>
      </c>
      <c r="Q46" s="63">
        <f t="shared" si="5"/>
        <v>0</v>
      </c>
      <c r="R46" s="63">
        <f t="shared" si="5"/>
        <v>0</v>
      </c>
      <c r="S46" s="63">
        <f t="shared" si="5"/>
        <v>0</v>
      </c>
      <c r="T46" s="63">
        <f t="shared" si="7"/>
        <v>165</v>
      </c>
      <c r="U46" s="63">
        <f t="shared" si="7"/>
        <v>0</v>
      </c>
      <c r="V46" s="63">
        <f t="shared" si="6"/>
        <v>12</v>
      </c>
      <c r="W46" s="63">
        <f t="shared" si="4"/>
        <v>0</v>
      </c>
      <c r="X46" s="63">
        <f t="shared" si="4"/>
        <v>0</v>
      </c>
      <c r="Y46" s="63">
        <f t="shared" si="1"/>
        <v>22</v>
      </c>
      <c r="Z46" s="63">
        <v>0</v>
      </c>
      <c r="AA46" s="63">
        <v>1</v>
      </c>
      <c r="AB46" s="63">
        <v>0</v>
      </c>
      <c r="AC46" s="63">
        <v>0</v>
      </c>
      <c r="AD46" s="63">
        <v>0</v>
      </c>
      <c r="AE46" s="63">
        <v>17</v>
      </c>
      <c r="AF46" s="63">
        <v>4</v>
      </c>
      <c r="AG46" s="63">
        <v>0</v>
      </c>
      <c r="AH46" s="63">
        <v>0</v>
      </c>
      <c r="AI46" s="26">
        <v>0</v>
      </c>
      <c r="AJ46" s="26" t="s">
        <v>36</v>
      </c>
      <c r="AK46" s="26" t="s">
        <v>36</v>
      </c>
      <c r="AL46" s="26" t="s">
        <v>36</v>
      </c>
      <c r="AM46" s="26" t="s">
        <v>36</v>
      </c>
      <c r="AN46" s="26" t="s">
        <v>36</v>
      </c>
      <c r="AO46" s="26" t="s">
        <v>36</v>
      </c>
      <c r="AP46" s="26" t="s">
        <v>36</v>
      </c>
      <c r="AQ46" s="26" t="s">
        <v>36</v>
      </c>
      <c r="AR46" s="63">
        <v>0</v>
      </c>
      <c r="AS46" s="63">
        <v>0</v>
      </c>
      <c r="AT46" s="63">
        <f>[8]施設資源化量内訳!D46</f>
        <v>248</v>
      </c>
      <c r="AU46" s="63">
        <f>[8]施設資源化量内訳!E46</f>
        <v>0</v>
      </c>
      <c r="AV46" s="63">
        <f>[8]施設資源化量内訳!F46</f>
        <v>0</v>
      </c>
      <c r="AW46" s="63">
        <f>[8]施設資源化量内訳!G46</f>
        <v>0</v>
      </c>
      <c r="AX46" s="63">
        <f>[8]施設資源化量内訳!H46</f>
        <v>30</v>
      </c>
      <c r="AY46" s="63">
        <f>[8]施設資源化量内訳!I46</f>
        <v>41</v>
      </c>
      <c r="AZ46" s="63">
        <f>[8]施設資源化量内訳!J46</f>
        <v>0</v>
      </c>
      <c r="BA46" s="63">
        <f>[8]施設資源化量内訳!K46</f>
        <v>0</v>
      </c>
      <c r="BB46" s="63">
        <f>[8]施設資源化量内訳!L46</f>
        <v>0</v>
      </c>
      <c r="BC46" s="63">
        <f>[8]施設資源化量内訳!M46</f>
        <v>0</v>
      </c>
      <c r="BD46" s="63">
        <f>[8]施設資源化量内訳!N46</f>
        <v>0</v>
      </c>
      <c r="BE46" s="63">
        <f>[8]施設資源化量内訳!O46</f>
        <v>0</v>
      </c>
      <c r="BF46" s="63">
        <f>[8]施設資源化量内訳!P46</f>
        <v>0</v>
      </c>
      <c r="BG46" s="63">
        <f>[8]施設資源化量内訳!Q46</f>
        <v>0</v>
      </c>
      <c r="BH46" s="63">
        <f>[8]施設資源化量内訳!R46</f>
        <v>0</v>
      </c>
      <c r="BI46" s="63">
        <f>[8]施設資源化量内訳!S46</f>
        <v>0</v>
      </c>
      <c r="BJ46" s="63">
        <f>[8]施設資源化量内訳!T46</f>
        <v>165</v>
      </c>
      <c r="BK46" s="63">
        <f>[8]施設資源化量内訳!U46</f>
        <v>0</v>
      </c>
      <c r="BL46" s="63">
        <f>[8]施設資源化量内訳!V46</f>
        <v>12</v>
      </c>
      <c r="BM46" s="63">
        <f>[8]施設資源化量内訳!W46</f>
        <v>0</v>
      </c>
      <c r="BN46" s="63">
        <f>[8]施設資源化量内訳!X46</f>
        <v>0</v>
      </c>
      <c r="BO46" s="63">
        <f t="shared" si="2"/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26" t="s">
        <v>36</v>
      </c>
      <c r="CA46" s="26" t="s">
        <v>36</v>
      </c>
      <c r="CB46" s="26" t="s">
        <v>36</v>
      </c>
      <c r="CC46" s="26" t="s">
        <v>36</v>
      </c>
      <c r="CD46" s="26" t="s">
        <v>36</v>
      </c>
      <c r="CE46" s="26" t="s">
        <v>36</v>
      </c>
      <c r="CF46" s="26" t="s">
        <v>36</v>
      </c>
      <c r="CG46" s="26" t="s">
        <v>36</v>
      </c>
      <c r="CH46" s="63">
        <v>0</v>
      </c>
      <c r="CI46" s="63">
        <v>0</v>
      </c>
      <c r="CJ46" s="64" t="s">
        <v>37</v>
      </c>
    </row>
    <row r="47" spans="1:88" ht="13.5" customHeight="1" x14ac:dyDescent="0.15">
      <c r="A47" s="61" t="s">
        <v>33</v>
      </c>
      <c r="B47" s="62" t="s">
        <v>115</v>
      </c>
      <c r="C47" s="61" t="s">
        <v>116</v>
      </c>
      <c r="D47" s="63">
        <f t="shared" si="5"/>
        <v>171</v>
      </c>
      <c r="E47" s="63">
        <f t="shared" si="5"/>
        <v>79</v>
      </c>
      <c r="F47" s="63">
        <f t="shared" si="5"/>
        <v>1</v>
      </c>
      <c r="G47" s="63">
        <f t="shared" si="5"/>
        <v>1</v>
      </c>
      <c r="H47" s="63">
        <f t="shared" si="5"/>
        <v>15</v>
      </c>
      <c r="I47" s="63">
        <f t="shared" si="5"/>
        <v>26</v>
      </c>
      <c r="J47" s="63">
        <f t="shared" si="5"/>
        <v>5</v>
      </c>
      <c r="K47" s="63">
        <f t="shared" si="5"/>
        <v>1</v>
      </c>
      <c r="L47" s="63">
        <f t="shared" si="5"/>
        <v>0</v>
      </c>
      <c r="M47" s="63">
        <f t="shared" si="5"/>
        <v>9</v>
      </c>
      <c r="N47" s="63">
        <f t="shared" si="5"/>
        <v>0</v>
      </c>
      <c r="O47" s="63">
        <f t="shared" si="5"/>
        <v>0</v>
      </c>
      <c r="P47" s="63">
        <f t="shared" si="5"/>
        <v>0</v>
      </c>
      <c r="Q47" s="63">
        <f t="shared" si="5"/>
        <v>0</v>
      </c>
      <c r="R47" s="63">
        <f t="shared" si="5"/>
        <v>0</v>
      </c>
      <c r="S47" s="63">
        <f t="shared" si="5"/>
        <v>0</v>
      </c>
      <c r="T47" s="63">
        <f t="shared" si="7"/>
        <v>32</v>
      </c>
      <c r="U47" s="63">
        <f t="shared" si="7"/>
        <v>0</v>
      </c>
      <c r="V47" s="63">
        <f t="shared" si="6"/>
        <v>2</v>
      </c>
      <c r="W47" s="63">
        <f t="shared" si="4"/>
        <v>0</v>
      </c>
      <c r="X47" s="63">
        <f t="shared" si="4"/>
        <v>0</v>
      </c>
      <c r="Y47" s="63">
        <f t="shared" si="1"/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26">
        <v>0</v>
      </c>
      <c r="AJ47" s="26" t="s">
        <v>36</v>
      </c>
      <c r="AK47" s="26" t="s">
        <v>36</v>
      </c>
      <c r="AL47" s="26" t="s">
        <v>36</v>
      </c>
      <c r="AM47" s="26" t="s">
        <v>36</v>
      </c>
      <c r="AN47" s="26" t="s">
        <v>36</v>
      </c>
      <c r="AO47" s="26" t="s">
        <v>36</v>
      </c>
      <c r="AP47" s="26" t="s">
        <v>36</v>
      </c>
      <c r="AQ47" s="26" t="s">
        <v>36</v>
      </c>
      <c r="AR47" s="63">
        <v>0</v>
      </c>
      <c r="AS47" s="63">
        <v>0</v>
      </c>
      <c r="AT47" s="63">
        <f>[8]施設資源化量内訳!D47</f>
        <v>89</v>
      </c>
      <c r="AU47" s="63">
        <f>[8]施設資源化量内訳!E47</f>
        <v>0</v>
      </c>
      <c r="AV47" s="63">
        <f>[8]施設資源化量内訳!F47</f>
        <v>0</v>
      </c>
      <c r="AW47" s="63">
        <f>[8]施設資源化量内訳!G47</f>
        <v>1</v>
      </c>
      <c r="AX47" s="63">
        <f>[8]施設資源化量内訳!H47</f>
        <v>13</v>
      </c>
      <c r="AY47" s="63">
        <f>[8]施設資源化量内訳!I47</f>
        <v>26</v>
      </c>
      <c r="AZ47" s="63">
        <f>[8]施設資源化量内訳!J47</f>
        <v>5</v>
      </c>
      <c r="BA47" s="63">
        <f>[8]施設資源化量内訳!K47</f>
        <v>1</v>
      </c>
      <c r="BB47" s="63">
        <f>[8]施設資源化量内訳!L47</f>
        <v>0</v>
      </c>
      <c r="BC47" s="63">
        <f>[8]施設資源化量内訳!M47</f>
        <v>9</v>
      </c>
      <c r="BD47" s="63">
        <f>[8]施設資源化量内訳!N47</f>
        <v>0</v>
      </c>
      <c r="BE47" s="63">
        <f>[8]施設資源化量内訳!O47</f>
        <v>0</v>
      </c>
      <c r="BF47" s="63">
        <f>[8]施設資源化量内訳!P47</f>
        <v>0</v>
      </c>
      <c r="BG47" s="63">
        <f>[8]施設資源化量内訳!Q47</f>
        <v>0</v>
      </c>
      <c r="BH47" s="63">
        <f>[8]施設資源化量内訳!R47</f>
        <v>0</v>
      </c>
      <c r="BI47" s="63">
        <f>[8]施設資源化量内訳!S47</f>
        <v>0</v>
      </c>
      <c r="BJ47" s="63">
        <f>[8]施設資源化量内訳!T47</f>
        <v>32</v>
      </c>
      <c r="BK47" s="63">
        <f>[8]施設資源化量内訳!U47</f>
        <v>0</v>
      </c>
      <c r="BL47" s="63">
        <f>[8]施設資源化量内訳!V47</f>
        <v>2</v>
      </c>
      <c r="BM47" s="63">
        <f>[8]施設資源化量内訳!W47</f>
        <v>0</v>
      </c>
      <c r="BN47" s="63">
        <f>[8]施設資源化量内訳!X47</f>
        <v>0</v>
      </c>
      <c r="BO47" s="63">
        <f t="shared" si="2"/>
        <v>82</v>
      </c>
      <c r="BP47" s="63">
        <v>79</v>
      </c>
      <c r="BQ47" s="63">
        <v>1</v>
      </c>
      <c r="BR47" s="63">
        <v>0</v>
      </c>
      <c r="BS47" s="63">
        <v>2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26" t="s">
        <v>36</v>
      </c>
      <c r="CA47" s="26" t="s">
        <v>36</v>
      </c>
      <c r="CB47" s="26" t="s">
        <v>36</v>
      </c>
      <c r="CC47" s="26" t="s">
        <v>36</v>
      </c>
      <c r="CD47" s="26" t="s">
        <v>36</v>
      </c>
      <c r="CE47" s="26" t="s">
        <v>36</v>
      </c>
      <c r="CF47" s="26" t="s">
        <v>36</v>
      </c>
      <c r="CG47" s="26" t="s">
        <v>36</v>
      </c>
      <c r="CH47" s="63">
        <v>0</v>
      </c>
      <c r="CI47" s="63">
        <v>0</v>
      </c>
      <c r="CJ47" s="64" t="s">
        <v>37</v>
      </c>
    </row>
    <row r="48" spans="1:88" ht="13.5" customHeight="1" x14ac:dyDescent="0.15">
      <c r="A48" s="61" t="s">
        <v>33</v>
      </c>
      <c r="B48" s="62" t="s">
        <v>117</v>
      </c>
      <c r="C48" s="61" t="s">
        <v>118</v>
      </c>
      <c r="D48" s="63">
        <f t="shared" si="5"/>
        <v>933</v>
      </c>
      <c r="E48" s="63">
        <f t="shared" si="5"/>
        <v>257</v>
      </c>
      <c r="F48" s="63">
        <f t="shared" ref="F48:S49" si="8">SUM(AA48,AV48,BQ48)</f>
        <v>16</v>
      </c>
      <c r="G48" s="63">
        <f t="shared" si="8"/>
        <v>2</v>
      </c>
      <c r="H48" s="63">
        <f t="shared" si="8"/>
        <v>80</v>
      </c>
      <c r="I48" s="63">
        <f t="shared" si="8"/>
        <v>19</v>
      </c>
      <c r="J48" s="63">
        <f t="shared" si="8"/>
        <v>3</v>
      </c>
      <c r="K48" s="63">
        <f t="shared" si="8"/>
        <v>0</v>
      </c>
      <c r="L48" s="63">
        <f t="shared" si="8"/>
        <v>0</v>
      </c>
      <c r="M48" s="63">
        <f t="shared" si="8"/>
        <v>77</v>
      </c>
      <c r="N48" s="63">
        <f t="shared" si="8"/>
        <v>2</v>
      </c>
      <c r="O48" s="63">
        <f t="shared" si="8"/>
        <v>0</v>
      </c>
      <c r="P48" s="63">
        <f t="shared" si="8"/>
        <v>0</v>
      </c>
      <c r="Q48" s="63">
        <f t="shared" si="8"/>
        <v>0</v>
      </c>
      <c r="R48" s="63">
        <f t="shared" si="8"/>
        <v>0</v>
      </c>
      <c r="S48" s="63">
        <f t="shared" si="8"/>
        <v>0</v>
      </c>
      <c r="T48" s="63">
        <f t="shared" si="7"/>
        <v>441</v>
      </c>
      <c r="U48" s="63">
        <f t="shared" si="7"/>
        <v>0</v>
      </c>
      <c r="V48" s="63">
        <f t="shared" si="6"/>
        <v>31</v>
      </c>
      <c r="W48" s="63">
        <f t="shared" si="4"/>
        <v>3</v>
      </c>
      <c r="X48" s="63">
        <f t="shared" si="4"/>
        <v>2</v>
      </c>
      <c r="Y48" s="63">
        <f t="shared" si="1"/>
        <v>60</v>
      </c>
      <c r="Z48" s="63">
        <v>39</v>
      </c>
      <c r="AA48" s="63">
        <v>1</v>
      </c>
      <c r="AB48" s="63">
        <v>2</v>
      </c>
      <c r="AC48" s="63">
        <v>0</v>
      </c>
      <c r="AD48" s="63">
        <v>17</v>
      </c>
      <c r="AE48" s="63">
        <v>0</v>
      </c>
      <c r="AF48" s="63">
        <v>0</v>
      </c>
      <c r="AG48" s="63">
        <v>0</v>
      </c>
      <c r="AH48" s="63">
        <v>0</v>
      </c>
      <c r="AI48" s="26">
        <v>1</v>
      </c>
      <c r="AJ48" s="26" t="s">
        <v>36</v>
      </c>
      <c r="AK48" s="26" t="s">
        <v>36</v>
      </c>
      <c r="AL48" s="26" t="s">
        <v>36</v>
      </c>
      <c r="AM48" s="26" t="s">
        <v>36</v>
      </c>
      <c r="AN48" s="26" t="s">
        <v>36</v>
      </c>
      <c r="AO48" s="26" t="s">
        <v>36</v>
      </c>
      <c r="AP48" s="26" t="s">
        <v>36</v>
      </c>
      <c r="AQ48" s="26" t="s">
        <v>36</v>
      </c>
      <c r="AR48" s="63">
        <v>0</v>
      </c>
      <c r="AS48" s="63">
        <v>0</v>
      </c>
      <c r="AT48" s="63">
        <f>[8]施設資源化量内訳!D48</f>
        <v>628</v>
      </c>
      <c r="AU48" s="63">
        <f>[8]施設資源化量内訳!E48</f>
        <v>0</v>
      </c>
      <c r="AV48" s="63">
        <f>[8]施設資源化量内訳!F48</f>
        <v>0</v>
      </c>
      <c r="AW48" s="63">
        <f>[8]施設資源化量内訳!G48</f>
        <v>0</v>
      </c>
      <c r="AX48" s="63">
        <f>[8]施設資源化量内訳!H48</f>
        <v>71</v>
      </c>
      <c r="AY48" s="63">
        <f>[8]施設資源化量内訳!I48</f>
        <v>0</v>
      </c>
      <c r="AZ48" s="63">
        <f>[8]施設資源化量内訳!J48</f>
        <v>3</v>
      </c>
      <c r="BA48" s="63">
        <f>[8]施設資源化量内訳!K48</f>
        <v>0</v>
      </c>
      <c r="BB48" s="63">
        <f>[8]施設資源化量内訳!L48</f>
        <v>0</v>
      </c>
      <c r="BC48" s="63">
        <f>[8]施設資源化量内訳!M48</f>
        <v>77</v>
      </c>
      <c r="BD48" s="63">
        <f>[8]施設資源化量内訳!N48</f>
        <v>0</v>
      </c>
      <c r="BE48" s="63">
        <f>[8]施設資源化量内訳!O48</f>
        <v>0</v>
      </c>
      <c r="BF48" s="63">
        <f>[8]施設資源化量内訳!P48</f>
        <v>0</v>
      </c>
      <c r="BG48" s="63">
        <f>[8]施設資源化量内訳!Q48</f>
        <v>0</v>
      </c>
      <c r="BH48" s="63">
        <f>[8]施設資源化量内訳!R48</f>
        <v>0</v>
      </c>
      <c r="BI48" s="63">
        <f>[8]施設資源化量内訳!S48</f>
        <v>0</v>
      </c>
      <c r="BJ48" s="63">
        <f>[8]施設資源化量内訳!T48</f>
        <v>441</v>
      </c>
      <c r="BK48" s="63">
        <f>[8]施設資源化量内訳!U48</f>
        <v>0</v>
      </c>
      <c r="BL48" s="63">
        <f>[8]施設資源化量内訳!V48</f>
        <v>31</v>
      </c>
      <c r="BM48" s="63">
        <f>[8]施設資源化量内訳!W48</f>
        <v>3</v>
      </c>
      <c r="BN48" s="63">
        <f>[8]施設資源化量内訳!X48</f>
        <v>2</v>
      </c>
      <c r="BO48" s="63">
        <f t="shared" si="2"/>
        <v>245</v>
      </c>
      <c r="BP48" s="63">
        <v>218</v>
      </c>
      <c r="BQ48" s="63">
        <v>15</v>
      </c>
      <c r="BR48" s="63">
        <v>0</v>
      </c>
      <c r="BS48" s="63">
        <v>9</v>
      </c>
      <c r="BT48" s="63">
        <v>2</v>
      </c>
      <c r="BU48" s="63">
        <v>0</v>
      </c>
      <c r="BV48" s="63">
        <v>0</v>
      </c>
      <c r="BW48" s="63">
        <v>0</v>
      </c>
      <c r="BX48" s="63">
        <v>0</v>
      </c>
      <c r="BY48" s="63">
        <v>1</v>
      </c>
      <c r="BZ48" s="26" t="s">
        <v>36</v>
      </c>
      <c r="CA48" s="26" t="s">
        <v>36</v>
      </c>
      <c r="CB48" s="26" t="s">
        <v>36</v>
      </c>
      <c r="CC48" s="26" t="s">
        <v>36</v>
      </c>
      <c r="CD48" s="26" t="s">
        <v>36</v>
      </c>
      <c r="CE48" s="26" t="s">
        <v>36</v>
      </c>
      <c r="CF48" s="26" t="s">
        <v>36</v>
      </c>
      <c r="CG48" s="26" t="s">
        <v>36</v>
      </c>
      <c r="CH48" s="63">
        <v>0</v>
      </c>
      <c r="CI48" s="63">
        <v>0</v>
      </c>
      <c r="CJ48" s="64" t="s">
        <v>37</v>
      </c>
    </row>
    <row r="49" spans="1:88" ht="13.5" customHeight="1" x14ac:dyDescent="0.15">
      <c r="A49" s="61" t="s">
        <v>33</v>
      </c>
      <c r="B49" s="62" t="s">
        <v>119</v>
      </c>
      <c r="C49" s="61" t="s">
        <v>120</v>
      </c>
      <c r="D49" s="63">
        <f t="shared" ref="D49:E49" si="9">SUM(Y49,AT49,BO49)</f>
        <v>141</v>
      </c>
      <c r="E49" s="63">
        <f t="shared" si="9"/>
        <v>54</v>
      </c>
      <c r="F49" s="63">
        <f t="shared" si="8"/>
        <v>1</v>
      </c>
      <c r="G49" s="63">
        <f t="shared" si="8"/>
        <v>5</v>
      </c>
      <c r="H49" s="63">
        <f t="shared" si="8"/>
        <v>21</v>
      </c>
      <c r="I49" s="63">
        <f t="shared" si="8"/>
        <v>13</v>
      </c>
      <c r="J49" s="63">
        <f t="shared" si="8"/>
        <v>5</v>
      </c>
      <c r="K49" s="63">
        <f t="shared" si="8"/>
        <v>1</v>
      </c>
      <c r="L49" s="63">
        <f t="shared" si="8"/>
        <v>8</v>
      </c>
      <c r="M49" s="63">
        <f t="shared" si="8"/>
        <v>20</v>
      </c>
      <c r="N49" s="63">
        <f t="shared" si="8"/>
        <v>3</v>
      </c>
      <c r="O49" s="63">
        <f t="shared" si="8"/>
        <v>0</v>
      </c>
      <c r="P49" s="63">
        <f t="shared" si="8"/>
        <v>0</v>
      </c>
      <c r="Q49" s="63">
        <f t="shared" si="8"/>
        <v>0</v>
      </c>
      <c r="R49" s="63">
        <f t="shared" si="8"/>
        <v>0</v>
      </c>
      <c r="S49" s="63">
        <f t="shared" si="8"/>
        <v>0</v>
      </c>
      <c r="T49" s="63">
        <f t="shared" si="7"/>
        <v>0</v>
      </c>
      <c r="U49" s="63">
        <f t="shared" si="7"/>
        <v>0</v>
      </c>
      <c r="V49" s="63">
        <f t="shared" si="6"/>
        <v>0</v>
      </c>
      <c r="W49" s="63">
        <f t="shared" si="4"/>
        <v>0</v>
      </c>
      <c r="X49" s="63">
        <f t="shared" si="4"/>
        <v>10</v>
      </c>
      <c r="Y49" s="63">
        <f t="shared" si="1"/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26">
        <v>0</v>
      </c>
      <c r="AJ49" s="26" t="s">
        <v>36</v>
      </c>
      <c r="AK49" s="26" t="s">
        <v>36</v>
      </c>
      <c r="AL49" s="26" t="s">
        <v>36</v>
      </c>
      <c r="AM49" s="26" t="s">
        <v>36</v>
      </c>
      <c r="AN49" s="26" t="s">
        <v>36</v>
      </c>
      <c r="AO49" s="26" t="s">
        <v>36</v>
      </c>
      <c r="AP49" s="26" t="s">
        <v>36</v>
      </c>
      <c r="AQ49" s="26" t="s">
        <v>36</v>
      </c>
      <c r="AR49" s="63">
        <v>0</v>
      </c>
      <c r="AS49" s="63">
        <v>0</v>
      </c>
      <c r="AT49" s="63">
        <f>[8]施設資源化量内訳!D49</f>
        <v>141</v>
      </c>
      <c r="AU49" s="63">
        <f>[8]施設資源化量内訳!E49</f>
        <v>54</v>
      </c>
      <c r="AV49" s="63">
        <f>[8]施設資源化量内訳!F49</f>
        <v>1</v>
      </c>
      <c r="AW49" s="63">
        <f>[8]施設資源化量内訳!G49</f>
        <v>5</v>
      </c>
      <c r="AX49" s="63">
        <f>[8]施設資源化量内訳!H49</f>
        <v>21</v>
      </c>
      <c r="AY49" s="63">
        <f>[8]施設資源化量内訳!I49</f>
        <v>13</v>
      </c>
      <c r="AZ49" s="63">
        <f>[8]施設資源化量内訳!J49</f>
        <v>5</v>
      </c>
      <c r="BA49" s="63">
        <f>[8]施設資源化量内訳!K49</f>
        <v>1</v>
      </c>
      <c r="BB49" s="63">
        <f>[8]施設資源化量内訳!L49</f>
        <v>8</v>
      </c>
      <c r="BC49" s="63">
        <f>[8]施設資源化量内訳!M49</f>
        <v>20</v>
      </c>
      <c r="BD49" s="63">
        <f>[8]施設資源化量内訳!N49</f>
        <v>3</v>
      </c>
      <c r="BE49" s="63">
        <f>[8]施設資源化量内訳!O49</f>
        <v>0</v>
      </c>
      <c r="BF49" s="63">
        <f>[8]施設資源化量内訳!P49</f>
        <v>0</v>
      </c>
      <c r="BG49" s="63">
        <f>[8]施設資源化量内訳!Q49</f>
        <v>0</v>
      </c>
      <c r="BH49" s="63">
        <f>[8]施設資源化量内訳!R49</f>
        <v>0</v>
      </c>
      <c r="BI49" s="63">
        <f>[8]施設資源化量内訳!S49</f>
        <v>0</v>
      </c>
      <c r="BJ49" s="63">
        <f>[8]施設資源化量内訳!T49</f>
        <v>0</v>
      </c>
      <c r="BK49" s="63">
        <f>[8]施設資源化量内訳!U49</f>
        <v>0</v>
      </c>
      <c r="BL49" s="63">
        <f>[8]施設資源化量内訳!V49</f>
        <v>0</v>
      </c>
      <c r="BM49" s="63">
        <f>[8]施設資源化量内訳!W49</f>
        <v>0</v>
      </c>
      <c r="BN49" s="63">
        <f>[8]施設資源化量内訳!X49</f>
        <v>10</v>
      </c>
      <c r="BO49" s="63">
        <f t="shared" si="2"/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26" t="s">
        <v>36</v>
      </c>
      <c r="CA49" s="26" t="s">
        <v>36</v>
      </c>
      <c r="CB49" s="26" t="s">
        <v>36</v>
      </c>
      <c r="CC49" s="26" t="s">
        <v>36</v>
      </c>
      <c r="CD49" s="26" t="s">
        <v>36</v>
      </c>
      <c r="CE49" s="26" t="s">
        <v>36</v>
      </c>
      <c r="CF49" s="26" t="s">
        <v>36</v>
      </c>
      <c r="CG49" s="26" t="s">
        <v>36</v>
      </c>
      <c r="CH49" s="63">
        <v>0</v>
      </c>
      <c r="CI49" s="63">
        <v>0</v>
      </c>
      <c r="CJ49" s="64" t="s">
        <v>37</v>
      </c>
    </row>
  </sheetData>
  <mergeCells count="88">
    <mergeCell ref="CI3:CI5"/>
    <mergeCell ref="BX3:BX5"/>
    <mergeCell ref="BY3:BY5"/>
    <mergeCell ref="BZ3:BZ5"/>
    <mergeCell ref="CA3:CA5"/>
    <mergeCell ref="CB3:CB5"/>
    <mergeCell ref="CC3:CC5"/>
    <mergeCell ref="CD3:CD5"/>
    <mergeCell ref="CE3:CE5"/>
    <mergeCell ref="CF3:CF5"/>
    <mergeCell ref="CG3:CG5"/>
    <mergeCell ref="CH3:CH5"/>
    <mergeCell ref="BW3:BW5"/>
    <mergeCell ref="BL3:BL5"/>
    <mergeCell ref="BM3:BM5"/>
    <mergeCell ref="BN3:BN5"/>
    <mergeCell ref="BO3:BO5"/>
    <mergeCell ref="BP3:BP5"/>
    <mergeCell ref="BQ3:BQ5"/>
    <mergeCell ref="BR3:BR5"/>
    <mergeCell ref="BS3:BS5"/>
    <mergeCell ref="BT3:BT5"/>
    <mergeCell ref="BU3:BU5"/>
    <mergeCell ref="BV3:BV5"/>
    <mergeCell ref="BK3:BK5"/>
    <mergeCell ref="AZ3:AZ5"/>
    <mergeCell ref="BA3:BA5"/>
    <mergeCell ref="BB3:BB5"/>
    <mergeCell ref="BC3:BC5"/>
    <mergeCell ref="BD3:BD5"/>
    <mergeCell ref="BE3:BE5"/>
    <mergeCell ref="BF3:BF5"/>
    <mergeCell ref="BG3:BG5"/>
    <mergeCell ref="BH3:BH5"/>
    <mergeCell ref="BI3:BI5"/>
    <mergeCell ref="BJ3:BJ5"/>
    <mergeCell ref="AY3:AY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AM3:AM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A3:AA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O3:O5"/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&amp;Lごみ資源化の状況（令和3年度実績）</oddHeader>
  </headerFooter>
  <colBreaks count="3" manualBreakCount="3">
    <brk id="24" min="1" max="48" man="1"/>
    <brk id="45" min="1" max="48" man="1"/>
    <brk id="66" min="1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D194-E48F-478A-B7A1-E8FB6E358575}">
  <dimension ref="A1:CN49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15"/>
  <cols>
    <col min="1" max="1" width="10.77734375" style="46" customWidth="1"/>
    <col min="2" max="2" width="8.77734375" style="65" customWidth="1"/>
    <col min="3" max="3" width="12.6640625" style="46" customWidth="1"/>
    <col min="4" max="36" width="10.6640625" style="66" customWidth="1"/>
    <col min="37" max="45" width="10.6640625" style="30" customWidth="1"/>
    <col min="46" max="81" width="10.6640625" style="66" customWidth="1"/>
    <col min="82" max="89" width="10.6640625" style="30" customWidth="1"/>
    <col min="90" max="91" width="10.6640625" style="66" customWidth="1"/>
    <col min="92" max="92" width="9" style="48"/>
    <col min="93" max="16384" width="9" style="46"/>
  </cols>
  <sheetData>
    <row r="1" spans="1:92" ht="16.2" x14ac:dyDescent="0.15">
      <c r="A1" s="44" t="s">
        <v>127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7"/>
      <c r="AL1" s="47"/>
      <c r="AM1" s="47"/>
      <c r="AN1" s="47"/>
      <c r="AO1" s="47"/>
      <c r="AP1" s="47"/>
      <c r="AQ1" s="47"/>
      <c r="AR1" s="47"/>
      <c r="AS1" s="47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7"/>
      <c r="CE1" s="47"/>
      <c r="CF1" s="47"/>
      <c r="CG1" s="47"/>
      <c r="CH1" s="47"/>
      <c r="CI1" s="47"/>
      <c r="CJ1" s="47"/>
      <c r="CK1" s="47"/>
      <c r="CL1" s="46"/>
      <c r="CM1" s="46"/>
    </row>
    <row r="2" spans="1:92" s="53" customFormat="1" ht="25.5" customHeight="1" x14ac:dyDescent="0.2">
      <c r="A2" s="79" t="s">
        <v>1</v>
      </c>
      <c r="B2" s="79" t="s">
        <v>2</v>
      </c>
      <c r="C2" s="77" t="s">
        <v>3</v>
      </c>
      <c r="D2" s="49" t="s">
        <v>4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49" t="s">
        <v>128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51"/>
      <c r="AM2" s="51"/>
      <c r="AN2" s="51"/>
      <c r="AO2" s="51"/>
      <c r="AP2" s="51"/>
      <c r="AQ2" s="51"/>
      <c r="AR2" s="51"/>
      <c r="AS2" s="51"/>
      <c r="AT2" s="50"/>
      <c r="AU2" s="50"/>
      <c r="AV2" s="49" t="s">
        <v>129</v>
      </c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2" t="s">
        <v>130</v>
      </c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1"/>
      <c r="CE2" s="51"/>
      <c r="CF2" s="51"/>
      <c r="CG2" s="51"/>
      <c r="CH2" s="51"/>
      <c r="CI2" s="51"/>
      <c r="CJ2" s="51"/>
      <c r="CK2" s="51"/>
      <c r="CL2" s="50"/>
      <c r="CM2" s="50"/>
      <c r="CN2" s="79" t="s">
        <v>8</v>
      </c>
    </row>
    <row r="3" spans="1:92" s="53" customFormat="1" ht="25.5" customHeight="1" x14ac:dyDescent="0.2">
      <c r="A3" s="80"/>
      <c r="B3" s="80"/>
      <c r="C3" s="78"/>
      <c r="D3" s="81" t="s">
        <v>9</v>
      </c>
      <c r="E3" s="77" t="s">
        <v>10</v>
      </c>
      <c r="F3" s="77" t="s">
        <v>11</v>
      </c>
      <c r="G3" s="77" t="s">
        <v>12</v>
      </c>
      <c r="H3" s="77" t="s">
        <v>13</v>
      </c>
      <c r="I3" s="77" t="s">
        <v>14</v>
      </c>
      <c r="J3" s="79" t="s">
        <v>15</v>
      </c>
      <c r="K3" s="77" t="s">
        <v>16</v>
      </c>
      <c r="L3" s="79" t="s">
        <v>17</v>
      </c>
      <c r="M3" s="79" t="s">
        <v>131</v>
      </c>
      <c r="N3" s="79" t="s">
        <v>132</v>
      </c>
      <c r="O3" s="77" t="s">
        <v>19</v>
      </c>
      <c r="P3" s="77" t="s">
        <v>20</v>
      </c>
      <c r="Q3" s="77" t="s">
        <v>21</v>
      </c>
      <c r="R3" s="77" t="s">
        <v>22</v>
      </c>
      <c r="S3" s="79" t="s">
        <v>23</v>
      </c>
      <c r="T3" s="77" t="s">
        <v>133</v>
      </c>
      <c r="U3" s="77" t="s">
        <v>25</v>
      </c>
      <c r="V3" s="79" t="s">
        <v>26</v>
      </c>
      <c r="W3" s="79" t="s">
        <v>27</v>
      </c>
      <c r="X3" s="79" t="s">
        <v>28</v>
      </c>
      <c r="Y3" s="79" t="s">
        <v>29</v>
      </c>
      <c r="Z3" s="81" t="s">
        <v>9</v>
      </c>
      <c r="AA3" s="77" t="s">
        <v>10</v>
      </c>
      <c r="AB3" s="77" t="s">
        <v>11</v>
      </c>
      <c r="AC3" s="77" t="s">
        <v>12</v>
      </c>
      <c r="AD3" s="77" t="s">
        <v>13</v>
      </c>
      <c r="AE3" s="77" t="s">
        <v>14</v>
      </c>
      <c r="AF3" s="79" t="s">
        <v>15</v>
      </c>
      <c r="AG3" s="77" t="s">
        <v>16</v>
      </c>
      <c r="AH3" s="79" t="s">
        <v>17</v>
      </c>
      <c r="AI3" s="79" t="s">
        <v>131</v>
      </c>
      <c r="AJ3" s="79" t="s">
        <v>132</v>
      </c>
      <c r="AK3" s="77" t="s">
        <v>19</v>
      </c>
      <c r="AL3" s="77" t="s">
        <v>20</v>
      </c>
      <c r="AM3" s="77" t="s">
        <v>21</v>
      </c>
      <c r="AN3" s="77" t="s">
        <v>22</v>
      </c>
      <c r="AO3" s="79" t="s">
        <v>23</v>
      </c>
      <c r="AP3" s="77" t="s">
        <v>133</v>
      </c>
      <c r="AQ3" s="77" t="s">
        <v>25</v>
      </c>
      <c r="AR3" s="79" t="s">
        <v>26</v>
      </c>
      <c r="AS3" s="79" t="s">
        <v>27</v>
      </c>
      <c r="AT3" s="79" t="s">
        <v>28</v>
      </c>
      <c r="AU3" s="79" t="s">
        <v>29</v>
      </c>
      <c r="AV3" s="81" t="s">
        <v>9</v>
      </c>
      <c r="AW3" s="77" t="s">
        <v>10</v>
      </c>
      <c r="AX3" s="77" t="s">
        <v>11</v>
      </c>
      <c r="AY3" s="77" t="s">
        <v>12</v>
      </c>
      <c r="AZ3" s="77" t="s">
        <v>13</v>
      </c>
      <c r="BA3" s="77" t="s">
        <v>14</v>
      </c>
      <c r="BB3" s="79" t="s">
        <v>15</v>
      </c>
      <c r="BC3" s="77" t="s">
        <v>16</v>
      </c>
      <c r="BD3" s="79" t="s">
        <v>17</v>
      </c>
      <c r="BE3" s="79" t="s">
        <v>134</v>
      </c>
      <c r="BF3" s="79" t="s">
        <v>135</v>
      </c>
      <c r="BG3" s="77" t="s">
        <v>19</v>
      </c>
      <c r="BH3" s="77" t="s">
        <v>20</v>
      </c>
      <c r="BI3" s="77" t="s">
        <v>21</v>
      </c>
      <c r="BJ3" s="77" t="s">
        <v>22</v>
      </c>
      <c r="BK3" s="79" t="s">
        <v>23</v>
      </c>
      <c r="BL3" s="77" t="s">
        <v>133</v>
      </c>
      <c r="BM3" s="77" t="s">
        <v>25</v>
      </c>
      <c r="BN3" s="79" t="s">
        <v>26</v>
      </c>
      <c r="BO3" s="79" t="s">
        <v>27</v>
      </c>
      <c r="BP3" s="79" t="s">
        <v>28</v>
      </c>
      <c r="BQ3" s="79" t="s">
        <v>29</v>
      </c>
      <c r="BR3" s="81" t="s">
        <v>9</v>
      </c>
      <c r="BS3" s="77" t="s">
        <v>10</v>
      </c>
      <c r="BT3" s="77" t="s">
        <v>11</v>
      </c>
      <c r="BU3" s="77" t="s">
        <v>12</v>
      </c>
      <c r="BV3" s="77" t="s">
        <v>13</v>
      </c>
      <c r="BW3" s="77" t="s">
        <v>14</v>
      </c>
      <c r="BX3" s="79" t="s">
        <v>15</v>
      </c>
      <c r="BY3" s="77" t="s">
        <v>16</v>
      </c>
      <c r="BZ3" s="79" t="s">
        <v>17</v>
      </c>
      <c r="CA3" s="79" t="s">
        <v>134</v>
      </c>
      <c r="CB3" s="79" t="s">
        <v>135</v>
      </c>
      <c r="CC3" s="77" t="s">
        <v>19</v>
      </c>
      <c r="CD3" s="77" t="s">
        <v>20</v>
      </c>
      <c r="CE3" s="77" t="s">
        <v>21</v>
      </c>
      <c r="CF3" s="77" t="s">
        <v>22</v>
      </c>
      <c r="CG3" s="79" t="s">
        <v>23</v>
      </c>
      <c r="CH3" s="77" t="s">
        <v>133</v>
      </c>
      <c r="CI3" s="77" t="s">
        <v>25</v>
      </c>
      <c r="CJ3" s="79" t="s">
        <v>26</v>
      </c>
      <c r="CK3" s="79" t="s">
        <v>27</v>
      </c>
      <c r="CL3" s="79" t="s">
        <v>28</v>
      </c>
      <c r="CM3" s="79" t="s">
        <v>29</v>
      </c>
      <c r="CN3" s="80"/>
    </row>
    <row r="4" spans="1:92" s="53" customFormat="1" ht="25.5" customHeight="1" x14ac:dyDescent="0.2">
      <c r="A4" s="80"/>
      <c r="B4" s="80"/>
      <c r="C4" s="78"/>
      <c r="D4" s="81"/>
      <c r="E4" s="78"/>
      <c r="F4" s="78"/>
      <c r="G4" s="78"/>
      <c r="H4" s="78"/>
      <c r="I4" s="78"/>
      <c r="J4" s="78"/>
      <c r="K4" s="78"/>
      <c r="L4" s="78"/>
      <c r="M4" s="80"/>
      <c r="N4" s="80"/>
      <c r="O4" s="78"/>
      <c r="P4" s="78"/>
      <c r="Q4" s="78"/>
      <c r="R4" s="78"/>
      <c r="S4" s="78"/>
      <c r="T4" s="78"/>
      <c r="U4" s="78"/>
      <c r="V4" s="78"/>
      <c r="W4" s="80"/>
      <c r="X4" s="80"/>
      <c r="Y4" s="80"/>
      <c r="Z4" s="81"/>
      <c r="AA4" s="78"/>
      <c r="AB4" s="78"/>
      <c r="AC4" s="78"/>
      <c r="AD4" s="78"/>
      <c r="AE4" s="78"/>
      <c r="AF4" s="78"/>
      <c r="AG4" s="78"/>
      <c r="AH4" s="78"/>
      <c r="AI4" s="80"/>
      <c r="AJ4" s="80"/>
      <c r="AK4" s="78"/>
      <c r="AL4" s="78"/>
      <c r="AM4" s="78"/>
      <c r="AN4" s="78"/>
      <c r="AO4" s="78"/>
      <c r="AP4" s="78"/>
      <c r="AQ4" s="78"/>
      <c r="AR4" s="78"/>
      <c r="AS4" s="80"/>
      <c r="AT4" s="80"/>
      <c r="AU4" s="80"/>
      <c r="AV4" s="81"/>
      <c r="AW4" s="78"/>
      <c r="AX4" s="78"/>
      <c r="AY4" s="78"/>
      <c r="AZ4" s="78"/>
      <c r="BA4" s="78"/>
      <c r="BB4" s="78"/>
      <c r="BC4" s="78"/>
      <c r="BD4" s="78"/>
      <c r="BE4" s="80"/>
      <c r="BF4" s="80"/>
      <c r="BG4" s="78"/>
      <c r="BH4" s="78"/>
      <c r="BI4" s="78"/>
      <c r="BJ4" s="78"/>
      <c r="BK4" s="78"/>
      <c r="BL4" s="78"/>
      <c r="BM4" s="78"/>
      <c r="BN4" s="78"/>
      <c r="BO4" s="80"/>
      <c r="BP4" s="80"/>
      <c r="BQ4" s="80"/>
      <c r="BR4" s="81"/>
      <c r="BS4" s="78"/>
      <c r="BT4" s="78"/>
      <c r="BU4" s="78"/>
      <c r="BV4" s="78"/>
      <c r="BW4" s="78"/>
      <c r="BX4" s="78"/>
      <c r="BY4" s="78"/>
      <c r="BZ4" s="78"/>
      <c r="CA4" s="80"/>
      <c r="CB4" s="80"/>
      <c r="CC4" s="78"/>
      <c r="CD4" s="78"/>
      <c r="CE4" s="78"/>
      <c r="CF4" s="78"/>
      <c r="CG4" s="78"/>
      <c r="CH4" s="78"/>
      <c r="CI4" s="78"/>
      <c r="CJ4" s="78"/>
      <c r="CK4" s="80"/>
      <c r="CL4" s="80"/>
      <c r="CM4" s="80"/>
      <c r="CN4" s="80"/>
    </row>
    <row r="5" spans="1:92" s="53" customFormat="1" ht="22.5" customHeight="1" x14ac:dyDescent="0.2">
      <c r="A5" s="80"/>
      <c r="B5" s="80"/>
      <c r="C5" s="78"/>
      <c r="D5" s="81"/>
      <c r="E5" s="78"/>
      <c r="F5" s="78"/>
      <c r="G5" s="78"/>
      <c r="H5" s="78"/>
      <c r="I5" s="78"/>
      <c r="J5" s="78"/>
      <c r="K5" s="78"/>
      <c r="L5" s="78"/>
      <c r="M5" s="80"/>
      <c r="N5" s="80"/>
      <c r="O5" s="78"/>
      <c r="P5" s="78"/>
      <c r="Q5" s="78"/>
      <c r="R5" s="78"/>
      <c r="S5" s="78"/>
      <c r="T5" s="78"/>
      <c r="U5" s="78"/>
      <c r="V5" s="78"/>
      <c r="W5" s="80"/>
      <c r="X5" s="80"/>
      <c r="Y5" s="80"/>
      <c r="Z5" s="81"/>
      <c r="AA5" s="78"/>
      <c r="AB5" s="78"/>
      <c r="AC5" s="78"/>
      <c r="AD5" s="78"/>
      <c r="AE5" s="78"/>
      <c r="AF5" s="78"/>
      <c r="AG5" s="78"/>
      <c r="AH5" s="78"/>
      <c r="AI5" s="80"/>
      <c r="AJ5" s="80"/>
      <c r="AK5" s="78"/>
      <c r="AL5" s="78"/>
      <c r="AM5" s="78"/>
      <c r="AN5" s="78"/>
      <c r="AO5" s="78"/>
      <c r="AP5" s="78"/>
      <c r="AQ5" s="78"/>
      <c r="AR5" s="78"/>
      <c r="AS5" s="80"/>
      <c r="AT5" s="80"/>
      <c r="AU5" s="80"/>
      <c r="AV5" s="81"/>
      <c r="AW5" s="78"/>
      <c r="AX5" s="78"/>
      <c r="AY5" s="78"/>
      <c r="AZ5" s="78"/>
      <c r="BA5" s="78"/>
      <c r="BB5" s="78"/>
      <c r="BC5" s="78"/>
      <c r="BD5" s="78"/>
      <c r="BE5" s="80"/>
      <c r="BF5" s="80"/>
      <c r="BG5" s="78"/>
      <c r="BH5" s="78"/>
      <c r="BI5" s="78"/>
      <c r="BJ5" s="78"/>
      <c r="BK5" s="78"/>
      <c r="BL5" s="78"/>
      <c r="BM5" s="78"/>
      <c r="BN5" s="78"/>
      <c r="BO5" s="80"/>
      <c r="BP5" s="80"/>
      <c r="BQ5" s="80"/>
      <c r="BR5" s="81"/>
      <c r="BS5" s="78"/>
      <c r="BT5" s="78"/>
      <c r="BU5" s="78"/>
      <c r="BV5" s="78"/>
      <c r="BW5" s="78"/>
      <c r="BX5" s="78"/>
      <c r="BY5" s="78"/>
      <c r="BZ5" s="78"/>
      <c r="CA5" s="80"/>
      <c r="CB5" s="80"/>
      <c r="CC5" s="78"/>
      <c r="CD5" s="78"/>
      <c r="CE5" s="78"/>
      <c r="CF5" s="78"/>
      <c r="CG5" s="78"/>
      <c r="CH5" s="78"/>
      <c r="CI5" s="78"/>
      <c r="CJ5" s="78"/>
      <c r="CK5" s="80"/>
      <c r="CL5" s="80"/>
      <c r="CM5" s="80"/>
      <c r="CN5" s="80"/>
    </row>
    <row r="6" spans="1:92" s="57" customFormat="1" ht="13.5" customHeight="1" x14ac:dyDescent="0.2">
      <c r="A6" s="80"/>
      <c r="B6" s="80"/>
      <c r="C6" s="78"/>
      <c r="D6" s="54" t="s">
        <v>31</v>
      </c>
      <c r="E6" s="55" t="s">
        <v>31</v>
      </c>
      <c r="F6" s="55" t="s">
        <v>31</v>
      </c>
      <c r="G6" s="55" t="s">
        <v>31</v>
      </c>
      <c r="H6" s="55" t="s">
        <v>31</v>
      </c>
      <c r="I6" s="55" t="s">
        <v>31</v>
      </c>
      <c r="J6" s="55" t="s">
        <v>31</v>
      </c>
      <c r="K6" s="55" t="s">
        <v>31</v>
      </c>
      <c r="L6" s="55" t="s">
        <v>31</v>
      </c>
      <c r="M6" s="56" t="s">
        <v>31</v>
      </c>
      <c r="N6" s="56" t="s">
        <v>31</v>
      </c>
      <c r="O6" s="55" t="s">
        <v>31</v>
      </c>
      <c r="P6" s="55" t="s">
        <v>31</v>
      </c>
      <c r="Q6" s="55" t="s">
        <v>31</v>
      </c>
      <c r="R6" s="55" t="s">
        <v>31</v>
      </c>
      <c r="S6" s="55" t="s">
        <v>31</v>
      </c>
      <c r="T6" s="55" t="s">
        <v>31</v>
      </c>
      <c r="U6" s="55" t="s">
        <v>31</v>
      </c>
      <c r="V6" s="56" t="s">
        <v>31</v>
      </c>
      <c r="W6" s="55" t="s">
        <v>31</v>
      </c>
      <c r="X6" s="55" t="s">
        <v>31</v>
      </c>
      <c r="Y6" s="55" t="s">
        <v>31</v>
      </c>
      <c r="Z6" s="55" t="s">
        <v>31</v>
      </c>
      <c r="AA6" s="55" t="s">
        <v>31</v>
      </c>
      <c r="AB6" s="55" t="s">
        <v>31</v>
      </c>
      <c r="AC6" s="55" t="s">
        <v>31</v>
      </c>
      <c r="AD6" s="55" t="s">
        <v>31</v>
      </c>
      <c r="AE6" s="55" t="s">
        <v>31</v>
      </c>
      <c r="AF6" s="55" t="s">
        <v>31</v>
      </c>
      <c r="AG6" s="55" t="s">
        <v>31</v>
      </c>
      <c r="AH6" s="55" t="s">
        <v>31</v>
      </c>
      <c r="AI6" s="56" t="s">
        <v>31</v>
      </c>
      <c r="AJ6" s="56" t="s">
        <v>31</v>
      </c>
      <c r="AK6" s="55" t="s">
        <v>31</v>
      </c>
      <c r="AL6" s="55" t="s">
        <v>31</v>
      </c>
      <c r="AM6" s="55" t="s">
        <v>31</v>
      </c>
      <c r="AN6" s="55" t="s">
        <v>31</v>
      </c>
      <c r="AO6" s="55" t="s">
        <v>31</v>
      </c>
      <c r="AP6" s="55" t="s">
        <v>31</v>
      </c>
      <c r="AQ6" s="55" t="s">
        <v>31</v>
      </c>
      <c r="AR6" s="56" t="s">
        <v>31</v>
      </c>
      <c r="AS6" s="55" t="s">
        <v>31</v>
      </c>
      <c r="AT6" s="55" t="s">
        <v>31</v>
      </c>
      <c r="AU6" s="55" t="s">
        <v>31</v>
      </c>
      <c r="AV6" s="55" t="s">
        <v>31</v>
      </c>
      <c r="AW6" s="55" t="s">
        <v>31</v>
      </c>
      <c r="AX6" s="55" t="s">
        <v>31</v>
      </c>
      <c r="AY6" s="55" t="s">
        <v>31</v>
      </c>
      <c r="AZ6" s="55" t="s">
        <v>31</v>
      </c>
      <c r="BA6" s="55" t="s">
        <v>31</v>
      </c>
      <c r="BB6" s="55" t="s">
        <v>31</v>
      </c>
      <c r="BC6" s="55" t="s">
        <v>31</v>
      </c>
      <c r="BD6" s="55" t="s">
        <v>31</v>
      </c>
      <c r="BE6" s="56" t="s">
        <v>31</v>
      </c>
      <c r="BF6" s="56" t="s">
        <v>31</v>
      </c>
      <c r="BG6" s="55" t="s">
        <v>31</v>
      </c>
      <c r="BH6" s="55" t="s">
        <v>31</v>
      </c>
      <c r="BI6" s="55" t="s">
        <v>31</v>
      </c>
      <c r="BJ6" s="55" t="s">
        <v>31</v>
      </c>
      <c r="BK6" s="55" t="s">
        <v>31</v>
      </c>
      <c r="BL6" s="55" t="s">
        <v>31</v>
      </c>
      <c r="BM6" s="55" t="s">
        <v>31</v>
      </c>
      <c r="BN6" s="56" t="s">
        <v>31</v>
      </c>
      <c r="BO6" s="55" t="s">
        <v>31</v>
      </c>
      <c r="BP6" s="55" t="s">
        <v>31</v>
      </c>
      <c r="BQ6" s="55" t="s">
        <v>31</v>
      </c>
      <c r="BR6" s="55" t="s">
        <v>31</v>
      </c>
      <c r="BS6" s="55" t="s">
        <v>31</v>
      </c>
      <c r="BT6" s="55" t="s">
        <v>31</v>
      </c>
      <c r="BU6" s="55" t="s">
        <v>31</v>
      </c>
      <c r="BV6" s="55" t="s">
        <v>31</v>
      </c>
      <c r="BW6" s="55" t="s">
        <v>31</v>
      </c>
      <c r="BX6" s="55" t="s">
        <v>31</v>
      </c>
      <c r="BY6" s="55" t="s">
        <v>31</v>
      </c>
      <c r="BZ6" s="55" t="s">
        <v>31</v>
      </c>
      <c r="CA6" s="56" t="s">
        <v>31</v>
      </c>
      <c r="CB6" s="56" t="s">
        <v>31</v>
      </c>
      <c r="CC6" s="55" t="s">
        <v>31</v>
      </c>
      <c r="CD6" s="55" t="s">
        <v>31</v>
      </c>
      <c r="CE6" s="55" t="s">
        <v>31</v>
      </c>
      <c r="CF6" s="55" t="s">
        <v>31</v>
      </c>
      <c r="CG6" s="55" t="s">
        <v>31</v>
      </c>
      <c r="CH6" s="55" t="s">
        <v>31</v>
      </c>
      <c r="CI6" s="55" t="s">
        <v>31</v>
      </c>
      <c r="CJ6" s="56" t="s">
        <v>31</v>
      </c>
      <c r="CK6" s="55" t="s">
        <v>31</v>
      </c>
      <c r="CL6" s="55" t="s">
        <v>31</v>
      </c>
      <c r="CM6" s="55" t="s">
        <v>31</v>
      </c>
      <c r="CN6" s="80"/>
    </row>
    <row r="7" spans="1:92" ht="13.5" customHeight="1" x14ac:dyDescent="0.2">
      <c r="A7" s="58" t="str">
        <f>[9]ごみ処理概要!A7</f>
        <v>岐阜県</v>
      </c>
      <c r="B7" s="59" t="str">
        <f>[9]ごみ処理概要!B7</f>
        <v>21000</v>
      </c>
      <c r="C7" s="60" t="s">
        <v>9</v>
      </c>
      <c r="D7" s="19">
        <f t="shared" ref="D7:Y18" si="0">SUM(Z7,AV7,BR7)</f>
        <v>103150</v>
      </c>
      <c r="E7" s="19">
        <f t="shared" si="0"/>
        <v>27673</v>
      </c>
      <c r="F7" s="19">
        <f t="shared" si="0"/>
        <v>233</v>
      </c>
      <c r="G7" s="19">
        <f t="shared" si="0"/>
        <v>1111</v>
      </c>
      <c r="H7" s="19">
        <f t="shared" si="0"/>
        <v>11624</v>
      </c>
      <c r="I7" s="19">
        <f t="shared" si="0"/>
        <v>9560</v>
      </c>
      <c r="J7" s="19">
        <f t="shared" si="0"/>
        <v>4181</v>
      </c>
      <c r="K7" s="19">
        <f t="shared" si="0"/>
        <v>199</v>
      </c>
      <c r="L7" s="19">
        <f t="shared" si="0"/>
        <v>6868</v>
      </c>
      <c r="M7" s="19">
        <f t="shared" si="0"/>
        <v>147</v>
      </c>
      <c r="N7" s="19">
        <f t="shared" si="0"/>
        <v>207</v>
      </c>
      <c r="O7" s="19">
        <f t="shared" si="0"/>
        <v>1663</v>
      </c>
      <c r="P7" s="19">
        <f t="shared" si="0"/>
        <v>180</v>
      </c>
      <c r="Q7" s="19">
        <f t="shared" si="0"/>
        <v>0</v>
      </c>
      <c r="R7" s="19">
        <f t="shared" si="0"/>
        <v>11014</v>
      </c>
      <c r="S7" s="19">
        <f t="shared" si="0"/>
        <v>7103</v>
      </c>
      <c r="T7" s="19">
        <f t="shared" si="0"/>
        <v>3575</v>
      </c>
      <c r="U7" s="19">
        <f t="shared" si="0"/>
        <v>5484</v>
      </c>
      <c r="V7" s="19">
        <f t="shared" si="0"/>
        <v>0</v>
      </c>
      <c r="W7" s="19">
        <f t="shared" si="0"/>
        <v>2502</v>
      </c>
      <c r="X7" s="19">
        <f t="shared" si="0"/>
        <v>64</v>
      </c>
      <c r="Y7" s="19">
        <f t="shared" si="0"/>
        <v>9762</v>
      </c>
      <c r="Z7" s="19">
        <f t="shared" ref="Z7:Z49" si="1">SUM(AA7:AU7)</f>
        <v>15995</v>
      </c>
      <c r="AA7" s="19">
        <f>SUM(AA$8:AA$49)</f>
        <v>9158</v>
      </c>
      <c r="AB7" s="19">
        <f>SUM(AB$8:AB$49)</f>
        <v>52</v>
      </c>
      <c r="AC7" s="19">
        <f>SUM(AC$8:AC$49)</f>
        <v>92</v>
      </c>
      <c r="AD7" s="19">
        <f>SUM(AD$8:AD$49)</f>
        <v>1478</v>
      </c>
      <c r="AE7" s="19">
        <f>SUM(AE$8:AE$49)</f>
        <v>2515</v>
      </c>
      <c r="AF7" s="19">
        <f>SUM(AF$8:AF$49)</f>
        <v>1324</v>
      </c>
      <c r="AG7" s="19">
        <f>SUM(AG$8:AG$49)</f>
        <v>16</v>
      </c>
      <c r="AH7" s="19">
        <f>SUM(AH$8:AH$49)</f>
        <v>492</v>
      </c>
      <c r="AI7" s="19">
        <f>SUM(AI$8:AI$49)</f>
        <v>37</v>
      </c>
      <c r="AJ7" s="19">
        <f>SUM(AJ$8:AJ$49)</f>
        <v>51</v>
      </c>
      <c r="AK7" s="19">
        <f>SUM(AK$8:AK$49)</f>
        <v>515</v>
      </c>
      <c r="AL7" s="20" t="s">
        <v>32</v>
      </c>
      <c r="AM7" s="20" t="s">
        <v>32</v>
      </c>
      <c r="AN7" s="20" t="s">
        <v>32</v>
      </c>
      <c r="AO7" s="20" t="s">
        <v>32</v>
      </c>
      <c r="AP7" s="20" t="s">
        <v>32</v>
      </c>
      <c r="AQ7" s="20" t="s">
        <v>32</v>
      </c>
      <c r="AR7" s="20" t="s">
        <v>32</v>
      </c>
      <c r="AS7" s="20" t="s">
        <v>32</v>
      </c>
      <c r="AT7" s="19">
        <f>SUM(AT$8:AT$49)</f>
        <v>20</v>
      </c>
      <c r="AU7" s="19">
        <f>SUM(AU$8:AU$49)</f>
        <v>245</v>
      </c>
      <c r="AV7" s="19">
        <f>[9]施設資源化量内訳!D7</f>
        <v>69019</v>
      </c>
      <c r="AW7" s="19">
        <f>[9]施設資源化量内訳!E7</f>
        <v>1834</v>
      </c>
      <c r="AX7" s="19">
        <f>[9]施設資源化量内訳!F7</f>
        <v>33</v>
      </c>
      <c r="AY7" s="19">
        <f>[9]施設資源化量内訳!G7</f>
        <v>807</v>
      </c>
      <c r="AZ7" s="19">
        <f>[9]施設資源化量内訳!H7</f>
        <v>9838</v>
      </c>
      <c r="BA7" s="19">
        <f>[9]施設資源化量内訳!I7</f>
        <v>7015</v>
      </c>
      <c r="BB7" s="19">
        <f>[9]施設資源化量内訳!J7</f>
        <v>2849</v>
      </c>
      <c r="BC7" s="19">
        <f>[9]施設資源化量内訳!K7</f>
        <v>183</v>
      </c>
      <c r="BD7" s="19">
        <f>[9]施設資源化量内訳!L7</f>
        <v>6376</v>
      </c>
      <c r="BE7" s="19">
        <f>[9]施設資源化量内訳!M7</f>
        <v>110</v>
      </c>
      <c r="BF7" s="19">
        <f>[9]施設資源化量内訳!N7</f>
        <v>156</v>
      </c>
      <c r="BG7" s="19">
        <f>[9]施設資源化量内訳!O7</f>
        <v>419</v>
      </c>
      <c r="BH7" s="19">
        <f>[9]施設資源化量内訳!P7</f>
        <v>180</v>
      </c>
      <c r="BI7" s="19">
        <f>[9]施設資源化量内訳!Q7</f>
        <v>0</v>
      </c>
      <c r="BJ7" s="19">
        <f>[9]施設資源化量内訳!R7</f>
        <v>11014</v>
      </c>
      <c r="BK7" s="19">
        <f>[9]施設資源化量内訳!S7</f>
        <v>7103</v>
      </c>
      <c r="BL7" s="19">
        <f>[9]施設資源化量内訳!T7</f>
        <v>3575</v>
      </c>
      <c r="BM7" s="19">
        <f>[9]施設資源化量内訳!U7</f>
        <v>5484</v>
      </c>
      <c r="BN7" s="19">
        <f>[9]施設資源化量内訳!V7</f>
        <v>0</v>
      </c>
      <c r="BO7" s="19">
        <f>[9]施設資源化量内訳!W7</f>
        <v>2502</v>
      </c>
      <c r="BP7" s="19">
        <f>[9]施設資源化量内訳!X7</f>
        <v>44</v>
      </c>
      <c r="BQ7" s="19">
        <f>[9]施設資源化量内訳!Y7</f>
        <v>9497</v>
      </c>
      <c r="BR7" s="19">
        <f t="shared" ref="BR7:BR49" si="2">SUM(BS7:CM7)</f>
        <v>18136</v>
      </c>
      <c r="BS7" s="19">
        <f>SUM(BS$8:BS$49)</f>
        <v>16681</v>
      </c>
      <c r="BT7" s="19">
        <f>SUM(BT$8:BT$49)</f>
        <v>148</v>
      </c>
      <c r="BU7" s="19">
        <f>SUM(BU$8:BU$49)</f>
        <v>212</v>
      </c>
      <c r="BV7" s="19">
        <f>SUM(BV$8:BV$49)</f>
        <v>308</v>
      </c>
      <c r="BW7" s="19">
        <f>SUM(BW$8:BW$49)</f>
        <v>30</v>
      </c>
      <c r="BX7" s="19">
        <f>SUM(BX$8:BX$49)</f>
        <v>8</v>
      </c>
      <c r="BY7" s="19">
        <f>SUM(BY$8:BY$49)</f>
        <v>0</v>
      </c>
      <c r="BZ7" s="19">
        <f>SUM(BZ$8:BZ$49)</f>
        <v>0</v>
      </c>
      <c r="CA7" s="19">
        <f>SUM(CA$8:CA$49)</f>
        <v>0</v>
      </c>
      <c r="CB7" s="19">
        <f>SUM(CB$8:CB$49)</f>
        <v>0</v>
      </c>
      <c r="CC7" s="19">
        <f>SUM(CC$8:CC$49)</f>
        <v>729</v>
      </c>
      <c r="CD7" s="20" t="s">
        <v>32</v>
      </c>
      <c r="CE7" s="20" t="s">
        <v>32</v>
      </c>
      <c r="CF7" s="20" t="s">
        <v>32</v>
      </c>
      <c r="CG7" s="20" t="s">
        <v>32</v>
      </c>
      <c r="CH7" s="20" t="s">
        <v>32</v>
      </c>
      <c r="CI7" s="20" t="s">
        <v>32</v>
      </c>
      <c r="CJ7" s="20" t="s">
        <v>32</v>
      </c>
      <c r="CK7" s="20" t="s">
        <v>32</v>
      </c>
      <c r="CL7" s="19">
        <f>SUM(CL$8:CL$49)</f>
        <v>0</v>
      </c>
      <c r="CM7" s="19">
        <f>SUM(CM$8:CM$49)</f>
        <v>20</v>
      </c>
      <c r="CN7" s="21">
        <f>+COUNTIF(CN$8:CN$49,"有る")</f>
        <v>39</v>
      </c>
    </row>
    <row r="8" spans="1:92" ht="13.5" customHeight="1" x14ac:dyDescent="0.15">
      <c r="A8" s="61" t="s">
        <v>33</v>
      </c>
      <c r="B8" s="62" t="s">
        <v>34</v>
      </c>
      <c r="C8" s="61" t="s">
        <v>35</v>
      </c>
      <c r="D8" s="63">
        <f t="shared" si="0"/>
        <v>17300</v>
      </c>
      <c r="E8" s="63">
        <f t="shared" si="0"/>
        <v>5943</v>
      </c>
      <c r="F8" s="63">
        <f t="shared" si="0"/>
        <v>39</v>
      </c>
      <c r="G8" s="63">
        <f t="shared" si="0"/>
        <v>0</v>
      </c>
      <c r="H8" s="63">
        <f t="shared" si="0"/>
        <v>3058</v>
      </c>
      <c r="I8" s="63">
        <f t="shared" si="0"/>
        <v>2069</v>
      </c>
      <c r="J8" s="63">
        <f t="shared" si="0"/>
        <v>1413</v>
      </c>
      <c r="K8" s="63">
        <f t="shared" si="0"/>
        <v>0</v>
      </c>
      <c r="L8" s="63">
        <f t="shared" si="0"/>
        <v>3940</v>
      </c>
      <c r="M8" s="63">
        <f t="shared" si="0"/>
        <v>0</v>
      </c>
      <c r="N8" s="63">
        <f t="shared" si="0"/>
        <v>0</v>
      </c>
      <c r="O8" s="63">
        <f t="shared" si="0"/>
        <v>294</v>
      </c>
      <c r="P8" s="63">
        <f t="shared" si="0"/>
        <v>0</v>
      </c>
      <c r="Q8" s="63">
        <f t="shared" si="0"/>
        <v>0</v>
      </c>
      <c r="R8" s="63">
        <f t="shared" si="0"/>
        <v>0</v>
      </c>
      <c r="S8" s="63">
        <f t="shared" si="0"/>
        <v>0</v>
      </c>
      <c r="T8" s="63">
        <f t="shared" si="0"/>
        <v>0</v>
      </c>
      <c r="U8" s="63">
        <f t="shared" si="0"/>
        <v>0</v>
      </c>
      <c r="V8" s="63">
        <f t="shared" si="0"/>
        <v>0</v>
      </c>
      <c r="W8" s="63">
        <f t="shared" si="0"/>
        <v>0</v>
      </c>
      <c r="X8" s="63">
        <f t="shared" si="0"/>
        <v>0</v>
      </c>
      <c r="Y8" s="63">
        <f t="shared" si="0"/>
        <v>544</v>
      </c>
      <c r="Z8" s="63">
        <f t="shared" si="1"/>
        <v>2896</v>
      </c>
      <c r="AA8" s="63">
        <v>1974</v>
      </c>
      <c r="AB8" s="63">
        <v>0</v>
      </c>
      <c r="AC8" s="63">
        <v>0</v>
      </c>
      <c r="AD8" s="63">
        <v>324</v>
      </c>
      <c r="AE8" s="63">
        <v>202</v>
      </c>
      <c r="AF8" s="63">
        <v>239</v>
      </c>
      <c r="AG8" s="63">
        <v>0</v>
      </c>
      <c r="AH8" s="63">
        <v>125</v>
      </c>
      <c r="AI8" s="63">
        <v>0</v>
      </c>
      <c r="AJ8" s="63">
        <v>0</v>
      </c>
      <c r="AK8" s="26">
        <v>27</v>
      </c>
      <c r="AL8" s="26" t="s">
        <v>36</v>
      </c>
      <c r="AM8" s="26" t="s">
        <v>36</v>
      </c>
      <c r="AN8" s="26" t="s">
        <v>36</v>
      </c>
      <c r="AO8" s="26" t="s">
        <v>36</v>
      </c>
      <c r="AP8" s="26" t="s">
        <v>36</v>
      </c>
      <c r="AQ8" s="26" t="s">
        <v>36</v>
      </c>
      <c r="AR8" s="26" t="s">
        <v>36</v>
      </c>
      <c r="AS8" s="26" t="s">
        <v>36</v>
      </c>
      <c r="AT8" s="63">
        <v>0</v>
      </c>
      <c r="AU8" s="63">
        <v>5</v>
      </c>
      <c r="AV8" s="63">
        <f>[9]施設資源化量内訳!D8</f>
        <v>10040</v>
      </c>
      <c r="AW8" s="63">
        <f>[9]施設資源化量内訳!E8</f>
        <v>0</v>
      </c>
      <c r="AX8" s="63">
        <f>[9]施設資源化量内訳!F8</f>
        <v>0</v>
      </c>
      <c r="AY8" s="63">
        <f>[9]施設資源化量内訳!G8</f>
        <v>0</v>
      </c>
      <c r="AZ8" s="63">
        <f>[9]施設資源化量内訳!H8</f>
        <v>2645</v>
      </c>
      <c r="BA8" s="63">
        <f>[9]施設資源化量内訳!I8</f>
        <v>1867</v>
      </c>
      <c r="BB8" s="63">
        <f>[9]施設資源化量内訳!J8</f>
        <v>1174</v>
      </c>
      <c r="BC8" s="63">
        <f>[9]施設資源化量内訳!K8</f>
        <v>0</v>
      </c>
      <c r="BD8" s="63">
        <f>[9]施設資源化量内訳!L8</f>
        <v>3815</v>
      </c>
      <c r="BE8" s="63">
        <f>[9]施設資源化量内訳!M8</f>
        <v>0</v>
      </c>
      <c r="BF8" s="63">
        <f>[9]施設資源化量内訳!N8</f>
        <v>0</v>
      </c>
      <c r="BG8" s="63">
        <f>[9]施設資源化量内訳!O8</f>
        <v>0</v>
      </c>
      <c r="BH8" s="63">
        <f>[9]施設資源化量内訳!P8</f>
        <v>0</v>
      </c>
      <c r="BI8" s="63">
        <f>[9]施設資源化量内訳!Q8</f>
        <v>0</v>
      </c>
      <c r="BJ8" s="63">
        <f>[9]施設資源化量内訳!R8</f>
        <v>0</v>
      </c>
      <c r="BK8" s="63">
        <f>[9]施設資源化量内訳!S8</f>
        <v>0</v>
      </c>
      <c r="BL8" s="63">
        <f>[9]施設資源化量内訳!T8</f>
        <v>0</v>
      </c>
      <c r="BM8" s="63">
        <f>[9]施設資源化量内訳!U8</f>
        <v>0</v>
      </c>
      <c r="BN8" s="63">
        <f>[9]施設資源化量内訳!V8</f>
        <v>0</v>
      </c>
      <c r="BO8" s="63">
        <f>[9]施設資源化量内訳!W8</f>
        <v>0</v>
      </c>
      <c r="BP8" s="63">
        <f>[9]施設資源化量内訳!X8</f>
        <v>0</v>
      </c>
      <c r="BQ8" s="63">
        <f>[9]施設資源化量内訳!Y8</f>
        <v>539</v>
      </c>
      <c r="BR8" s="63">
        <f t="shared" si="2"/>
        <v>4364</v>
      </c>
      <c r="BS8" s="63">
        <v>3969</v>
      </c>
      <c r="BT8" s="63">
        <v>39</v>
      </c>
      <c r="BU8" s="63">
        <v>0</v>
      </c>
      <c r="BV8" s="63">
        <v>89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267</v>
      </c>
      <c r="CD8" s="26" t="s">
        <v>36</v>
      </c>
      <c r="CE8" s="26" t="s">
        <v>36</v>
      </c>
      <c r="CF8" s="26" t="s">
        <v>36</v>
      </c>
      <c r="CG8" s="26" t="s">
        <v>36</v>
      </c>
      <c r="CH8" s="26" t="s">
        <v>36</v>
      </c>
      <c r="CI8" s="26" t="s">
        <v>36</v>
      </c>
      <c r="CJ8" s="26" t="s">
        <v>36</v>
      </c>
      <c r="CK8" s="26" t="s">
        <v>36</v>
      </c>
      <c r="CL8" s="63">
        <v>0</v>
      </c>
      <c r="CM8" s="63">
        <v>0</v>
      </c>
      <c r="CN8" s="64" t="s">
        <v>37</v>
      </c>
    </row>
    <row r="9" spans="1:92" ht="13.5" customHeight="1" x14ac:dyDescent="0.15">
      <c r="A9" s="61" t="s">
        <v>33</v>
      </c>
      <c r="B9" s="62" t="s">
        <v>38</v>
      </c>
      <c r="C9" s="61" t="s">
        <v>39</v>
      </c>
      <c r="D9" s="63">
        <f t="shared" si="0"/>
        <v>9414</v>
      </c>
      <c r="E9" s="63">
        <f t="shared" si="0"/>
        <v>1294</v>
      </c>
      <c r="F9" s="63">
        <f t="shared" si="0"/>
        <v>15</v>
      </c>
      <c r="G9" s="63">
        <f t="shared" si="0"/>
        <v>0</v>
      </c>
      <c r="H9" s="63">
        <f t="shared" si="0"/>
        <v>1329</v>
      </c>
      <c r="I9" s="63">
        <f t="shared" si="0"/>
        <v>780</v>
      </c>
      <c r="J9" s="63">
        <f t="shared" si="0"/>
        <v>389</v>
      </c>
      <c r="K9" s="63">
        <f t="shared" si="0"/>
        <v>0</v>
      </c>
      <c r="L9" s="63">
        <f t="shared" si="0"/>
        <v>503</v>
      </c>
      <c r="M9" s="63">
        <f t="shared" si="0"/>
        <v>4</v>
      </c>
      <c r="N9" s="63">
        <f t="shared" si="0"/>
        <v>0</v>
      </c>
      <c r="O9" s="63">
        <f t="shared" si="0"/>
        <v>103</v>
      </c>
      <c r="P9" s="63">
        <f t="shared" si="0"/>
        <v>2</v>
      </c>
      <c r="Q9" s="63">
        <f t="shared" si="0"/>
        <v>0</v>
      </c>
      <c r="R9" s="63">
        <f t="shared" si="0"/>
        <v>225</v>
      </c>
      <c r="S9" s="63">
        <f t="shared" si="0"/>
        <v>0</v>
      </c>
      <c r="T9" s="63">
        <f t="shared" si="0"/>
        <v>0</v>
      </c>
      <c r="U9" s="63">
        <f t="shared" si="0"/>
        <v>0</v>
      </c>
      <c r="V9" s="63">
        <f t="shared" si="0"/>
        <v>0</v>
      </c>
      <c r="W9" s="63">
        <f t="shared" si="0"/>
        <v>0</v>
      </c>
      <c r="X9" s="63">
        <f t="shared" si="0"/>
        <v>12</v>
      </c>
      <c r="Y9" s="63">
        <f t="shared" si="0"/>
        <v>4758</v>
      </c>
      <c r="Z9" s="63">
        <f t="shared" si="1"/>
        <v>1489</v>
      </c>
      <c r="AA9" s="63">
        <v>22</v>
      </c>
      <c r="AB9" s="63">
        <v>0</v>
      </c>
      <c r="AC9" s="63">
        <v>0</v>
      </c>
      <c r="AD9" s="63">
        <v>257</v>
      </c>
      <c r="AE9" s="63">
        <v>780</v>
      </c>
      <c r="AF9" s="63">
        <v>389</v>
      </c>
      <c r="AG9" s="63">
        <v>0</v>
      </c>
      <c r="AH9" s="63">
        <v>0</v>
      </c>
      <c r="AI9" s="63">
        <v>0</v>
      </c>
      <c r="AJ9" s="63">
        <v>0</v>
      </c>
      <c r="AK9" s="26">
        <v>0</v>
      </c>
      <c r="AL9" s="26" t="s">
        <v>36</v>
      </c>
      <c r="AM9" s="26" t="s">
        <v>36</v>
      </c>
      <c r="AN9" s="26" t="s">
        <v>36</v>
      </c>
      <c r="AO9" s="26" t="s">
        <v>36</v>
      </c>
      <c r="AP9" s="26" t="s">
        <v>36</v>
      </c>
      <c r="AQ9" s="26" t="s">
        <v>36</v>
      </c>
      <c r="AR9" s="26" t="s">
        <v>36</v>
      </c>
      <c r="AS9" s="26" t="s">
        <v>36</v>
      </c>
      <c r="AT9" s="63">
        <v>0</v>
      </c>
      <c r="AU9" s="63">
        <v>41</v>
      </c>
      <c r="AV9" s="63">
        <f>[9]施設資源化量内訳!D9</f>
        <v>6495</v>
      </c>
      <c r="AW9" s="63">
        <f>[9]施設資源化量内訳!E9</f>
        <v>0</v>
      </c>
      <c r="AX9" s="63">
        <f>[9]施設資源化量内訳!F9</f>
        <v>0</v>
      </c>
      <c r="AY9" s="63">
        <f>[9]施設資源化量内訳!G9</f>
        <v>0</v>
      </c>
      <c r="AZ9" s="63">
        <f>[9]施設資源化量内訳!H9</f>
        <v>1034</v>
      </c>
      <c r="BA9" s="63">
        <f>[9]施設資源化量内訳!I9</f>
        <v>0</v>
      </c>
      <c r="BB9" s="63">
        <f>[9]施設資源化量内訳!J9</f>
        <v>0</v>
      </c>
      <c r="BC9" s="63">
        <f>[9]施設資源化量内訳!K9</f>
        <v>0</v>
      </c>
      <c r="BD9" s="63">
        <f>[9]施設資源化量内訳!L9</f>
        <v>503</v>
      </c>
      <c r="BE9" s="63">
        <f>[9]施設資源化量内訳!M9</f>
        <v>4</v>
      </c>
      <c r="BF9" s="63">
        <f>[9]施設資源化量内訳!N9</f>
        <v>0</v>
      </c>
      <c r="BG9" s="63">
        <f>[9]施設資源化量内訳!O9</f>
        <v>0</v>
      </c>
      <c r="BH9" s="63">
        <f>[9]施設資源化量内訳!P9</f>
        <v>2</v>
      </c>
      <c r="BI9" s="63">
        <f>[9]施設資源化量内訳!Q9</f>
        <v>0</v>
      </c>
      <c r="BJ9" s="63">
        <f>[9]施設資源化量内訳!R9</f>
        <v>225</v>
      </c>
      <c r="BK9" s="63">
        <f>[9]施設資源化量内訳!S9</f>
        <v>0</v>
      </c>
      <c r="BL9" s="63">
        <f>[9]施設資源化量内訳!T9</f>
        <v>0</v>
      </c>
      <c r="BM9" s="63">
        <f>[9]施設資源化量内訳!U9</f>
        <v>0</v>
      </c>
      <c r="BN9" s="63">
        <f>[9]施設資源化量内訳!V9</f>
        <v>0</v>
      </c>
      <c r="BO9" s="63">
        <f>[9]施設資源化量内訳!W9</f>
        <v>0</v>
      </c>
      <c r="BP9" s="63">
        <f>[9]施設資源化量内訳!X9</f>
        <v>12</v>
      </c>
      <c r="BQ9" s="63">
        <f>[9]施設資源化量内訳!Y9</f>
        <v>4715</v>
      </c>
      <c r="BR9" s="63">
        <f t="shared" si="2"/>
        <v>1430</v>
      </c>
      <c r="BS9" s="63">
        <v>1272</v>
      </c>
      <c r="BT9" s="63">
        <v>15</v>
      </c>
      <c r="BU9" s="63">
        <v>0</v>
      </c>
      <c r="BV9" s="63">
        <v>38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103</v>
      </c>
      <c r="CD9" s="26" t="s">
        <v>36</v>
      </c>
      <c r="CE9" s="26" t="s">
        <v>36</v>
      </c>
      <c r="CF9" s="26" t="s">
        <v>36</v>
      </c>
      <c r="CG9" s="26" t="s">
        <v>36</v>
      </c>
      <c r="CH9" s="26" t="s">
        <v>36</v>
      </c>
      <c r="CI9" s="26" t="s">
        <v>36</v>
      </c>
      <c r="CJ9" s="26" t="s">
        <v>36</v>
      </c>
      <c r="CK9" s="26" t="s">
        <v>36</v>
      </c>
      <c r="CL9" s="63">
        <v>0</v>
      </c>
      <c r="CM9" s="63">
        <v>2</v>
      </c>
      <c r="CN9" s="64" t="s">
        <v>37</v>
      </c>
    </row>
    <row r="10" spans="1:92" ht="13.5" customHeight="1" x14ac:dyDescent="0.15">
      <c r="A10" s="61" t="s">
        <v>33</v>
      </c>
      <c r="B10" s="62" t="s">
        <v>40</v>
      </c>
      <c r="C10" s="61" t="s">
        <v>41</v>
      </c>
      <c r="D10" s="63">
        <f t="shared" si="0"/>
        <v>4704</v>
      </c>
      <c r="E10" s="63">
        <f t="shared" si="0"/>
        <v>1465</v>
      </c>
      <c r="F10" s="63">
        <f t="shared" si="0"/>
        <v>18</v>
      </c>
      <c r="G10" s="63">
        <f t="shared" si="0"/>
        <v>450</v>
      </c>
      <c r="H10" s="63">
        <f t="shared" si="0"/>
        <v>521</v>
      </c>
      <c r="I10" s="63">
        <f t="shared" si="0"/>
        <v>798</v>
      </c>
      <c r="J10" s="63">
        <f t="shared" si="0"/>
        <v>374</v>
      </c>
      <c r="K10" s="63">
        <f t="shared" si="0"/>
        <v>11</v>
      </c>
      <c r="L10" s="63">
        <f t="shared" si="0"/>
        <v>631</v>
      </c>
      <c r="M10" s="63">
        <f t="shared" si="0"/>
        <v>0</v>
      </c>
      <c r="N10" s="63">
        <f t="shared" si="0"/>
        <v>0</v>
      </c>
      <c r="O10" s="63">
        <f t="shared" si="0"/>
        <v>52</v>
      </c>
      <c r="P10" s="63">
        <f t="shared" si="0"/>
        <v>0</v>
      </c>
      <c r="Q10" s="63">
        <f t="shared" si="0"/>
        <v>0</v>
      </c>
      <c r="R10" s="63">
        <f t="shared" si="0"/>
        <v>0</v>
      </c>
      <c r="S10" s="63">
        <f t="shared" si="0"/>
        <v>0</v>
      </c>
      <c r="T10" s="63">
        <f t="shared" si="0"/>
        <v>0</v>
      </c>
      <c r="U10" s="63">
        <f t="shared" si="0"/>
        <v>0</v>
      </c>
      <c r="V10" s="63">
        <f t="shared" si="0"/>
        <v>0</v>
      </c>
      <c r="W10" s="63">
        <f t="shared" si="0"/>
        <v>0</v>
      </c>
      <c r="X10" s="63">
        <f t="shared" si="0"/>
        <v>0</v>
      </c>
      <c r="Y10" s="63">
        <f t="shared" si="0"/>
        <v>384</v>
      </c>
      <c r="Z10" s="63">
        <f t="shared" si="1"/>
        <v>747</v>
      </c>
      <c r="AA10" s="63">
        <v>693</v>
      </c>
      <c r="AB10" s="63">
        <v>6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26">
        <v>48</v>
      </c>
      <c r="AL10" s="26" t="s">
        <v>36</v>
      </c>
      <c r="AM10" s="26" t="s">
        <v>36</v>
      </c>
      <c r="AN10" s="26" t="s">
        <v>36</v>
      </c>
      <c r="AO10" s="26" t="s">
        <v>36</v>
      </c>
      <c r="AP10" s="26" t="s">
        <v>36</v>
      </c>
      <c r="AQ10" s="26" t="s">
        <v>36</v>
      </c>
      <c r="AR10" s="26" t="s">
        <v>36</v>
      </c>
      <c r="AS10" s="26" t="s">
        <v>36</v>
      </c>
      <c r="AT10" s="63">
        <v>0</v>
      </c>
      <c r="AU10" s="63">
        <v>0</v>
      </c>
      <c r="AV10" s="63">
        <f>[9]施設資源化量内訳!D10</f>
        <v>3141</v>
      </c>
      <c r="AW10" s="63">
        <f>[9]施設資源化量内訳!E10</f>
        <v>0</v>
      </c>
      <c r="AX10" s="63">
        <f>[9]施設資源化量内訳!F10</f>
        <v>0</v>
      </c>
      <c r="AY10" s="63">
        <f>[9]施設資源化量内訳!G10</f>
        <v>450</v>
      </c>
      <c r="AZ10" s="63">
        <f>[9]施設資源化量内訳!H10</f>
        <v>498</v>
      </c>
      <c r="BA10" s="63">
        <f>[9]施設資源化量内訳!I10</f>
        <v>793</v>
      </c>
      <c r="BB10" s="63">
        <f>[9]施設資源化量内訳!J10</f>
        <v>374</v>
      </c>
      <c r="BC10" s="63">
        <f>[9]施設資源化量内訳!K10</f>
        <v>11</v>
      </c>
      <c r="BD10" s="63">
        <f>[9]施設資源化量内訳!L10</f>
        <v>631</v>
      </c>
      <c r="BE10" s="63">
        <f>[9]施設資源化量内訳!M10</f>
        <v>0</v>
      </c>
      <c r="BF10" s="63">
        <f>[9]施設資源化量内訳!N10</f>
        <v>0</v>
      </c>
      <c r="BG10" s="63">
        <f>[9]施設資源化量内訳!O10</f>
        <v>0</v>
      </c>
      <c r="BH10" s="63">
        <f>[9]施設資源化量内訳!P10</f>
        <v>0</v>
      </c>
      <c r="BI10" s="63">
        <f>[9]施設資源化量内訳!Q10</f>
        <v>0</v>
      </c>
      <c r="BJ10" s="63">
        <f>[9]施設資源化量内訳!R10</f>
        <v>0</v>
      </c>
      <c r="BK10" s="63">
        <f>[9]施設資源化量内訳!S10</f>
        <v>0</v>
      </c>
      <c r="BL10" s="63">
        <f>[9]施設資源化量内訳!T10</f>
        <v>0</v>
      </c>
      <c r="BM10" s="63">
        <f>[9]施設資源化量内訳!U10</f>
        <v>0</v>
      </c>
      <c r="BN10" s="63">
        <f>[9]施設資源化量内訳!V10</f>
        <v>0</v>
      </c>
      <c r="BO10" s="63">
        <f>[9]施設資源化量内訳!W10</f>
        <v>0</v>
      </c>
      <c r="BP10" s="63">
        <f>[9]施設資源化量内訳!X10</f>
        <v>0</v>
      </c>
      <c r="BQ10" s="63">
        <f>[9]施設資源化量内訳!Y10</f>
        <v>384</v>
      </c>
      <c r="BR10" s="63">
        <f t="shared" si="2"/>
        <v>816</v>
      </c>
      <c r="BS10" s="63">
        <v>772</v>
      </c>
      <c r="BT10" s="63">
        <v>12</v>
      </c>
      <c r="BU10" s="63">
        <v>0</v>
      </c>
      <c r="BV10" s="63">
        <v>23</v>
      </c>
      <c r="BW10" s="63">
        <v>5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4</v>
      </c>
      <c r="CD10" s="26" t="s">
        <v>36</v>
      </c>
      <c r="CE10" s="26" t="s">
        <v>36</v>
      </c>
      <c r="CF10" s="26" t="s">
        <v>36</v>
      </c>
      <c r="CG10" s="26" t="s">
        <v>36</v>
      </c>
      <c r="CH10" s="26" t="s">
        <v>36</v>
      </c>
      <c r="CI10" s="26" t="s">
        <v>36</v>
      </c>
      <c r="CJ10" s="26" t="s">
        <v>36</v>
      </c>
      <c r="CK10" s="26" t="s">
        <v>36</v>
      </c>
      <c r="CL10" s="63">
        <v>0</v>
      </c>
      <c r="CM10" s="63">
        <v>0</v>
      </c>
      <c r="CN10" s="64" t="s">
        <v>37</v>
      </c>
    </row>
    <row r="11" spans="1:92" ht="13.5" customHeight="1" x14ac:dyDescent="0.15">
      <c r="A11" s="61" t="s">
        <v>33</v>
      </c>
      <c r="B11" s="62" t="s">
        <v>42</v>
      </c>
      <c r="C11" s="61" t="s">
        <v>43</v>
      </c>
      <c r="D11" s="63">
        <f t="shared" si="0"/>
        <v>6329</v>
      </c>
      <c r="E11" s="63">
        <f t="shared" si="0"/>
        <v>2250</v>
      </c>
      <c r="F11" s="63">
        <f t="shared" si="0"/>
        <v>20</v>
      </c>
      <c r="G11" s="63">
        <f t="shared" si="0"/>
        <v>0</v>
      </c>
      <c r="H11" s="63">
        <f t="shared" si="0"/>
        <v>732</v>
      </c>
      <c r="I11" s="63">
        <f t="shared" si="0"/>
        <v>427</v>
      </c>
      <c r="J11" s="63">
        <f t="shared" si="0"/>
        <v>92</v>
      </c>
      <c r="K11" s="63">
        <f t="shared" si="0"/>
        <v>8</v>
      </c>
      <c r="L11" s="63">
        <f t="shared" si="0"/>
        <v>12</v>
      </c>
      <c r="M11" s="63">
        <f t="shared" si="0"/>
        <v>0</v>
      </c>
      <c r="N11" s="63">
        <f t="shared" si="0"/>
        <v>0</v>
      </c>
      <c r="O11" s="63">
        <f t="shared" si="0"/>
        <v>227</v>
      </c>
      <c r="P11" s="63">
        <f t="shared" si="0"/>
        <v>38</v>
      </c>
      <c r="Q11" s="63">
        <f t="shared" si="0"/>
        <v>0</v>
      </c>
      <c r="R11" s="63">
        <f t="shared" si="0"/>
        <v>2522</v>
      </c>
      <c r="S11" s="63">
        <f t="shared" si="0"/>
        <v>0</v>
      </c>
      <c r="T11" s="63">
        <f t="shared" si="0"/>
        <v>0</v>
      </c>
      <c r="U11" s="63">
        <f t="shared" si="0"/>
        <v>0</v>
      </c>
      <c r="V11" s="63">
        <f t="shared" si="0"/>
        <v>0</v>
      </c>
      <c r="W11" s="63">
        <f t="shared" si="0"/>
        <v>0</v>
      </c>
      <c r="X11" s="63">
        <f t="shared" si="0"/>
        <v>1</v>
      </c>
      <c r="Y11" s="63">
        <f t="shared" si="0"/>
        <v>0</v>
      </c>
      <c r="Z11" s="63">
        <f t="shared" si="1"/>
        <v>1137</v>
      </c>
      <c r="AA11" s="63">
        <v>961</v>
      </c>
      <c r="AB11" s="63">
        <v>10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26">
        <v>166</v>
      </c>
      <c r="AL11" s="26" t="s">
        <v>36</v>
      </c>
      <c r="AM11" s="26" t="s">
        <v>36</v>
      </c>
      <c r="AN11" s="26" t="s">
        <v>36</v>
      </c>
      <c r="AO11" s="26" t="s">
        <v>36</v>
      </c>
      <c r="AP11" s="26" t="s">
        <v>36</v>
      </c>
      <c r="AQ11" s="26" t="s">
        <v>36</v>
      </c>
      <c r="AR11" s="26" t="s">
        <v>36</v>
      </c>
      <c r="AS11" s="26" t="s">
        <v>36</v>
      </c>
      <c r="AT11" s="63">
        <v>0</v>
      </c>
      <c r="AU11" s="63">
        <v>0</v>
      </c>
      <c r="AV11" s="63">
        <f>[9]施設資源化量内訳!D11</f>
        <v>3815</v>
      </c>
      <c r="AW11" s="63">
        <f>[9]施設資源化量内訳!E11</f>
        <v>0</v>
      </c>
      <c r="AX11" s="63">
        <f>[9]施設資源化量内訳!F11</f>
        <v>0</v>
      </c>
      <c r="AY11" s="63">
        <f>[9]施設資源化量内訳!G11</f>
        <v>0</v>
      </c>
      <c r="AZ11" s="63">
        <f>[9]施設資源化量内訳!H11</f>
        <v>715</v>
      </c>
      <c r="BA11" s="63">
        <f>[9]施設資源化量内訳!I11</f>
        <v>427</v>
      </c>
      <c r="BB11" s="63">
        <f>[9]施設資源化量内訳!J11</f>
        <v>92</v>
      </c>
      <c r="BC11" s="63">
        <f>[9]施設資源化量内訳!K11</f>
        <v>8</v>
      </c>
      <c r="BD11" s="63">
        <f>[9]施設資源化量内訳!L11</f>
        <v>12</v>
      </c>
      <c r="BE11" s="63">
        <f>[9]施設資源化量内訳!M11</f>
        <v>0</v>
      </c>
      <c r="BF11" s="63">
        <f>[9]施設資源化量内訳!N11</f>
        <v>0</v>
      </c>
      <c r="BG11" s="63">
        <f>[9]施設資源化量内訳!O11</f>
        <v>0</v>
      </c>
      <c r="BH11" s="63">
        <f>[9]施設資源化量内訳!P11</f>
        <v>38</v>
      </c>
      <c r="BI11" s="63">
        <f>[9]施設資源化量内訳!Q11</f>
        <v>0</v>
      </c>
      <c r="BJ11" s="63">
        <f>[9]施設資源化量内訳!R11</f>
        <v>2522</v>
      </c>
      <c r="BK11" s="63">
        <f>[9]施設資源化量内訳!S11</f>
        <v>0</v>
      </c>
      <c r="BL11" s="63">
        <f>[9]施設資源化量内訳!T11</f>
        <v>0</v>
      </c>
      <c r="BM11" s="63">
        <f>[9]施設資源化量内訳!U11</f>
        <v>0</v>
      </c>
      <c r="BN11" s="63">
        <f>[9]施設資源化量内訳!V11</f>
        <v>0</v>
      </c>
      <c r="BO11" s="63">
        <f>[9]施設資源化量内訳!W11</f>
        <v>0</v>
      </c>
      <c r="BP11" s="63">
        <f>[9]施設資源化量内訳!X11</f>
        <v>1</v>
      </c>
      <c r="BQ11" s="63">
        <f>[9]施設資源化量内訳!Y11</f>
        <v>0</v>
      </c>
      <c r="BR11" s="63">
        <f t="shared" si="2"/>
        <v>1377</v>
      </c>
      <c r="BS11" s="63">
        <v>1289</v>
      </c>
      <c r="BT11" s="63">
        <v>10</v>
      </c>
      <c r="BU11" s="63">
        <v>0</v>
      </c>
      <c r="BV11" s="63">
        <v>17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61</v>
      </c>
      <c r="CD11" s="26" t="s">
        <v>36</v>
      </c>
      <c r="CE11" s="26" t="s">
        <v>36</v>
      </c>
      <c r="CF11" s="26" t="s">
        <v>36</v>
      </c>
      <c r="CG11" s="26" t="s">
        <v>36</v>
      </c>
      <c r="CH11" s="26" t="s">
        <v>36</v>
      </c>
      <c r="CI11" s="26" t="s">
        <v>36</v>
      </c>
      <c r="CJ11" s="26" t="s">
        <v>36</v>
      </c>
      <c r="CK11" s="26" t="s">
        <v>36</v>
      </c>
      <c r="CL11" s="63">
        <v>0</v>
      </c>
      <c r="CM11" s="63">
        <v>0</v>
      </c>
      <c r="CN11" s="64" t="s">
        <v>37</v>
      </c>
    </row>
    <row r="12" spans="1:92" ht="13.5" customHeight="1" x14ac:dyDescent="0.15">
      <c r="A12" s="61" t="s">
        <v>33</v>
      </c>
      <c r="B12" s="62" t="s">
        <v>44</v>
      </c>
      <c r="C12" s="61" t="s">
        <v>45</v>
      </c>
      <c r="D12" s="63">
        <f t="shared" si="0"/>
        <v>3165</v>
      </c>
      <c r="E12" s="63">
        <f t="shared" si="0"/>
        <v>1033</v>
      </c>
      <c r="F12" s="63">
        <f t="shared" si="0"/>
        <v>0</v>
      </c>
      <c r="G12" s="63">
        <f t="shared" si="0"/>
        <v>0</v>
      </c>
      <c r="H12" s="63">
        <f t="shared" si="0"/>
        <v>700</v>
      </c>
      <c r="I12" s="63">
        <f t="shared" si="0"/>
        <v>0</v>
      </c>
      <c r="J12" s="63">
        <f t="shared" si="0"/>
        <v>0</v>
      </c>
      <c r="K12" s="63">
        <f t="shared" si="0"/>
        <v>0</v>
      </c>
      <c r="L12" s="63">
        <f t="shared" si="0"/>
        <v>0</v>
      </c>
      <c r="M12" s="63">
        <f t="shared" si="0"/>
        <v>0</v>
      </c>
      <c r="N12" s="63">
        <f t="shared" si="0"/>
        <v>0</v>
      </c>
      <c r="O12" s="63">
        <f t="shared" si="0"/>
        <v>0</v>
      </c>
      <c r="P12" s="63">
        <f t="shared" si="0"/>
        <v>0</v>
      </c>
      <c r="Q12" s="63">
        <f t="shared" si="0"/>
        <v>0</v>
      </c>
      <c r="R12" s="63">
        <f t="shared" si="0"/>
        <v>692</v>
      </c>
      <c r="S12" s="63">
        <f t="shared" si="0"/>
        <v>0</v>
      </c>
      <c r="T12" s="63">
        <f t="shared" si="0"/>
        <v>0</v>
      </c>
      <c r="U12" s="63">
        <f t="shared" si="0"/>
        <v>0</v>
      </c>
      <c r="V12" s="63">
        <f t="shared" si="0"/>
        <v>0</v>
      </c>
      <c r="W12" s="63">
        <f t="shared" si="0"/>
        <v>732</v>
      </c>
      <c r="X12" s="63">
        <f t="shared" si="0"/>
        <v>0</v>
      </c>
      <c r="Y12" s="63">
        <f t="shared" si="0"/>
        <v>8</v>
      </c>
      <c r="Z12" s="63">
        <f t="shared" si="1"/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26">
        <v>0</v>
      </c>
      <c r="AL12" s="26" t="s">
        <v>36</v>
      </c>
      <c r="AM12" s="26" t="s">
        <v>36</v>
      </c>
      <c r="AN12" s="26" t="s">
        <v>36</v>
      </c>
      <c r="AO12" s="26" t="s">
        <v>36</v>
      </c>
      <c r="AP12" s="26" t="s">
        <v>36</v>
      </c>
      <c r="AQ12" s="26" t="s">
        <v>36</v>
      </c>
      <c r="AR12" s="26" t="s">
        <v>36</v>
      </c>
      <c r="AS12" s="26" t="s">
        <v>36</v>
      </c>
      <c r="AT12" s="63">
        <v>0</v>
      </c>
      <c r="AU12" s="63">
        <v>0</v>
      </c>
      <c r="AV12" s="63">
        <f>[9]施設資源化量内訳!D12</f>
        <v>2159</v>
      </c>
      <c r="AW12" s="63">
        <f>[9]施設資源化量内訳!E12</f>
        <v>27</v>
      </c>
      <c r="AX12" s="63">
        <f>[9]施設資源化量内訳!F12</f>
        <v>0</v>
      </c>
      <c r="AY12" s="63">
        <f>[9]施設資源化量内訳!G12</f>
        <v>0</v>
      </c>
      <c r="AZ12" s="63">
        <f>[9]施設資源化量内訳!H12</f>
        <v>700</v>
      </c>
      <c r="BA12" s="63">
        <f>[9]施設資源化量内訳!I12</f>
        <v>0</v>
      </c>
      <c r="BB12" s="63">
        <f>[9]施設資源化量内訳!J12</f>
        <v>0</v>
      </c>
      <c r="BC12" s="63">
        <f>[9]施設資源化量内訳!K12</f>
        <v>0</v>
      </c>
      <c r="BD12" s="63">
        <f>[9]施設資源化量内訳!L12</f>
        <v>0</v>
      </c>
      <c r="BE12" s="63">
        <f>[9]施設資源化量内訳!M12</f>
        <v>0</v>
      </c>
      <c r="BF12" s="63">
        <f>[9]施設資源化量内訳!N12</f>
        <v>0</v>
      </c>
      <c r="BG12" s="63">
        <f>[9]施設資源化量内訳!O12</f>
        <v>0</v>
      </c>
      <c r="BH12" s="63">
        <f>[9]施設資源化量内訳!P12</f>
        <v>0</v>
      </c>
      <c r="BI12" s="63">
        <f>[9]施設資源化量内訳!Q12</f>
        <v>0</v>
      </c>
      <c r="BJ12" s="63">
        <f>[9]施設資源化量内訳!R12</f>
        <v>692</v>
      </c>
      <c r="BK12" s="63">
        <f>[9]施設資源化量内訳!S12</f>
        <v>0</v>
      </c>
      <c r="BL12" s="63">
        <f>[9]施設資源化量内訳!T12</f>
        <v>0</v>
      </c>
      <c r="BM12" s="63">
        <f>[9]施設資源化量内訳!U12</f>
        <v>0</v>
      </c>
      <c r="BN12" s="63">
        <f>[9]施設資源化量内訳!V12</f>
        <v>0</v>
      </c>
      <c r="BO12" s="63">
        <f>[9]施設資源化量内訳!W12</f>
        <v>732</v>
      </c>
      <c r="BP12" s="63">
        <f>[9]施設資源化量内訳!X12</f>
        <v>0</v>
      </c>
      <c r="BQ12" s="63">
        <f>[9]施設資源化量内訳!Y12</f>
        <v>8</v>
      </c>
      <c r="BR12" s="63">
        <f t="shared" si="2"/>
        <v>1006</v>
      </c>
      <c r="BS12" s="63">
        <v>1006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26" t="s">
        <v>36</v>
      </c>
      <c r="CE12" s="26" t="s">
        <v>36</v>
      </c>
      <c r="CF12" s="26" t="s">
        <v>36</v>
      </c>
      <c r="CG12" s="26" t="s">
        <v>36</v>
      </c>
      <c r="CH12" s="26" t="s">
        <v>36</v>
      </c>
      <c r="CI12" s="26" t="s">
        <v>36</v>
      </c>
      <c r="CJ12" s="26" t="s">
        <v>36</v>
      </c>
      <c r="CK12" s="26" t="s">
        <v>36</v>
      </c>
      <c r="CL12" s="63">
        <v>0</v>
      </c>
      <c r="CM12" s="63">
        <v>0</v>
      </c>
      <c r="CN12" s="64" t="s">
        <v>37</v>
      </c>
    </row>
    <row r="13" spans="1:92" ht="13.5" customHeight="1" x14ac:dyDescent="0.15">
      <c r="A13" s="61" t="s">
        <v>33</v>
      </c>
      <c r="B13" s="62" t="s">
        <v>46</v>
      </c>
      <c r="C13" s="61" t="s">
        <v>47</v>
      </c>
      <c r="D13" s="63">
        <f t="shared" si="0"/>
        <v>3635</v>
      </c>
      <c r="E13" s="63">
        <f t="shared" si="0"/>
        <v>2225</v>
      </c>
      <c r="F13" s="63">
        <f t="shared" si="0"/>
        <v>2</v>
      </c>
      <c r="G13" s="63">
        <f t="shared" si="0"/>
        <v>0</v>
      </c>
      <c r="H13" s="63">
        <f t="shared" si="0"/>
        <v>626</v>
      </c>
      <c r="I13" s="63">
        <f t="shared" si="0"/>
        <v>422</v>
      </c>
      <c r="J13" s="63">
        <f t="shared" si="0"/>
        <v>107</v>
      </c>
      <c r="K13" s="63">
        <f t="shared" si="0"/>
        <v>2</v>
      </c>
      <c r="L13" s="63">
        <f t="shared" si="0"/>
        <v>0</v>
      </c>
      <c r="M13" s="63">
        <f t="shared" si="0"/>
        <v>0</v>
      </c>
      <c r="N13" s="63">
        <f t="shared" si="0"/>
        <v>0</v>
      </c>
      <c r="O13" s="63">
        <f t="shared" si="0"/>
        <v>50</v>
      </c>
      <c r="P13" s="63">
        <f t="shared" si="0"/>
        <v>0</v>
      </c>
      <c r="Q13" s="63">
        <f t="shared" si="0"/>
        <v>0</v>
      </c>
      <c r="R13" s="63">
        <f t="shared" si="0"/>
        <v>117</v>
      </c>
      <c r="S13" s="63">
        <f t="shared" si="0"/>
        <v>0</v>
      </c>
      <c r="T13" s="63">
        <f t="shared" si="0"/>
        <v>0</v>
      </c>
      <c r="U13" s="63">
        <f t="shared" si="0"/>
        <v>0</v>
      </c>
      <c r="V13" s="63">
        <f t="shared" si="0"/>
        <v>0</v>
      </c>
      <c r="W13" s="63">
        <f t="shared" si="0"/>
        <v>0</v>
      </c>
      <c r="X13" s="63">
        <f t="shared" si="0"/>
        <v>2</v>
      </c>
      <c r="Y13" s="63">
        <f t="shared" si="0"/>
        <v>82</v>
      </c>
      <c r="Z13" s="63">
        <f t="shared" si="1"/>
        <v>232</v>
      </c>
      <c r="AA13" s="63">
        <v>145</v>
      </c>
      <c r="AB13" s="63">
        <v>2</v>
      </c>
      <c r="AC13" s="63">
        <v>0</v>
      </c>
      <c r="AD13" s="63">
        <v>0</v>
      </c>
      <c r="AE13" s="63">
        <v>0</v>
      </c>
      <c r="AF13" s="63">
        <v>0</v>
      </c>
      <c r="AG13" s="63">
        <v>2</v>
      </c>
      <c r="AH13" s="63">
        <v>0</v>
      </c>
      <c r="AI13" s="63">
        <v>0</v>
      </c>
      <c r="AJ13" s="63">
        <v>0</v>
      </c>
      <c r="AK13" s="26">
        <v>7</v>
      </c>
      <c r="AL13" s="26" t="s">
        <v>36</v>
      </c>
      <c r="AM13" s="26" t="s">
        <v>36</v>
      </c>
      <c r="AN13" s="26" t="s">
        <v>36</v>
      </c>
      <c r="AO13" s="26" t="s">
        <v>36</v>
      </c>
      <c r="AP13" s="26" t="s">
        <v>36</v>
      </c>
      <c r="AQ13" s="26" t="s">
        <v>36</v>
      </c>
      <c r="AR13" s="26" t="s">
        <v>36</v>
      </c>
      <c r="AS13" s="26" t="s">
        <v>36</v>
      </c>
      <c r="AT13" s="63">
        <v>2</v>
      </c>
      <c r="AU13" s="63">
        <v>74</v>
      </c>
      <c r="AV13" s="63">
        <f>[9]施設資源化量内訳!D13</f>
        <v>1262</v>
      </c>
      <c r="AW13" s="63">
        <f>[9]施設資源化量内訳!E13</f>
        <v>0</v>
      </c>
      <c r="AX13" s="63">
        <f>[9]施設資源化量内訳!F13</f>
        <v>0</v>
      </c>
      <c r="AY13" s="63">
        <f>[9]施設資源化量内訳!G13</f>
        <v>0</v>
      </c>
      <c r="AZ13" s="63">
        <f>[9]施設資源化量内訳!H13</f>
        <v>611</v>
      </c>
      <c r="BA13" s="63">
        <f>[9]施設資源化量内訳!I13</f>
        <v>419</v>
      </c>
      <c r="BB13" s="63">
        <f>[9]施設資源化量内訳!J13</f>
        <v>107</v>
      </c>
      <c r="BC13" s="63">
        <f>[9]施設資源化量内訳!K13</f>
        <v>0</v>
      </c>
      <c r="BD13" s="63">
        <f>[9]施設資源化量内訳!L13</f>
        <v>0</v>
      </c>
      <c r="BE13" s="63">
        <f>[9]施設資源化量内訳!M13</f>
        <v>0</v>
      </c>
      <c r="BF13" s="63">
        <f>[9]施設資源化量内訳!N13</f>
        <v>0</v>
      </c>
      <c r="BG13" s="63">
        <f>[9]施設資源化量内訳!O13</f>
        <v>0</v>
      </c>
      <c r="BH13" s="63">
        <f>[9]施設資源化量内訳!P13</f>
        <v>0</v>
      </c>
      <c r="BI13" s="63">
        <f>[9]施設資源化量内訳!Q13</f>
        <v>0</v>
      </c>
      <c r="BJ13" s="63">
        <f>[9]施設資源化量内訳!R13</f>
        <v>117</v>
      </c>
      <c r="BK13" s="63">
        <f>[9]施設資源化量内訳!S13</f>
        <v>0</v>
      </c>
      <c r="BL13" s="63">
        <f>[9]施設資源化量内訳!T13</f>
        <v>0</v>
      </c>
      <c r="BM13" s="63">
        <f>[9]施設資源化量内訳!U13</f>
        <v>0</v>
      </c>
      <c r="BN13" s="63">
        <f>[9]施設資源化量内訳!V13</f>
        <v>0</v>
      </c>
      <c r="BO13" s="63">
        <f>[9]施設資源化量内訳!W13</f>
        <v>0</v>
      </c>
      <c r="BP13" s="63">
        <f>[9]施設資源化量内訳!X13</f>
        <v>0</v>
      </c>
      <c r="BQ13" s="63">
        <f>[9]施設資源化量内訳!Y13</f>
        <v>8</v>
      </c>
      <c r="BR13" s="63">
        <f t="shared" si="2"/>
        <v>2141</v>
      </c>
      <c r="BS13" s="63">
        <v>2080</v>
      </c>
      <c r="BT13" s="63">
        <v>0</v>
      </c>
      <c r="BU13" s="63">
        <v>0</v>
      </c>
      <c r="BV13" s="63">
        <v>15</v>
      </c>
      <c r="BW13" s="63">
        <v>3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43</v>
      </c>
      <c r="CD13" s="26" t="s">
        <v>36</v>
      </c>
      <c r="CE13" s="26" t="s">
        <v>36</v>
      </c>
      <c r="CF13" s="26" t="s">
        <v>36</v>
      </c>
      <c r="CG13" s="26" t="s">
        <v>36</v>
      </c>
      <c r="CH13" s="26" t="s">
        <v>36</v>
      </c>
      <c r="CI13" s="26" t="s">
        <v>36</v>
      </c>
      <c r="CJ13" s="26" t="s">
        <v>36</v>
      </c>
      <c r="CK13" s="26" t="s">
        <v>36</v>
      </c>
      <c r="CL13" s="63">
        <v>0</v>
      </c>
      <c r="CM13" s="63">
        <v>0</v>
      </c>
      <c r="CN13" s="64" t="s">
        <v>37</v>
      </c>
    </row>
    <row r="14" spans="1:92" ht="13.5" customHeight="1" x14ac:dyDescent="0.15">
      <c r="A14" s="61" t="s">
        <v>33</v>
      </c>
      <c r="B14" s="62" t="s">
        <v>48</v>
      </c>
      <c r="C14" s="61" t="s">
        <v>49</v>
      </c>
      <c r="D14" s="63">
        <f t="shared" si="0"/>
        <v>637</v>
      </c>
      <c r="E14" s="63">
        <f t="shared" si="0"/>
        <v>6</v>
      </c>
      <c r="F14" s="63">
        <f t="shared" si="0"/>
        <v>0</v>
      </c>
      <c r="G14" s="63">
        <f t="shared" si="0"/>
        <v>0</v>
      </c>
      <c r="H14" s="63">
        <f t="shared" si="0"/>
        <v>160</v>
      </c>
      <c r="I14" s="63">
        <f t="shared" si="0"/>
        <v>94</v>
      </c>
      <c r="J14" s="63">
        <f t="shared" si="0"/>
        <v>29</v>
      </c>
      <c r="K14" s="63">
        <f t="shared" si="0"/>
        <v>1</v>
      </c>
      <c r="L14" s="63">
        <f t="shared" si="0"/>
        <v>0</v>
      </c>
      <c r="M14" s="63">
        <f t="shared" si="0"/>
        <v>0</v>
      </c>
      <c r="N14" s="63">
        <f t="shared" si="0"/>
        <v>0</v>
      </c>
      <c r="O14" s="63">
        <f t="shared" si="0"/>
        <v>0</v>
      </c>
      <c r="P14" s="63">
        <f t="shared" si="0"/>
        <v>0</v>
      </c>
      <c r="Q14" s="63">
        <f t="shared" si="0"/>
        <v>0</v>
      </c>
      <c r="R14" s="63">
        <f t="shared" si="0"/>
        <v>166</v>
      </c>
      <c r="S14" s="63">
        <f t="shared" si="0"/>
        <v>0</v>
      </c>
      <c r="T14" s="63">
        <f t="shared" si="0"/>
        <v>0</v>
      </c>
      <c r="U14" s="63">
        <f t="shared" si="0"/>
        <v>0</v>
      </c>
      <c r="V14" s="63">
        <f t="shared" si="0"/>
        <v>0</v>
      </c>
      <c r="W14" s="63">
        <f t="shared" si="0"/>
        <v>176</v>
      </c>
      <c r="X14" s="63">
        <f t="shared" si="0"/>
        <v>0</v>
      </c>
      <c r="Y14" s="63">
        <f t="shared" si="0"/>
        <v>5</v>
      </c>
      <c r="Z14" s="63">
        <f t="shared" si="1"/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26">
        <v>0</v>
      </c>
      <c r="AL14" s="26" t="s">
        <v>36</v>
      </c>
      <c r="AM14" s="26" t="s">
        <v>36</v>
      </c>
      <c r="AN14" s="26" t="s">
        <v>36</v>
      </c>
      <c r="AO14" s="26" t="s">
        <v>36</v>
      </c>
      <c r="AP14" s="26" t="s">
        <v>36</v>
      </c>
      <c r="AQ14" s="26" t="s">
        <v>36</v>
      </c>
      <c r="AR14" s="26" t="s">
        <v>36</v>
      </c>
      <c r="AS14" s="26" t="s">
        <v>36</v>
      </c>
      <c r="AT14" s="63">
        <v>0</v>
      </c>
      <c r="AU14" s="63">
        <v>0</v>
      </c>
      <c r="AV14" s="63">
        <f>[9]施設資源化量内訳!D14</f>
        <v>637</v>
      </c>
      <c r="AW14" s="63">
        <f>[9]施設資源化量内訳!E14</f>
        <v>6</v>
      </c>
      <c r="AX14" s="63">
        <f>[9]施設資源化量内訳!F14</f>
        <v>0</v>
      </c>
      <c r="AY14" s="63">
        <f>[9]施設資源化量内訳!G14</f>
        <v>0</v>
      </c>
      <c r="AZ14" s="63">
        <f>[9]施設資源化量内訳!H14</f>
        <v>160</v>
      </c>
      <c r="BA14" s="63">
        <f>[9]施設資源化量内訳!I14</f>
        <v>94</v>
      </c>
      <c r="BB14" s="63">
        <f>[9]施設資源化量内訳!J14</f>
        <v>29</v>
      </c>
      <c r="BC14" s="63">
        <f>[9]施設資源化量内訳!K14</f>
        <v>1</v>
      </c>
      <c r="BD14" s="63">
        <f>[9]施設資源化量内訳!L14</f>
        <v>0</v>
      </c>
      <c r="BE14" s="63">
        <f>[9]施設資源化量内訳!M14</f>
        <v>0</v>
      </c>
      <c r="BF14" s="63">
        <f>[9]施設資源化量内訳!N14</f>
        <v>0</v>
      </c>
      <c r="BG14" s="63">
        <f>[9]施設資源化量内訳!O14</f>
        <v>0</v>
      </c>
      <c r="BH14" s="63">
        <f>[9]施設資源化量内訳!P14</f>
        <v>0</v>
      </c>
      <c r="BI14" s="63">
        <f>[9]施設資源化量内訳!Q14</f>
        <v>0</v>
      </c>
      <c r="BJ14" s="63">
        <f>[9]施設資源化量内訳!R14</f>
        <v>166</v>
      </c>
      <c r="BK14" s="63">
        <f>[9]施設資源化量内訳!S14</f>
        <v>0</v>
      </c>
      <c r="BL14" s="63">
        <f>[9]施設資源化量内訳!T14</f>
        <v>0</v>
      </c>
      <c r="BM14" s="63">
        <f>[9]施設資源化量内訳!U14</f>
        <v>0</v>
      </c>
      <c r="BN14" s="63">
        <f>[9]施設資源化量内訳!V14</f>
        <v>0</v>
      </c>
      <c r="BO14" s="63">
        <f>[9]施設資源化量内訳!W14</f>
        <v>176</v>
      </c>
      <c r="BP14" s="63">
        <f>[9]施設資源化量内訳!X14</f>
        <v>0</v>
      </c>
      <c r="BQ14" s="63">
        <f>[9]施設資源化量内訳!Y14</f>
        <v>5</v>
      </c>
      <c r="BR14" s="63">
        <f t="shared" si="2"/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26" t="s">
        <v>36</v>
      </c>
      <c r="CE14" s="26" t="s">
        <v>36</v>
      </c>
      <c r="CF14" s="26" t="s">
        <v>36</v>
      </c>
      <c r="CG14" s="26" t="s">
        <v>36</v>
      </c>
      <c r="CH14" s="26" t="s">
        <v>36</v>
      </c>
      <c r="CI14" s="26" t="s">
        <v>36</v>
      </c>
      <c r="CJ14" s="26" t="s">
        <v>36</v>
      </c>
      <c r="CK14" s="26" t="s">
        <v>36</v>
      </c>
      <c r="CL14" s="63">
        <v>0</v>
      </c>
      <c r="CM14" s="63">
        <v>0</v>
      </c>
      <c r="CN14" s="64" t="s">
        <v>37</v>
      </c>
    </row>
    <row r="15" spans="1:92" ht="13.5" customHeight="1" x14ac:dyDescent="0.15">
      <c r="A15" s="61" t="s">
        <v>33</v>
      </c>
      <c r="B15" s="62" t="s">
        <v>50</v>
      </c>
      <c r="C15" s="61" t="s">
        <v>51</v>
      </c>
      <c r="D15" s="63">
        <f t="shared" si="0"/>
        <v>2191</v>
      </c>
      <c r="E15" s="63">
        <f t="shared" si="0"/>
        <v>896</v>
      </c>
      <c r="F15" s="63">
        <f t="shared" si="0"/>
        <v>8</v>
      </c>
      <c r="G15" s="63">
        <f t="shared" si="0"/>
        <v>2</v>
      </c>
      <c r="H15" s="63">
        <f t="shared" si="0"/>
        <v>259</v>
      </c>
      <c r="I15" s="63">
        <f t="shared" si="0"/>
        <v>235</v>
      </c>
      <c r="J15" s="63">
        <f t="shared" si="0"/>
        <v>76</v>
      </c>
      <c r="K15" s="63">
        <f t="shared" si="0"/>
        <v>5</v>
      </c>
      <c r="L15" s="63">
        <f t="shared" si="0"/>
        <v>0</v>
      </c>
      <c r="M15" s="63">
        <f t="shared" si="0"/>
        <v>0</v>
      </c>
      <c r="N15" s="63">
        <f t="shared" si="0"/>
        <v>0</v>
      </c>
      <c r="O15" s="63">
        <f t="shared" si="0"/>
        <v>111</v>
      </c>
      <c r="P15" s="63">
        <f t="shared" si="0"/>
        <v>0</v>
      </c>
      <c r="Q15" s="63">
        <f t="shared" si="0"/>
        <v>0</v>
      </c>
      <c r="R15" s="63">
        <f t="shared" si="0"/>
        <v>590</v>
      </c>
      <c r="S15" s="63">
        <f t="shared" si="0"/>
        <v>0</v>
      </c>
      <c r="T15" s="63">
        <f t="shared" si="0"/>
        <v>0</v>
      </c>
      <c r="U15" s="63">
        <f t="shared" si="0"/>
        <v>0</v>
      </c>
      <c r="V15" s="63">
        <f t="shared" si="0"/>
        <v>0</v>
      </c>
      <c r="W15" s="63">
        <f t="shared" si="0"/>
        <v>0</v>
      </c>
      <c r="X15" s="63">
        <f t="shared" si="0"/>
        <v>9</v>
      </c>
      <c r="Y15" s="63">
        <f t="shared" si="0"/>
        <v>0</v>
      </c>
      <c r="Z15" s="63">
        <f t="shared" si="1"/>
        <v>929</v>
      </c>
      <c r="AA15" s="63">
        <v>655</v>
      </c>
      <c r="AB15" s="63">
        <v>6</v>
      </c>
      <c r="AC15" s="63">
        <v>2</v>
      </c>
      <c r="AD15" s="63">
        <v>257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26">
        <v>0</v>
      </c>
      <c r="AL15" s="26" t="s">
        <v>36</v>
      </c>
      <c r="AM15" s="26" t="s">
        <v>36</v>
      </c>
      <c r="AN15" s="26" t="s">
        <v>36</v>
      </c>
      <c r="AO15" s="26" t="s">
        <v>36</v>
      </c>
      <c r="AP15" s="26" t="s">
        <v>36</v>
      </c>
      <c r="AQ15" s="26" t="s">
        <v>36</v>
      </c>
      <c r="AR15" s="26" t="s">
        <v>36</v>
      </c>
      <c r="AS15" s="26" t="s">
        <v>36</v>
      </c>
      <c r="AT15" s="63">
        <v>9</v>
      </c>
      <c r="AU15" s="63">
        <v>0</v>
      </c>
      <c r="AV15" s="63">
        <f>[9]施設資源化量内訳!D15</f>
        <v>993</v>
      </c>
      <c r="AW15" s="63">
        <f>[9]施設資源化量内訳!E15</f>
        <v>0</v>
      </c>
      <c r="AX15" s="63">
        <f>[9]施設資源化量内訳!F15</f>
        <v>0</v>
      </c>
      <c r="AY15" s="63">
        <f>[9]施設資源化量内訳!G15</f>
        <v>0</v>
      </c>
      <c r="AZ15" s="63">
        <f>[9]施設資源化量内訳!H15</f>
        <v>0</v>
      </c>
      <c r="BA15" s="63">
        <f>[9]施設資源化量内訳!I15</f>
        <v>235</v>
      </c>
      <c r="BB15" s="63">
        <f>[9]施設資源化量内訳!J15</f>
        <v>76</v>
      </c>
      <c r="BC15" s="63">
        <f>[9]施設資源化量内訳!K15</f>
        <v>5</v>
      </c>
      <c r="BD15" s="63">
        <f>[9]施設資源化量内訳!L15</f>
        <v>0</v>
      </c>
      <c r="BE15" s="63">
        <f>[9]施設資源化量内訳!M15</f>
        <v>0</v>
      </c>
      <c r="BF15" s="63">
        <f>[9]施設資源化量内訳!N15</f>
        <v>0</v>
      </c>
      <c r="BG15" s="63">
        <f>[9]施設資源化量内訳!O15</f>
        <v>87</v>
      </c>
      <c r="BH15" s="63">
        <f>[9]施設資源化量内訳!P15</f>
        <v>0</v>
      </c>
      <c r="BI15" s="63">
        <f>[9]施設資源化量内訳!Q15</f>
        <v>0</v>
      </c>
      <c r="BJ15" s="63">
        <f>[9]施設資源化量内訳!R15</f>
        <v>590</v>
      </c>
      <c r="BK15" s="63">
        <f>[9]施設資源化量内訳!S15</f>
        <v>0</v>
      </c>
      <c r="BL15" s="63">
        <f>[9]施設資源化量内訳!T15</f>
        <v>0</v>
      </c>
      <c r="BM15" s="63">
        <f>[9]施設資源化量内訳!U15</f>
        <v>0</v>
      </c>
      <c r="BN15" s="63">
        <f>[9]施設資源化量内訳!V15</f>
        <v>0</v>
      </c>
      <c r="BO15" s="63">
        <f>[9]施設資源化量内訳!W15</f>
        <v>0</v>
      </c>
      <c r="BP15" s="63">
        <f>[9]施設資源化量内訳!X15</f>
        <v>0</v>
      </c>
      <c r="BQ15" s="63">
        <f>[9]施設資源化量内訳!Y15</f>
        <v>0</v>
      </c>
      <c r="BR15" s="63">
        <f t="shared" si="2"/>
        <v>269</v>
      </c>
      <c r="BS15" s="63">
        <v>241</v>
      </c>
      <c r="BT15" s="63">
        <v>2</v>
      </c>
      <c r="BU15" s="63">
        <v>0</v>
      </c>
      <c r="BV15" s="63">
        <v>2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24</v>
      </c>
      <c r="CD15" s="26" t="s">
        <v>36</v>
      </c>
      <c r="CE15" s="26" t="s">
        <v>36</v>
      </c>
      <c r="CF15" s="26" t="s">
        <v>36</v>
      </c>
      <c r="CG15" s="26" t="s">
        <v>36</v>
      </c>
      <c r="CH15" s="26" t="s">
        <v>36</v>
      </c>
      <c r="CI15" s="26" t="s">
        <v>36</v>
      </c>
      <c r="CJ15" s="26" t="s">
        <v>36</v>
      </c>
      <c r="CK15" s="26" t="s">
        <v>36</v>
      </c>
      <c r="CL15" s="63">
        <v>0</v>
      </c>
      <c r="CM15" s="63">
        <v>0</v>
      </c>
      <c r="CN15" s="64" t="s">
        <v>37</v>
      </c>
    </row>
    <row r="16" spans="1:92" ht="13.5" customHeight="1" x14ac:dyDescent="0.15">
      <c r="A16" s="61" t="s">
        <v>33</v>
      </c>
      <c r="B16" s="62" t="s">
        <v>52</v>
      </c>
      <c r="C16" s="61" t="s">
        <v>53</v>
      </c>
      <c r="D16" s="63">
        <f t="shared" si="0"/>
        <v>3379</v>
      </c>
      <c r="E16" s="63">
        <f t="shared" si="0"/>
        <v>910</v>
      </c>
      <c r="F16" s="63">
        <f t="shared" si="0"/>
        <v>4</v>
      </c>
      <c r="G16" s="63">
        <f t="shared" si="0"/>
        <v>0</v>
      </c>
      <c r="H16" s="63">
        <f t="shared" si="0"/>
        <v>86</v>
      </c>
      <c r="I16" s="63">
        <f t="shared" si="0"/>
        <v>267</v>
      </c>
      <c r="J16" s="63">
        <f t="shared" si="0"/>
        <v>122</v>
      </c>
      <c r="K16" s="63">
        <f t="shared" si="0"/>
        <v>1</v>
      </c>
      <c r="L16" s="63">
        <f t="shared" si="0"/>
        <v>538</v>
      </c>
      <c r="M16" s="63">
        <f t="shared" si="0"/>
        <v>72</v>
      </c>
      <c r="N16" s="63">
        <f t="shared" si="0"/>
        <v>50</v>
      </c>
      <c r="O16" s="63">
        <f t="shared" si="0"/>
        <v>0</v>
      </c>
      <c r="P16" s="63">
        <f t="shared" si="0"/>
        <v>0</v>
      </c>
      <c r="Q16" s="63">
        <f t="shared" si="0"/>
        <v>0</v>
      </c>
      <c r="R16" s="63">
        <f t="shared" si="0"/>
        <v>0</v>
      </c>
      <c r="S16" s="63">
        <f t="shared" si="0"/>
        <v>226</v>
      </c>
      <c r="T16" s="63">
        <f t="shared" si="0"/>
        <v>0</v>
      </c>
      <c r="U16" s="63">
        <f t="shared" si="0"/>
        <v>0</v>
      </c>
      <c r="V16" s="63">
        <f t="shared" si="0"/>
        <v>0</v>
      </c>
      <c r="W16" s="63">
        <f t="shared" si="0"/>
        <v>0</v>
      </c>
      <c r="X16" s="63">
        <f t="shared" si="0"/>
        <v>2</v>
      </c>
      <c r="Y16" s="63">
        <f t="shared" si="0"/>
        <v>1101</v>
      </c>
      <c r="Z16" s="63">
        <f t="shared" si="1"/>
        <v>1110</v>
      </c>
      <c r="AA16" s="63">
        <v>910</v>
      </c>
      <c r="AB16" s="63">
        <v>4</v>
      </c>
      <c r="AC16" s="63">
        <v>0</v>
      </c>
      <c r="AD16" s="63">
        <v>16</v>
      </c>
      <c r="AE16" s="63">
        <v>52</v>
      </c>
      <c r="AF16" s="63">
        <v>25</v>
      </c>
      <c r="AG16" s="63">
        <v>1</v>
      </c>
      <c r="AH16" s="63">
        <v>50</v>
      </c>
      <c r="AI16" s="63">
        <v>0</v>
      </c>
      <c r="AJ16" s="63">
        <v>50</v>
      </c>
      <c r="AK16" s="26">
        <v>0</v>
      </c>
      <c r="AL16" s="26" t="s">
        <v>36</v>
      </c>
      <c r="AM16" s="26" t="s">
        <v>36</v>
      </c>
      <c r="AN16" s="26" t="s">
        <v>36</v>
      </c>
      <c r="AO16" s="26" t="s">
        <v>36</v>
      </c>
      <c r="AP16" s="26" t="s">
        <v>36</v>
      </c>
      <c r="AQ16" s="26" t="s">
        <v>36</v>
      </c>
      <c r="AR16" s="26" t="s">
        <v>36</v>
      </c>
      <c r="AS16" s="26" t="s">
        <v>36</v>
      </c>
      <c r="AT16" s="63">
        <v>2</v>
      </c>
      <c r="AU16" s="63">
        <v>0</v>
      </c>
      <c r="AV16" s="63">
        <f>[9]施設資源化量内訳!D16</f>
        <v>2269</v>
      </c>
      <c r="AW16" s="63">
        <f>[9]施設資源化量内訳!E16</f>
        <v>0</v>
      </c>
      <c r="AX16" s="63">
        <f>[9]施設資源化量内訳!F16</f>
        <v>0</v>
      </c>
      <c r="AY16" s="63">
        <f>[9]施設資源化量内訳!G16</f>
        <v>0</v>
      </c>
      <c r="AZ16" s="63">
        <f>[9]施設資源化量内訳!H16</f>
        <v>70</v>
      </c>
      <c r="BA16" s="63">
        <f>[9]施設資源化量内訳!I16</f>
        <v>215</v>
      </c>
      <c r="BB16" s="63">
        <f>[9]施設資源化量内訳!J16</f>
        <v>97</v>
      </c>
      <c r="BC16" s="63">
        <f>[9]施設資源化量内訳!K16</f>
        <v>0</v>
      </c>
      <c r="BD16" s="63">
        <f>[9]施設資源化量内訳!L16</f>
        <v>488</v>
      </c>
      <c r="BE16" s="63">
        <f>[9]施設資源化量内訳!M16</f>
        <v>72</v>
      </c>
      <c r="BF16" s="63">
        <f>[9]施設資源化量内訳!N16</f>
        <v>0</v>
      </c>
      <c r="BG16" s="63">
        <f>[9]施設資源化量内訳!O16</f>
        <v>0</v>
      </c>
      <c r="BH16" s="63">
        <f>[9]施設資源化量内訳!P16</f>
        <v>0</v>
      </c>
      <c r="BI16" s="63">
        <f>[9]施設資源化量内訳!Q16</f>
        <v>0</v>
      </c>
      <c r="BJ16" s="63">
        <f>[9]施設資源化量内訳!R16</f>
        <v>0</v>
      </c>
      <c r="BK16" s="63">
        <f>[9]施設資源化量内訳!S16</f>
        <v>226</v>
      </c>
      <c r="BL16" s="63">
        <f>[9]施設資源化量内訳!T16</f>
        <v>0</v>
      </c>
      <c r="BM16" s="63">
        <f>[9]施設資源化量内訳!U16</f>
        <v>0</v>
      </c>
      <c r="BN16" s="63">
        <f>[9]施設資源化量内訳!V16</f>
        <v>0</v>
      </c>
      <c r="BO16" s="63">
        <f>[9]施設資源化量内訳!W16</f>
        <v>0</v>
      </c>
      <c r="BP16" s="63">
        <f>[9]施設資源化量内訳!X16</f>
        <v>0</v>
      </c>
      <c r="BQ16" s="63">
        <f>[9]施設資源化量内訳!Y16</f>
        <v>1101</v>
      </c>
      <c r="BR16" s="63">
        <f t="shared" si="2"/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26" t="s">
        <v>36</v>
      </c>
      <c r="CE16" s="26" t="s">
        <v>36</v>
      </c>
      <c r="CF16" s="26" t="s">
        <v>36</v>
      </c>
      <c r="CG16" s="26" t="s">
        <v>36</v>
      </c>
      <c r="CH16" s="26" t="s">
        <v>36</v>
      </c>
      <c r="CI16" s="26" t="s">
        <v>36</v>
      </c>
      <c r="CJ16" s="26" t="s">
        <v>36</v>
      </c>
      <c r="CK16" s="26" t="s">
        <v>36</v>
      </c>
      <c r="CL16" s="63">
        <v>0</v>
      </c>
      <c r="CM16" s="63">
        <v>0</v>
      </c>
      <c r="CN16" s="64" t="s">
        <v>37</v>
      </c>
    </row>
    <row r="17" spans="1:92" ht="13.5" customHeight="1" x14ac:dyDescent="0.15">
      <c r="A17" s="61" t="s">
        <v>33</v>
      </c>
      <c r="B17" s="62" t="s">
        <v>54</v>
      </c>
      <c r="C17" s="61" t="s">
        <v>55</v>
      </c>
      <c r="D17" s="63">
        <f t="shared" si="0"/>
        <v>7637</v>
      </c>
      <c r="E17" s="63">
        <f t="shared" si="0"/>
        <v>23</v>
      </c>
      <c r="F17" s="63">
        <f t="shared" si="0"/>
        <v>0</v>
      </c>
      <c r="G17" s="63">
        <f t="shared" si="0"/>
        <v>0</v>
      </c>
      <c r="H17" s="63">
        <f t="shared" si="0"/>
        <v>334</v>
      </c>
      <c r="I17" s="63">
        <f t="shared" si="0"/>
        <v>316</v>
      </c>
      <c r="J17" s="63">
        <f t="shared" si="0"/>
        <v>80</v>
      </c>
      <c r="K17" s="63">
        <f t="shared" si="0"/>
        <v>0</v>
      </c>
      <c r="L17" s="63">
        <f t="shared" si="0"/>
        <v>0</v>
      </c>
      <c r="M17" s="63">
        <f t="shared" si="0"/>
        <v>0</v>
      </c>
      <c r="N17" s="63">
        <f t="shared" si="0"/>
        <v>0</v>
      </c>
      <c r="O17" s="63">
        <f t="shared" si="0"/>
        <v>7</v>
      </c>
      <c r="P17" s="63">
        <f t="shared" si="0"/>
        <v>0</v>
      </c>
      <c r="Q17" s="63">
        <f t="shared" si="0"/>
        <v>0</v>
      </c>
      <c r="R17" s="63">
        <f t="shared" si="0"/>
        <v>0</v>
      </c>
      <c r="S17" s="63">
        <f t="shared" si="0"/>
        <v>6877</v>
      </c>
      <c r="T17" s="63">
        <f t="shared" si="0"/>
        <v>0</v>
      </c>
      <c r="U17" s="63">
        <f t="shared" si="0"/>
        <v>0</v>
      </c>
      <c r="V17" s="63">
        <f t="shared" si="0"/>
        <v>0</v>
      </c>
      <c r="W17" s="63">
        <f t="shared" si="0"/>
        <v>0</v>
      </c>
      <c r="X17" s="63">
        <f t="shared" si="0"/>
        <v>0</v>
      </c>
      <c r="Y17" s="63">
        <f t="shared" si="0"/>
        <v>0</v>
      </c>
      <c r="Z17" s="63">
        <f t="shared" si="1"/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26">
        <v>0</v>
      </c>
      <c r="AL17" s="26" t="s">
        <v>36</v>
      </c>
      <c r="AM17" s="26" t="s">
        <v>36</v>
      </c>
      <c r="AN17" s="26" t="s">
        <v>36</v>
      </c>
      <c r="AO17" s="26" t="s">
        <v>36</v>
      </c>
      <c r="AP17" s="26" t="s">
        <v>36</v>
      </c>
      <c r="AQ17" s="26" t="s">
        <v>36</v>
      </c>
      <c r="AR17" s="26" t="s">
        <v>36</v>
      </c>
      <c r="AS17" s="26" t="s">
        <v>36</v>
      </c>
      <c r="AT17" s="63">
        <v>0</v>
      </c>
      <c r="AU17" s="63">
        <v>0</v>
      </c>
      <c r="AV17" s="63">
        <f>[9]施設資源化量内訳!D17</f>
        <v>7637</v>
      </c>
      <c r="AW17" s="63">
        <f>[9]施設資源化量内訳!E17</f>
        <v>23</v>
      </c>
      <c r="AX17" s="63">
        <f>[9]施設資源化量内訳!F17</f>
        <v>0</v>
      </c>
      <c r="AY17" s="63">
        <f>[9]施設資源化量内訳!G17</f>
        <v>0</v>
      </c>
      <c r="AZ17" s="63">
        <f>[9]施設資源化量内訳!H17</f>
        <v>334</v>
      </c>
      <c r="BA17" s="63">
        <f>[9]施設資源化量内訳!I17</f>
        <v>316</v>
      </c>
      <c r="BB17" s="63">
        <f>[9]施設資源化量内訳!J17</f>
        <v>80</v>
      </c>
      <c r="BC17" s="63">
        <f>[9]施設資源化量内訳!K17</f>
        <v>0</v>
      </c>
      <c r="BD17" s="63">
        <f>[9]施設資源化量内訳!L17</f>
        <v>0</v>
      </c>
      <c r="BE17" s="63">
        <f>[9]施設資源化量内訳!M17</f>
        <v>0</v>
      </c>
      <c r="BF17" s="63">
        <f>[9]施設資源化量内訳!N17</f>
        <v>0</v>
      </c>
      <c r="BG17" s="63">
        <f>[9]施設資源化量内訳!O17</f>
        <v>7</v>
      </c>
      <c r="BH17" s="63">
        <f>[9]施設資源化量内訳!P17</f>
        <v>0</v>
      </c>
      <c r="BI17" s="63">
        <f>[9]施設資源化量内訳!Q17</f>
        <v>0</v>
      </c>
      <c r="BJ17" s="63">
        <f>[9]施設資源化量内訳!R17</f>
        <v>0</v>
      </c>
      <c r="BK17" s="63">
        <f>[9]施設資源化量内訳!S17</f>
        <v>6877</v>
      </c>
      <c r="BL17" s="63">
        <f>[9]施設資源化量内訳!T17</f>
        <v>0</v>
      </c>
      <c r="BM17" s="63">
        <f>[9]施設資源化量内訳!U17</f>
        <v>0</v>
      </c>
      <c r="BN17" s="63">
        <f>[9]施設資源化量内訳!V17</f>
        <v>0</v>
      </c>
      <c r="BO17" s="63">
        <f>[9]施設資源化量内訳!W17</f>
        <v>0</v>
      </c>
      <c r="BP17" s="63">
        <f>[9]施設資源化量内訳!X17</f>
        <v>0</v>
      </c>
      <c r="BQ17" s="63">
        <f>[9]施設資源化量内訳!Y17</f>
        <v>0</v>
      </c>
      <c r="BR17" s="63">
        <f t="shared" si="2"/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26" t="s">
        <v>36</v>
      </c>
      <c r="CE17" s="26" t="s">
        <v>36</v>
      </c>
      <c r="CF17" s="26" t="s">
        <v>36</v>
      </c>
      <c r="CG17" s="26" t="s">
        <v>36</v>
      </c>
      <c r="CH17" s="26" t="s">
        <v>36</v>
      </c>
      <c r="CI17" s="26" t="s">
        <v>36</v>
      </c>
      <c r="CJ17" s="26" t="s">
        <v>36</v>
      </c>
      <c r="CK17" s="26" t="s">
        <v>36</v>
      </c>
      <c r="CL17" s="63">
        <v>0</v>
      </c>
      <c r="CM17" s="63">
        <v>0</v>
      </c>
      <c r="CN17" s="64" t="s">
        <v>37</v>
      </c>
    </row>
    <row r="18" spans="1:92" ht="13.5" customHeight="1" x14ac:dyDescent="0.15">
      <c r="A18" s="61" t="s">
        <v>33</v>
      </c>
      <c r="B18" s="62" t="s">
        <v>56</v>
      </c>
      <c r="C18" s="61" t="s">
        <v>57</v>
      </c>
      <c r="D18" s="63">
        <f t="shared" si="0"/>
        <v>2310</v>
      </c>
      <c r="E18" s="63">
        <f t="shared" si="0"/>
        <v>216</v>
      </c>
      <c r="F18" s="63">
        <f t="shared" si="0"/>
        <v>2</v>
      </c>
      <c r="G18" s="63">
        <f t="shared" si="0"/>
        <v>4</v>
      </c>
      <c r="H18" s="63">
        <f t="shared" si="0"/>
        <v>143</v>
      </c>
      <c r="I18" s="63">
        <f t="shared" si="0"/>
        <v>151</v>
      </c>
      <c r="J18" s="63">
        <f t="shared" si="0"/>
        <v>8</v>
      </c>
      <c r="K18" s="63">
        <f t="shared" si="0"/>
        <v>5</v>
      </c>
      <c r="L18" s="63">
        <f t="shared" si="0"/>
        <v>0</v>
      </c>
      <c r="M18" s="63">
        <f t="shared" si="0"/>
        <v>0</v>
      </c>
      <c r="N18" s="63">
        <f t="shared" si="0"/>
        <v>0</v>
      </c>
      <c r="O18" s="63">
        <f t="shared" si="0"/>
        <v>8</v>
      </c>
      <c r="P18" s="63">
        <f t="shared" si="0"/>
        <v>0</v>
      </c>
      <c r="Q18" s="63">
        <f t="shared" ref="Q18:Y46" si="3">SUM(AM18,BI18,CE18)</f>
        <v>0</v>
      </c>
      <c r="R18" s="63">
        <f t="shared" si="3"/>
        <v>0</v>
      </c>
      <c r="S18" s="63">
        <f t="shared" si="3"/>
        <v>0</v>
      </c>
      <c r="T18" s="63">
        <f t="shared" si="3"/>
        <v>0</v>
      </c>
      <c r="U18" s="63">
        <f t="shared" si="3"/>
        <v>1614</v>
      </c>
      <c r="V18" s="63">
        <f t="shared" si="3"/>
        <v>0</v>
      </c>
      <c r="W18" s="63">
        <f t="shared" si="3"/>
        <v>131</v>
      </c>
      <c r="X18" s="63">
        <f t="shared" si="3"/>
        <v>10</v>
      </c>
      <c r="Y18" s="63">
        <f t="shared" si="3"/>
        <v>18</v>
      </c>
      <c r="Z18" s="63">
        <f t="shared" si="1"/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26">
        <v>0</v>
      </c>
      <c r="AL18" s="26" t="s">
        <v>36</v>
      </c>
      <c r="AM18" s="26" t="s">
        <v>36</v>
      </c>
      <c r="AN18" s="26" t="s">
        <v>36</v>
      </c>
      <c r="AO18" s="26" t="s">
        <v>36</v>
      </c>
      <c r="AP18" s="26" t="s">
        <v>36</v>
      </c>
      <c r="AQ18" s="26" t="s">
        <v>36</v>
      </c>
      <c r="AR18" s="26" t="s">
        <v>36</v>
      </c>
      <c r="AS18" s="26" t="s">
        <v>36</v>
      </c>
      <c r="AT18" s="63">
        <v>0</v>
      </c>
      <c r="AU18" s="63">
        <v>0</v>
      </c>
      <c r="AV18" s="63">
        <f>[9]施設資源化量内訳!D18</f>
        <v>2074</v>
      </c>
      <c r="AW18" s="63">
        <f>[9]施設資源化量内訳!E18</f>
        <v>0</v>
      </c>
      <c r="AX18" s="63">
        <f>[9]施設資源化量内訳!F18</f>
        <v>0</v>
      </c>
      <c r="AY18" s="63">
        <f>[9]施設資源化量内訳!G18</f>
        <v>0</v>
      </c>
      <c r="AZ18" s="63">
        <f>[9]施設資源化量内訳!H18</f>
        <v>137</v>
      </c>
      <c r="BA18" s="63">
        <f>[9]施設資源化量内訳!I18</f>
        <v>151</v>
      </c>
      <c r="BB18" s="63">
        <f>[9]施設資源化量内訳!J18</f>
        <v>8</v>
      </c>
      <c r="BC18" s="63">
        <f>[9]施設資源化量内訳!K18</f>
        <v>5</v>
      </c>
      <c r="BD18" s="63">
        <f>[9]施設資源化量内訳!L18</f>
        <v>0</v>
      </c>
      <c r="BE18" s="63">
        <f>[9]施設資源化量内訳!M18</f>
        <v>0</v>
      </c>
      <c r="BF18" s="63">
        <f>[9]施設資源化量内訳!N18</f>
        <v>0</v>
      </c>
      <c r="BG18" s="63">
        <f>[9]施設資源化量内訳!O18</f>
        <v>0</v>
      </c>
      <c r="BH18" s="63">
        <f>[9]施設資源化量内訳!P18</f>
        <v>0</v>
      </c>
      <c r="BI18" s="63">
        <f>[9]施設資源化量内訳!Q18</f>
        <v>0</v>
      </c>
      <c r="BJ18" s="63">
        <f>[9]施設資源化量内訳!R18</f>
        <v>0</v>
      </c>
      <c r="BK18" s="63">
        <f>[9]施設資源化量内訳!S18</f>
        <v>0</v>
      </c>
      <c r="BL18" s="63">
        <f>[9]施設資源化量内訳!T18</f>
        <v>0</v>
      </c>
      <c r="BM18" s="63">
        <f>[9]施設資源化量内訳!U18</f>
        <v>1614</v>
      </c>
      <c r="BN18" s="63">
        <f>[9]施設資源化量内訳!V18</f>
        <v>0</v>
      </c>
      <c r="BO18" s="63">
        <f>[9]施設資源化量内訳!W18</f>
        <v>131</v>
      </c>
      <c r="BP18" s="63">
        <f>[9]施設資源化量内訳!X18</f>
        <v>10</v>
      </c>
      <c r="BQ18" s="63">
        <f>[9]施設資源化量内訳!Y18</f>
        <v>18</v>
      </c>
      <c r="BR18" s="63">
        <f t="shared" si="2"/>
        <v>236</v>
      </c>
      <c r="BS18" s="63">
        <v>216</v>
      </c>
      <c r="BT18" s="63">
        <v>2</v>
      </c>
      <c r="BU18" s="63">
        <v>4</v>
      </c>
      <c r="BV18" s="63">
        <v>6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8</v>
      </c>
      <c r="CD18" s="26" t="s">
        <v>36</v>
      </c>
      <c r="CE18" s="26" t="s">
        <v>36</v>
      </c>
      <c r="CF18" s="26" t="s">
        <v>36</v>
      </c>
      <c r="CG18" s="26" t="s">
        <v>36</v>
      </c>
      <c r="CH18" s="26" t="s">
        <v>36</v>
      </c>
      <c r="CI18" s="26" t="s">
        <v>36</v>
      </c>
      <c r="CJ18" s="26" t="s">
        <v>36</v>
      </c>
      <c r="CK18" s="26" t="s">
        <v>36</v>
      </c>
      <c r="CL18" s="63">
        <v>0</v>
      </c>
      <c r="CM18" s="63">
        <v>0</v>
      </c>
      <c r="CN18" s="64" t="s">
        <v>37</v>
      </c>
    </row>
    <row r="19" spans="1:92" ht="13.5" customHeight="1" x14ac:dyDescent="0.15">
      <c r="A19" s="61" t="s">
        <v>33</v>
      </c>
      <c r="B19" s="62" t="s">
        <v>58</v>
      </c>
      <c r="C19" s="61" t="s">
        <v>59</v>
      </c>
      <c r="D19" s="63">
        <f t="shared" ref="D19:P38" si="4">SUM(Z19,AV19,BR19)</f>
        <v>2100</v>
      </c>
      <c r="E19" s="63">
        <f t="shared" si="4"/>
        <v>1429</v>
      </c>
      <c r="F19" s="63">
        <f t="shared" si="4"/>
        <v>3</v>
      </c>
      <c r="G19" s="63">
        <f t="shared" si="4"/>
        <v>0</v>
      </c>
      <c r="H19" s="63">
        <f t="shared" si="4"/>
        <v>118</v>
      </c>
      <c r="I19" s="63">
        <f t="shared" si="4"/>
        <v>273</v>
      </c>
      <c r="J19" s="63">
        <f t="shared" si="4"/>
        <v>135</v>
      </c>
      <c r="K19" s="63">
        <f t="shared" si="4"/>
        <v>0</v>
      </c>
      <c r="L19" s="63">
        <f t="shared" si="4"/>
        <v>0</v>
      </c>
      <c r="M19" s="63">
        <f t="shared" si="4"/>
        <v>0</v>
      </c>
      <c r="N19" s="63">
        <f t="shared" si="4"/>
        <v>0</v>
      </c>
      <c r="O19" s="63">
        <f t="shared" si="4"/>
        <v>142</v>
      </c>
      <c r="P19" s="63">
        <f t="shared" si="4"/>
        <v>0</v>
      </c>
      <c r="Q19" s="63">
        <f t="shared" si="3"/>
        <v>0</v>
      </c>
      <c r="R19" s="63">
        <f t="shared" si="3"/>
        <v>0</v>
      </c>
      <c r="S19" s="63">
        <f t="shared" si="3"/>
        <v>0</v>
      </c>
      <c r="T19" s="63">
        <f t="shared" si="3"/>
        <v>0</v>
      </c>
      <c r="U19" s="63">
        <f t="shared" si="3"/>
        <v>0</v>
      </c>
      <c r="V19" s="63">
        <f t="shared" si="3"/>
        <v>0</v>
      </c>
      <c r="W19" s="63">
        <f t="shared" si="3"/>
        <v>0</v>
      </c>
      <c r="X19" s="63">
        <f t="shared" si="3"/>
        <v>0</v>
      </c>
      <c r="Y19" s="63">
        <f t="shared" si="3"/>
        <v>0</v>
      </c>
      <c r="Z19" s="63">
        <f t="shared" si="1"/>
        <v>1645</v>
      </c>
      <c r="AA19" s="63">
        <v>1021</v>
      </c>
      <c r="AB19" s="63">
        <v>0</v>
      </c>
      <c r="AC19" s="63">
        <v>0</v>
      </c>
      <c r="AD19" s="63">
        <v>114</v>
      </c>
      <c r="AE19" s="63">
        <v>273</v>
      </c>
      <c r="AF19" s="63">
        <v>135</v>
      </c>
      <c r="AG19" s="63">
        <v>0</v>
      </c>
      <c r="AH19" s="63">
        <v>0</v>
      </c>
      <c r="AI19" s="63">
        <v>0</v>
      </c>
      <c r="AJ19" s="63">
        <v>0</v>
      </c>
      <c r="AK19" s="26">
        <v>102</v>
      </c>
      <c r="AL19" s="26" t="s">
        <v>36</v>
      </c>
      <c r="AM19" s="26" t="s">
        <v>36</v>
      </c>
      <c r="AN19" s="26" t="s">
        <v>36</v>
      </c>
      <c r="AO19" s="26" t="s">
        <v>36</v>
      </c>
      <c r="AP19" s="26" t="s">
        <v>36</v>
      </c>
      <c r="AQ19" s="26" t="s">
        <v>36</v>
      </c>
      <c r="AR19" s="26" t="s">
        <v>36</v>
      </c>
      <c r="AS19" s="26" t="s">
        <v>36</v>
      </c>
      <c r="AT19" s="63">
        <v>0</v>
      </c>
      <c r="AU19" s="63">
        <v>0</v>
      </c>
      <c r="AV19" s="63">
        <f>[9]施設資源化量内訳!D19</f>
        <v>0</v>
      </c>
      <c r="AW19" s="63">
        <f>[9]施設資源化量内訳!E19</f>
        <v>0</v>
      </c>
      <c r="AX19" s="63">
        <f>[9]施設資源化量内訳!F19</f>
        <v>0</v>
      </c>
      <c r="AY19" s="63">
        <f>[9]施設資源化量内訳!G19</f>
        <v>0</v>
      </c>
      <c r="AZ19" s="63">
        <f>[9]施設資源化量内訳!H19</f>
        <v>0</v>
      </c>
      <c r="BA19" s="63">
        <f>[9]施設資源化量内訳!I19</f>
        <v>0</v>
      </c>
      <c r="BB19" s="63">
        <f>[9]施設資源化量内訳!J19</f>
        <v>0</v>
      </c>
      <c r="BC19" s="63">
        <f>[9]施設資源化量内訳!K19</f>
        <v>0</v>
      </c>
      <c r="BD19" s="63">
        <f>[9]施設資源化量内訳!L19</f>
        <v>0</v>
      </c>
      <c r="BE19" s="63">
        <f>[9]施設資源化量内訳!M19</f>
        <v>0</v>
      </c>
      <c r="BF19" s="63">
        <f>[9]施設資源化量内訳!N19</f>
        <v>0</v>
      </c>
      <c r="BG19" s="63">
        <f>[9]施設資源化量内訳!O19</f>
        <v>0</v>
      </c>
      <c r="BH19" s="63">
        <f>[9]施設資源化量内訳!P19</f>
        <v>0</v>
      </c>
      <c r="BI19" s="63">
        <f>[9]施設資源化量内訳!Q19</f>
        <v>0</v>
      </c>
      <c r="BJ19" s="63">
        <f>[9]施設資源化量内訳!R19</f>
        <v>0</v>
      </c>
      <c r="BK19" s="63">
        <f>[9]施設資源化量内訳!S19</f>
        <v>0</v>
      </c>
      <c r="BL19" s="63">
        <f>[9]施設資源化量内訳!T19</f>
        <v>0</v>
      </c>
      <c r="BM19" s="63">
        <f>[9]施設資源化量内訳!U19</f>
        <v>0</v>
      </c>
      <c r="BN19" s="63">
        <f>[9]施設資源化量内訳!V19</f>
        <v>0</v>
      </c>
      <c r="BO19" s="63">
        <f>[9]施設資源化量内訳!W19</f>
        <v>0</v>
      </c>
      <c r="BP19" s="63">
        <f>[9]施設資源化量内訳!X19</f>
        <v>0</v>
      </c>
      <c r="BQ19" s="63">
        <f>[9]施設資源化量内訳!Y19</f>
        <v>0</v>
      </c>
      <c r="BR19" s="63">
        <f t="shared" si="2"/>
        <v>455</v>
      </c>
      <c r="BS19" s="63">
        <v>408</v>
      </c>
      <c r="BT19" s="63">
        <v>3</v>
      </c>
      <c r="BU19" s="63">
        <v>0</v>
      </c>
      <c r="BV19" s="63">
        <v>4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40</v>
      </c>
      <c r="CD19" s="26" t="s">
        <v>36</v>
      </c>
      <c r="CE19" s="26" t="s">
        <v>36</v>
      </c>
      <c r="CF19" s="26" t="s">
        <v>36</v>
      </c>
      <c r="CG19" s="26" t="s">
        <v>36</v>
      </c>
      <c r="CH19" s="26" t="s">
        <v>36</v>
      </c>
      <c r="CI19" s="26" t="s">
        <v>36</v>
      </c>
      <c r="CJ19" s="26" t="s">
        <v>36</v>
      </c>
      <c r="CK19" s="26" t="s">
        <v>36</v>
      </c>
      <c r="CL19" s="63">
        <v>0</v>
      </c>
      <c r="CM19" s="63">
        <v>0</v>
      </c>
      <c r="CN19" s="64" t="s">
        <v>37</v>
      </c>
    </row>
    <row r="20" spans="1:92" ht="13.5" customHeight="1" x14ac:dyDescent="0.15">
      <c r="A20" s="61" t="s">
        <v>33</v>
      </c>
      <c r="B20" s="62" t="s">
        <v>60</v>
      </c>
      <c r="C20" s="61" t="s">
        <v>61</v>
      </c>
      <c r="D20" s="63">
        <f t="shared" si="4"/>
        <v>11859</v>
      </c>
      <c r="E20" s="63">
        <f t="shared" si="4"/>
        <v>1973</v>
      </c>
      <c r="F20" s="63">
        <f t="shared" si="4"/>
        <v>16</v>
      </c>
      <c r="G20" s="63">
        <f t="shared" si="4"/>
        <v>0</v>
      </c>
      <c r="H20" s="63">
        <f t="shared" si="4"/>
        <v>238</v>
      </c>
      <c r="I20" s="63">
        <f t="shared" si="4"/>
        <v>688</v>
      </c>
      <c r="J20" s="63">
        <f t="shared" si="4"/>
        <v>188</v>
      </c>
      <c r="K20" s="63">
        <f t="shared" si="4"/>
        <v>0</v>
      </c>
      <c r="L20" s="63">
        <f t="shared" si="4"/>
        <v>0</v>
      </c>
      <c r="M20" s="63">
        <f t="shared" si="4"/>
        <v>0</v>
      </c>
      <c r="N20" s="63">
        <f t="shared" si="4"/>
        <v>0</v>
      </c>
      <c r="O20" s="63">
        <f t="shared" si="4"/>
        <v>57</v>
      </c>
      <c r="P20" s="63">
        <f t="shared" si="4"/>
        <v>0</v>
      </c>
      <c r="Q20" s="63">
        <f t="shared" si="3"/>
        <v>0</v>
      </c>
      <c r="R20" s="63">
        <f t="shared" si="3"/>
        <v>3167</v>
      </c>
      <c r="S20" s="63">
        <f t="shared" si="3"/>
        <v>0</v>
      </c>
      <c r="T20" s="63">
        <f t="shared" si="3"/>
        <v>3575</v>
      </c>
      <c r="U20" s="63">
        <f t="shared" si="3"/>
        <v>0</v>
      </c>
      <c r="V20" s="63">
        <f t="shared" si="3"/>
        <v>0</v>
      </c>
      <c r="W20" s="63">
        <f t="shared" si="3"/>
        <v>959</v>
      </c>
      <c r="X20" s="63">
        <f t="shared" si="3"/>
        <v>0</v>
      </c>
      <c r="Y20" s="63">
        <f t="shared" si="3"/>
        <v>998</v>
      </c>
      <c r="Z20" s="63">
        <f t="shared" si="1"/>
        <v>1131</v>
      </c>
      <c r="AA20" s="63">
        <v>1043</v>
      </c>
      <c r="AB20" s="63">
        <v>5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26">
        <v>24</v>
      </c>
      <c r="AL20" s="26" t="s">
        <v>36</v>
      </c>
      <c r="AM20" s="26" t="s">
        <v>36</v>
      </c>
      <c r="AN20" s="26" t="s">
        <v>36</v>
      </c>
      <c r="AO20" s="26" t="s">
        <v>36</v>
      </c>
      <c r="AP20" s="26" t="s">
        <v>36</v>
      </c>
      <c r="AQ20" s="26" t="s">
        <v>36</v>
      </c>
      <c r="AR20" s="26" t="s">
        <v>36</v>
      </c>
      <c r="AS20" s="26" t="s">
        <v>36</v>
      </c>
      <c r="AT20" s="63">
        <v>0</v>
      </c>
      <c r="AU20" s="63">
        <v>59</v>
      </c>
      <c r="AV20" s="63">
        <f>[9]施設資源化量内訳!D20</f>
        <v>9754</v>
      </c>
      <c r="AW20" s="63">
        <f>[9]施設資源化量内訳!E20</f>
        <v>0</v>
      </c>
      <c r="AX20" s="63">
        <f>[9]施設資源化量内訳!F20</f>
        <v>0</v>
      </c>
      <c r="AY20" s="63">
        <f>[9]施設資源化量内訳!G20</f>
        <v>0</v>
      </c>
      <c r="AZ20" s="63">
        <f>[9]施設資源化量内訳!H20</f>
        <v>238</v>
      </c>
      <c r="BA20" s="63">
        <f>[9]施設資源化量内訳!I20</f>
        <v>688</v>
      </c>
      <c r="BB20" s="63">
        <f>[9]施設資源化量内訳!J20</f>
        <v>188</v>
      </c>
      <c r="BC20" s="63">
        <f>[9]施設資源化量内訳!K20</f>
        <v>0</v>
      </c>
      <c r="BD20" s="63">
        <f>[9]施設資源化量内訳!L20</f>
        <v>0</v>
      </c>
      <c r="BE20" s="63">
        <f>[9]施設資源化量内訳!M20</f>
        <v>0</v>
      </c>
      <c r="BF20" s="63">
        <f>[9]施設資源化量内訳!N20</f>
        <v>0</v>
      </c>
      <c r="BG20" s="63">
        <f>[9]施設資源化量内訳!O20</f>
        <v>0</v>
      </c>
      <c r="BH20" s="63">
        <f>[9]施設資源化量内訳!P20</f>
        <v>0</v>
      </c>
      <c r="BI20" s="63">
        <f>[9]施設資源化量内訳!Q20</f>
        <v>0</v>
      </c>
      <c r="BJ20" s="63">
        <f>[9]施設資源化量内訳!R20</f>
        <v>3167</v>
      </c>
      <c r="BK20" s="63">
        <f>[9]施設資源化量内訳!S20</f>
        <v>0</v>
      </c>
      <c r="BL20" s="63">
        <f>[9]施設資源化量内訳!T20</f>
        <v>3575</v>
      </c>
      <c r="BM20" s="63">
        <f>[9]施設資源化量内訳!U20</f>
        <v>0</v>
      </c>
      <c r="BN20" s="63">
        <f>[9]施設資源化量内訳!V20</f>
        <v>0</v>
      </c>
      <c r="BO20" s="63">
        <f>[9]施設資源化量内訳!W20</f>
        <v>959</v>
      </c>
      <c r="BP20" s="63">
        <f>[9]施設資源化量内訳!X20</f>
        <v>0</v>
      </c>
      <c r="BQ20" s="63">
        <f>[9]施設資源化量内訳!Y20</f>
        <v>939</v>
      </c>
      <c r="BR20" s="63">
        <f t="shared" si="2"/>
        <v>974</v>
      </c>
      <c r="BS20" s="63">
        <v>930</v>
      </c>
      <c r="BT20" s="63">
        <v>11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33</v>
      </c>
      <c r="CD20" s="26" t="s">
        <v>36</v>
      </c>
      <c r="CE20" s="26" t="s">
        <v>36</v>
      </c>
      <c r="CF20" s="26" t="s">
        <v>36</v>
      </c>
      <c r="CG20" s="26" t="s">
        <v>36</v>
      </c>
      <c r="CH20" s="26" t="s">
        <v>36</v>
      </c>
      <c r="CI20" s="26" t="s">
        <v>36</v>
      </c>
      <c r="CJ20" s="26" t="s">
        <v>36</v>
      </c>
      <c r="CK20" s="26" t="s">
        <v>36</v>
      </c>
      <c r="CL20" s="63">
        <v>0</v>
      </c>
      <c r="CM20" s="63">
        <v>0</v>
      </c>
      <c r="CN20" s="64" t="s">
        <v>37</v>
      </c>
    </row>
    <row r="21" spans="1:92" ht="13.5" customHeight="1" x14ac:dyDescent="0.15">
      <c r="A21" s="61" t="s">
        <v>33</v>
      </c>
      <c r="B21" s="62" t="s">
        <v>62</v>
      </c>
      <c r="C21" s="61" t="s">
        <v>63</v>
      </c>
      <c r="D21" s="63">
        <f t="shared" si="4"/>
        <v>5040</v>
      </c>
      <c r="E21" s="63">
        <f t="shared" si="4"/>
        <v>1041</v>
      </c>
      <c r="F21" s="63">
        <f t="shared" si="4"/>
        <v>10</v>
      </c>
      <c r="G21" s="63">
        <f t="shared" si="4"/>
        <v>51</v>
      </c>
      <c r="H21" s="63">
        <f t="shared" si="4"/>
        <v>329</v>
      </c>
      <c r="I21" s="63">
        <f t="shared" si="4"/>
        <v>438</v>
      </c>
      <c r="J21" s="63">
        <f t="shared" si="4"/>
        <v>58</v>
      </c>
      <c r="K21" s="63">
        <f t="shared" si="4"/>
        <v>13</v>
      </c>
      <c r="L21" s="63">
        <f t="shared" si="4"/>
        <v>2</v>
      </c>
      <c r="M21" s="63">
        <f t="shared" si="4"/>
        <v>0</v>
      </c>
      <c r="N21" s="63">
        <f t="shared" si="4"/>
        <v>0</v>
      </c>
      <c r="O21" s="63">
        <f t="shared" si="4"/>
        <v>39</v>
      </c>
      <c r="P21" s="63">
        <f t="shared" si="4"/>
        <v>36</v>
      </c>
      <c r="Q21" s="63">
        <f t="shared" si="3"/>
        <v>0</v>
      </c>
      <c r="R21" s="63">
        <f t="shared" si="3"/>
        <v>0</v>
      </c>
      <c r="S21" s="63">
        <f t="shared" si="3"/>
        <v>0</v>
      </c>
      <c r="T21" s="63">
        <f t="shared" si="3"/>
        <v>0</v>
      </c>
      <c r="U21" s="63">
        <f t="shared" si="3"/>
        <v>2786</v>
      </c>
      <c r="V21" s="63">
        <f t="shared" si="3"/>
        <v>0</v>
      </c>
      <c r="W21" s="63">
        <f t="shared" si="3"/>
        <v>226</v>
      </c>
      <c r="X21" s="63">
        <f t="shared" si="3"/>
        <v>3</v>
      </c>
      <c r="Y21" s="63">
        <f t="shared" si="3"/>
        <v>8</v>
      </c>
      <c r="Z21" s="63">
        <f t="shared" si="1"/>
        <v>347</v>
      </c>
      <c r="AA21" s="63">
        <v>203</v>
      </c>
      <c r="AB21" s="63">
        <v>3</v>
      </c>
      <c r="AC21" s="63">
        <v>15</v>
      </c>
      <c r="AD21" s="63">
        <v>11</v>
      </c>
      <c r="AE21" s="63">
        <v>55</v>
      </c>
      <c r="AF21" s="63">
        <v>21</v>
      </c>
      <c r="AG21" s="63">
        <v>3</v>
      </c>
      <c r="AH21" s="63">
        <v>2</v>
      </c>
      <c r="AI21" s="63">
        <v>0</v>
      </c>
      <c r="AJ21" s="63">
        <v>0</v>
      </c>
      <c r="AK21" s="26">
        <v>31</v>
      </c>
      <c r="AL21" s="26" t="s">
        <v>36</v>
      </c>
      <c r="AM21" s="26" t="s">
        <v>36</v>
      </c>
      <c r="AN21" s="26" t="s">
        <v>36</v>
      </c>
      <c r="AO21" s="26" t="s">
        <v>36</v>
      </c>
      <c r="AP21" s="26" t="s">
        <v>36</v>
      </c>
      <c r="AQ21" s="26" t="s">
        <v>36</v>
      </c>
      <c r="AR21" s="26" t="s">
        <v>36</v>
      </c>
      <c r="AS21" s="26" t="s">
        <v>36</v>
      </c>
      <c r="AT21" s="63">
        <v>3</v>
      </c>
      <c r="AU21" s="63">
        <v>0</v>
      </c>
      <c r="AV21" s="63">
        <f>[9]施設資源化量内訳!D21</f>
        <v>3811</v>
      </c>
      <c r="AW21" s="63">
        <f>[9]施設資源化量内訳!E21</f>
        <v>0</v>
      </c>
      <c r="AX21" s="63">
        <f>[9]施設資源化量内訳!F21</f>
        <v>0</v>
      </c>
      <c r="AY21" s="63">
        <f>[9]施設資源化量内訳!G21</f>
        <v>26</v>
      </c>
      <c r="AZ21" s="63">
        <f>[9]施設資源化量内訳!H21</f>
        <v>299</v>
      </c>
      <c r="BA21" s="63">
        <f>[9]施設資源化量内訳!I21</f>
        <v>383</v>
      </c>
      <c r="BB21" s="63">
        <f>[9]施設資源化量内訳!J21</f>
        <v>37</v>
      </c>
      <c r="BC21" s="63">
        <f>[9]施設資源化量内訳!K21</f>
        <v>10</v>
      </c>
      <c r="BD21" s="63">
        <f>[9]施設資源化量内訳!L21</f>
        <v>0</v>
      </c>
      <c r="BE21" s="63">
        <f>[9]施設資源化量内訳!M21</f>
        <v>0</v>
      </c>
      <c r="BF21" s="63">
        <f>[9]施設資源化量内訳!N21</f>
        <v>0</v>
      </c>
      <c r="BG21" s="63">
        <f>[9]施設資源化量内訳!O21</f>
        <v>0</v>
      </c>
      <c r="BH21" s="63">
        <f>[9]施設資源化量内訳!P21</f>
        <v>36</v>
      </c>
      <c r="BI21" s="63">
        <f>[9]施設資源化量内訳!Q21</f>
        <v>0</v>
      </c>
      <c r="BJ21" s="63">
        <f>[9]施設資源化量内訳!R21</f>
        <v>0</v>
      </c>
      <c r="BK21" s="63">
        <f>[9]施設資源化量内訳!S21</f>
        <v>0</v>
      </c>
      <c r="BL21" s="63">
        <f>[9]施設資源化量内訳!T21</f>
        <v>0</v>
      </c>
      <c r="BM21" s="63">
        <f>[9]施設資源化量内訳!U21</f>
        <v>2786</v>
      </c>
      <c r="BN21" s="63">
        <f>[9]施設資源化量内訳!V21</f>
        <v>0</v>
      </c>
      <c r="BO21" s="63">
        <f>[9]施設資源化量内訳!W21</f>
        <v>226</v>
      </c>
      <c r="BP21" s="63">
        <f>[9]施設資源化量内訳!X21</f>
        <v>0</v>
      </c>
      <c r="BQ21" s="63">
        <f>[9]施設資源化量内訳!Y21</f>
        <v>8</v>
      </c>
      <c r="BR21" s="63">
        <f t="shared" si="2"/>
        <v>882</v>
      </c>
      <c r="BS21" s="63">
        <v>838</v>
      </c>
      <c r="BT21" s="63">
        <v>7</v>
      </c>
      <c r="BU21" s="63">
        <v>10</v>
      </c>
      <c r="BV21" s="63">
        <v>19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8</v>
      </c>
      <c r="CD21" s="26" t="s">
        <v>36</v>
      </c>
      <c r="CE21" s="26" t="s">
        <v>36</v>
      </c>
      <c r="CF21" s="26" t="s">
        <v>36</v>
      </c>
      <c r="CG21" s="26" t="s">
        <v>36</v>
      </c>
      <c r="CH21" s="26" t="s">
        <v>36</v>
      </c>
      <c r="CI21" s="26" t="s">
        <v>36</v>
      </c>
      <c r="CJ21" s="26" t="s">
        <v>36</v>
      </c>
      <c r="CK21" s="26" t="s">
        <v>36</v>
      </c>
      <c r="CL21" s="63">
        <v>0</v>
      </c>
      <c r="CM21" s="63">
        <v>0</v>
      </c>
      <c r="CN21" s="64" t="s">
        <v>37</v>
      </c>
    </row>
    <row r="22" spans="1:92" ht="13.5" customHeight="1" x14ac:dyDescent="0.15">
      <c r="A22" s="61" t="s">
        <v>33</v>
      </c>
      <c r="B22" s="62" t="s">
        <v>64</v>
      </c>
      <c r="C22" s="61" t="s">
        <v>65</v>
      </c>
      <c r="D22" s="63">
        <f t="shared" si="4"/>
        <v>661</v>
      </c>
      <c r="E22" s="63">
        <f t="shared" si="4"/>
        <v>222</v>
      </c>
      <c r="F22" s="63">
        <f t="shared" si="4"/>
        <v>1</v>
      </c>
      <c r="G22" s="63">
        <f t="shared" si="4"/>
        <v>0</v>
      </c>
      <c r="H22" s="63">
        <f t="shared" si="4"/>
        <v>186</v>
      </c>
      <c r="I22" s="63">
        <f t="shared" si="4"/>
        <v>141</v>
      </c>
      <c r="J22" s="63">
        <f t="shared" si="4"/>
        <v>72</v>
      </c>
      <c r="K22" s="63">
        <f t="shared" si="4"/>
        <v>2</v>
      </c>
      <c r="L22" s="63">
        <f t="shared" si="4"/>
        <v>0</v>
      </c>
      <c r="M22" s="63">
        <f t="shared" si="4"/>
        <v>14</v>
      </c>
      <c r="N22" s="63">
        <f t="shared" si="4"/>
        <v>0</v>
      </c>
      <c r="O22" s="63">
        <f t="shared" si="4"/>
        <v>8</v>
      </c>
      <c r="P22" s="63">
        <f t="shared" si="4"/>
        <v>0</v>
      </c>
      <c r="Q22" s="63">
        <f t="shared" si="3"/>
        <v>0</v>
      </c>
      <c r="R22" s="63">
        <f t="shared" si="3"/>
        <v>0</v>
      </c>
      <c r="S22" s="63">
        <f t="shared" si="3"/>
        <v>0</v>
      </c>
      <c r="T22" s="63">
        <f t="shared" si="3"/>
        <v>0</v>
      </c>
      <c r="U22" s="63">
        <f t="shared" si="3"/>
        <v>0</v>
      </c>
      <c r="V22" s="63">
        <f t="shared" si="3"/>
        <v>0</v>
      </c>
      <c r="W22" s="63">
        <f t="shared" si="3"/>
        <v>0</v>
      </c>
      <c r="X22" s="63">
        <f t="shared" si="3"/>
        <v>0</v>
      </c>
      <c r="Y22" s="63">
        <f t="shared" si="3"/>
        <v>15</v>
      </c>
      <c r="Z22" s="63">
        <f t="shared" si="1"/>
        <v>350</v>
      </c>
      <c r="AA22" s="63">
        <v>48</v>
      </c>
      <c r="AB22" s="63">
        <v>0</v>
      </c>
      <c r="AC22" s="63">
        <v>0</v>
      </c>
      <c r="AD22" s="63">
        <v>58</v>
      </c>
      <c r="AE22" s="63">
        <v>141</v>
      </c>
      <c r="AF22" s="63">
        <v>72</v>
      </c>
      <c r="AG22" s="63">
        <v>2</v>
      </c>
      <c r="AH22" s="63">
        <v>0</v>
      </c>
      <c r="AI22" s="63">
        <v>14</v>
      </c>
      <c r="AJ22" s="63">
        <v>0</v>
      </c>
      <c r="AK22" s="26">
        <v>0</v>
      </c>
      <c r="AL22" s="26" t="s">
        <v>36</v>
      </c>
      <c r="AM22" s="26" t="s">
        <v>36</v>
      </c>
      <c r="AN22" s="26" t="s">
        <v>36</v>
      </c>
      <c r="AO22" s="26" t="s">
        <v>36</v>
      </c>
      <c r="AP22" s="26" t="s">
        <v>36</v>
      </c>
      <c r="AQ22" s="26" t="s">
        <v>36</v>
      </c>
      <c r="AR22" s="26" t="s">
        <v>36</v>
      </c>
      <c r="AS22" s="26" t="s">
        <v>36</v>
      </c>
      <c r="AT22" s="63">
        <v>0</v>
      </c>
      <c r="AU22" s="63">
        <v>15</v>
      </c>
      <c r="AV22" s="63">
        <f>[9]施設資源化量内訳!D22</f>
        <v>125</v>
      </c>
      <c r="AW22" s="63">
        <f>[9]施設資源化量内訳!E22</f>
        <v>0</v>
      </c>
      <c r="AX22" s="63">
        <f>[9]施設資源化量内訳!F22</f>
        <v>0</v>
      </c>
      <c r="AY22" s="63">
        <f>[9]施設資源化量内訳!G22</f>
        <v>0</v>
      </c>
      <c r="AZ22" s="63">
        <f>[9]施設資源化量内訳!H22</f>
        <v>125</v>
      </c>
      <c r="BA22" s="63">
        <f>[9]施設資源化量内訳!I22</f>
        <v>0</v>
      </c>
      <c r="BB22" s="63">
        <f>[9]施設資源化量内訳!J22</f>
        <v>0</v>
      </c>
      <c r="BC22" s="63">
        <f>[9]施設資源化量内訳!K22</f>
        <v>0</v>
      </c>
      <c r="BD22" s="63">
        <f>[9]施設資源化量内訳!L22</f>
        <v>0</v>
      </c>
      <c r="BE22" s="63">
        <f>[9]施設資源化量内訳!M22</f>
        <v>0</v>
      </c>
      <c r="BF22" s="63">
        <f>[9]施設資源化量内訳!N22</f>
        <v>0</v>
      </c>
      <c r="BG22" s="63">
        <f>[9]施設資源化量内訳!O22</f>
        <v>0</v>
      </c>
      <c r="BH22" s="63">
        <f>[9]施設資源化量内訳!P22</f>
        <v>0</v>
      </c>
      <c r="BI22" s="63">
        <f>[9]施設資源化量内訳!Q22</f>
        <v>0</v>
      </c>
      <c r="BJ22" s="63">
        <f>[9]施設資源化量内訳!R22</f>
        <v>0</v>
      </c>
      <c r="BK22" s="63">
        <f>[9]施設資源化量内訳!S22</f>
        <v>0</v>
      </c>
      <c r="BL22" s="63">
        <f>[9]施設資源化量内訳!T22</f>
        <v>0</v>
      </c>
      <c r="BM22" s="63">
        <f>[9]施設資源化量内訳!U22</f>
        <v>0</v>
      </c>
      <c r="BN22" s="63">
        <f>[9]施設資源化量内訳!V22</f>
        <v>0</v>
      </c>
      <c r="BO22" s="63">
        <f>[9]施設資源化量内訳!W22</f>
        <v>0</v>
      </c>
      <c r="BP22" s="63">
        <f>[9]施設資源化量内訳!X22</f>
        <v>0</v>
      </c>
      <c r="BQ22" s="63">
        <f>[9]施設資源化量内訳!Y22</f>
        <v>0</v>
      </c>
      <c r="BR22" s="63">
        <f t="shared" si="2"/>
        <v>186</v>
      </c>
      <c r="BS22" s="63">
        <v>174</v>
      </c>
      <c r="BT22" s="63">
        <v>1</v>
      </c>
      <c r="BU22" s="63">
        <v>0</v>
      </c>
      <c r="BV22" s="63">
        <v>3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8</v>
      </c>
      <c r="CD22" s="26" t="s">
        <v>36</v>
      </c>
      <c r="CE22" s="26" t="s">
        <v>36</v>
      </c>
      <c r="CF22" s="26" t="s">
        <v>36</v>
      </c>
      <c r="CG22" s="26" t="s">
        <v>36</v>
      </c>
      <c r="CH22" s="26" t="s">
        <v>36</v>
      </c>
      <c r="CI22" s="26" t="s">
        <v>36</v>
      </c>
      <c r="CJ22" s="26" t="s">
        <v>36</v>
      </c>
      <c r="CK22" s="26" t="s">
        <v>36</v>
      </c>
      <c r="CL22" s="63">
        <v>0</v>
      </c>
      <c r="CM22" s="63">
        <v>0</v>
      </c>
      <c r="CN22" s="64" t="s">
        <v>37</v>
      </c>
    </row>
    <row r="23" spans="1:92" ht="13.5" customHeight="1" x14ac:dyDescent="0.15">
      <c r="A23" s="61" t="s">
        <v>33</v>
      </c>
      <c r="B23" s="62" t="s">
        <v>66</v>
      </c>
      <c r="C23" s="61" t="s">
        <v>67</v>
      </c>
      <c r="D23" s="63">
        <f t="shared" si="4"/>
        <v>2529</v>
      </c>
      <c r="E23" s="63">
        <f t="shared" si="4"/>
        <v>869</v>
      </c>
      <c r="F23" s="63">
        <f t="shared" si="4"/>
        <v>7</v>
      </c>
      <c r="G23" s="63">
        <f t="shared" si="4"/>
        <v>0</v>
      </c>
      <c r="H23" s="63">
        <f t="shared" si="4"/>
        <v>135</v>
      </c>
      <c r="I23" s="63">
        <f t="shared" si="4"/>
        <v>238</v>
      </c>
      <c r="J23" s="63">
        <f t="shared" si="4"/>
        <v>187</v>
      </c>
      <c r="K23" s="63">
        <f t="shared" si="4"/>
        <v>0</v>
      </c>
      <c r="L23" s="63">
        <f t="shared" si="4"/>
        <v>157</v>
      </c>
      <c r="M23" s="63">
        <f t="shared" si="4"/>
        <v>0</v>
      </c>
      <c r="N23" s="63">
        <f t="shared" si="4"/>
        <v>0</v>
      </c>
      <c r="O23" s="63">
        <f t="shared" si="4"/>
        <v>6</v>
      </c>
      <c r="P23" s="63">
        <f t="shared" si="4"/>
        <v>0</v>
      </c>
      <c r="Q23" s="63">
        <f t="shared" si="3"/>
        <v>0</v>
      </c>
      <c r="R23" s="63">
        <f t="shared" si="3"/>
        <v>642</v>
      </c>
      <c r="S23" s="63">
        <f t="shared" si="3"/>
        <v>0</v>
      </c>
      <c r="T23" s="63">
        <f t="shared" si="3"/>
        <v>0</v>
      </c>
      <c r="U23" s="63">
        <f t="shared" si="3"/>
        <v>0</v>
      </c>
      <c r="V23" s="63">
        <f t="shared" si="3"/>
        <v>0</v>
      </c>
      <c r="W23" s="63">
        <f t="shared" si="3"/>
        <v>0</v>
      </c>
      <c r="X23" s="63">
        <f t="shared" si="3"/>
        <v>0</v>
      </c>
      <c r="Y23" s="63">
        <f t="shared" si="3"/>
        <v>288</v>
      </c>
      <c r="Z23" s="63">
        <f t="shared" si="1"/>
        <v>681</v>
      </c>
      <c r="AA23" s="63">
        <v>125</v>
      </c>
      <c r="AB23" s="63">
        <v>0</v>
      </c>
      <c r="AC23" s="63">
        <v>0</v>
      </c>
      <c r="AD23" s="63">
        <v>135</v>
      </c>
      <c r="AE23" s="63">
        <v>238</v>
      </c>
      <c r="AF23" s="63">
        <v>183</v>
      </c>
      <c r="AG23" s="63">
        <v>0</v>
      </c>
      <c r="AH23" s="63">
        <v>0</v>
      </c>
      <c r="AI23" s="63">
        <v>0</v>
      </c>
      <c r="AJ23" s="63">
        <v>0</v>
      </c>
      <c r="AK23" s="26">
        <v>0</v>
      </c>
      <c r="AL23" s="26" t="s">
        <v>36</v>
      </c>
      <c r="AM23" s="26" t="s">
        <v>36</v>
      </c>
      <c r="AN23" s="26" t="s">
        <v>36</v>
      </c>
      <c r="AO23" s="26" t="s">
        <v>36</v>
      </c>
      <c r="AP23" s="26" t="s">
        <v>36</v>
      </c>
      <c r="AQ23" s="26" t="s">
        <v>36</v>
      </c>
      <c r="AR23" s="26" t="s">
        <v>36</v>
      </c>
      <c r="AS23" s="26" t="s">
        <v>36</v>
      </c>
      <c r="AT23" s="63">
        <v>0</v>
      </c>
      <c r="AU23" s="63">
        <v>0</v>
      </c>
      <c r="AV23" s="63">
        <f>[9]施設資源化量内訳!D23</f>
        <v>1091</v>
      </c>
      <c r="AW23" s="63">
        <f>[9]施設資源化量内訳!E23</f>
        <v>0</v>
      </c>
      <c r="AX23" s="63">
        <f>[9]施設資源化量内訳!F23</f>
        <v>0</v>
      </c>
      <c r="AY23" s="63">
        <f>[9]施設資源化量内訳!G23</f>
        <v>0</v>
      </c>
      <c r="AZ23" s="63">
        <f>[9]施設資源化量内訳!H23</f>
        <v>0</v>
      </c>
      <c r="BA23" s="63">
        <f>[9]施設資源化量内訳!I23</f>
        <v>0</v>
      </c>
      <c r="BB23" s="63">
        <f>[9]施設資源化量内訳!J23</f>
        <v>4</v>
      </c>
      <c r="BC23" s="63">
        <f>[9]施設資源化量内訳!K23</f>
        <v>0</v>
      </c>
      <c r="BD23" s="63">
        <f>[9]施設資源化量内訳!L23</f>
        <v>157</v>
      </c>
      <c r="BE23" s="63">
        <f>[9]施設資源化量内訳!M23</f>
        <v>0</v>
      </c>
      <c r="BF23" s="63">
        <f>[9]施設資源化量内訳!N23</f>
        <v>0</v>
      </c>
      <c r="BG23" s="63">
        <f>[9]施設資源化量内訳!O23</f>
        <v>0</v>
      </c>
      <c r="BH23" s="63">
        <f>[9]施設資源化量内訳!P23</f>
        <v>0</v>
      </c>
      <c r="BI23" s="63">
        <f>[9]施設資源化量内訳!Q23</f>
        <v>0</v>
      </c>
      <c r="BJ23" s="63">
        <f>[9]施設資源化量内訳!R23</f>
        <v>642</v>
      </c>
      <c r="BK23" s="63">
        <f>[9]施設資源化量内訳!S23</f>
        <v>0</v>
      </c>
      <c r="BL23" s="63">
        <f>[9]施設資源化量内訳!T23</f>
        <v>0</v>
      </c>
      <c r="BM23" s="63">
        <f>[9]施設資源化量内訳!U23</f>
        <v>0</v>
      </c>
      <c r="BN23" s="63">
        <f>[9]施設資源化量内訳!V23</f>
        <v>0</v>
      </c>
      <c r="BO23" s="63">
        <f>[9]施設資源化量内訳!W23</f>
        <v>0</v>
      </c>
      <c r="BP23" s="63">
        <f>[9]施設資源化量内訳!X23</f>
        <v>0</v>
      </c>
      <c r="BQ23" s="63">
        <f>[9]施設資源化量内訳!Y23</f>
        <v>288</v>
      </c>
      <c r="BR23" s="63">
        <f t="shared" si="2"/>
        <v>757</v>
      </c>
      <c r="BS23" s="63">
        <v>744</v>
      </c>
      <c r="BT23" s="63">
        <v>7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6</v>
      </c>
      <c r="CD23" s="26" t="s">
        <v>36</v>
      </c>
      <c r="CE23" s="26" t="s">
        <v>36</v>
      </c>
      <c r="CF23" s="26" t="s">
        <v>36</v>
      </c>
      <c r="CG23" s="26" t="s">
        <v>36</v>
      </c>
      <c r="CH23" s="26" t="s">
        <v>36</v>
      </c>
      <c r="CI23" s="26" t="s">
        <v>36</v>
      </c>
      <c r="CJ23" s="26" t="s">
        <v>36</v>
      </c>
      <c r="CK23" s="26" t="s">
        <v>36</v>
      </c>
      <c r="CL23" s="63">
        <v>0</v>
      </c>
      <c r="CM23" s="63">
        <v>0</v>
      </c>
      <c r="CN23" s="64" t="s">
        <v>37</v>
      </c>
    </row>
    <row r="24" spans="1:92" ht="13.5" customHeight="1" x14ac:dyDescent="0.15">
      <c r="A24" s="61" t="s">
        <v>33</v>
      </c>
      <c r="B24" s="62" t="s">
        <v>68</v>
      </c>
      <c r="C24" s="61" t="s">
        <v>69</v>
      </c>
      <c r="D24" s="63">
        <f t="shared" si="4"/>
        <v>1446</v>
      </c>
      <c r="E24" s="63">
        <f t="shared" si="4"/>
        <v>605</v>
      </c>
      <c r="F24" s="63">
        <f t="shared" si="4"/>
        <v>3</v>
      </c>
      <c r="G24" s="63">
        <f t="shared" si="4"/>
        <v>132</v>
      </c>
      <c r="H24" s="63">
        <f t="shared" si="4"/>
        <v>256</v>
      </c>
      <c r="I24" s="63">
        <f t="shared" si="4"/>
        <v>166</v>
      </c>
      <c r="J24" s="63">
        <f t="shared" si="4"/>
        <v>44</v>
      </c>
      <c r="K24" s="63">
        <f t="shared" si="4"/>
        <v>0</v>
      </c>
      <c r="L24" s="63">
        <f t="shared" si="4"/>
        <v>137</v>
      </c>
      <c r="M24" s="63">
        <f t="shared" si="4"/>
        <v>32</v>
      </c>
      <c r="N24" s="63">
        <f t="shared" si="4"/>
        <v>0</v>
      </c>
      <c r="O24" s="63">
        <f t="shared" si="4"/>
        <v>57</v>
      </c>
      <c r="P24" s="63">
        <f t="shared" si="4"/>
        <v>0</v>
      </c>
      <c r="Q24" s="63">
        <f t="shared" si="3"/>
        <v>0</v>
      </c>
      <c r="R24" s="63">
        <f t="shared" si="3"/>
        <v>0</v>
      </c>
      <c r="S24" s="63">
        <f t="shared" si="3"/>
        <v>0</v>
      </c>
      <c r="T24" s="63">
        <f t="shared" si="3"/>
        <v>0</v>
      </c>
      <c r="U24" s="63">
        <f t="shared" si="3"/>
        <v>0</v>
      </c>
      <c r="V24" s="63">
        <f t="shared" si="3"/>
        <v>0</v>
      </c>
      <c r="W24" s="63">
        <f t="shared" si="3"/>
        <v>0</v>
      </c>
      <c r="X24" s="63">
        <f t="shared" si="3"/>
        <v>1</v>
      </c>
      <c r="Y24" s="63">
        <f t="shared" si="3"/>
        <v>13</v>
      </c>
      <c r="Z24" s="63">
        <f t="shared" si="1"/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26">
        <v>0</v>
      </c>
      <c r="AL24" s="26" t="s">
        <v>36</v>
      </c>
      <c r="AM24" s="26" t="s">
        <v>36</v>
      </c>
      <c r="AN24" s="26" t="s">
        <v>36</v>
      </c>
      <c r="AO24" s="26" t="s">
        <v>36</v>
      </c>
      <c r="AP24" s="26" t="s">
        <v>36</v>
      </c>
      <c r="AQ24" s="26" t="s">
        <v>36</v>
      </c>
      <c r="AR24" s="26" t="s">
        <v>36</v>
      </c>
      <c r="AS24" s="26" t="s">
        <v>36</v>
      </c>
      <c r="AT24" s="63">
        <v>0</v>
      </c>
      <c r="AU24" s="63">
        <v>0</v>
      </c>
      <c r="AV24" s="63">
        <f>[9]施設資源化量内訳!D24</f>
        <v>1109</v>
      </c>
      <c r="AW24" s="63">
        <f>[9]施設資源化量内訳!E24</f>
        <v>278</v>
      </c>
      <c r="AX24" s="63">
        <f>[9]施設資源化量内訳!F24</f>
        <v>1</v>
      </c>
      <c r="AY24" s="63">
        <f>[9]施設資源化量内訳!G24</f>
        <v>132</v>
      </c>
      <c r="AZ24" s="63">
        <f>[9]施設資源化量内訳!H24</f>
        <v>249</v>
      </c>
      <c r="BA24" s="63">
        <f>[9]施設資源化量内訳!I24</f>
        <v>166</v>
      </c>
      <c r="BB24" s="63">
        <f>[9]施設資源化量内訳!J24</f>
        <v>44</v>
      </c>
      <c r="BC24" s="63">
        <f>[9]施設資源化量内訳!K24</f>
        <v>0</v>
      </c>
      <c r="BD24" s="63">
        <f>[9]施設資源化量内訳!L24</f>
        <v>137</v>
      </c>
      <c r="BE24" s="63">
        <f>[9]施設資源化量内訳!M24</f>
        <v>32</v>
      </c>
      <c r="BF24" s="63">
        <f>[9]施設資源化量内訳!N24</f>
        <v>0</v>
      </c>
      <c r="BG24" s="63">
        <f>[9]施設資源化量内訳!O24</f>
        <v>56</v>
      </c>
      <c r="BH24" s="63">
        <f>[9]施設資源化量内訳!P24</f>
        <v>0</v>
      </c>
      <c r="BI24" s="63">
        <f>[9]施設資源化量内訳!Q24</f>
        <v>0</v>
      </c>
      <c r="BJ24" s="63">
        <f>[9]施設資源化量内訳!R24</f>
        <v>0</v>
      </c>
      <c r="BK24" s="63">
        <f>[9]施設資源化量内訳!S24</f>
        <v>0</v>
      </c>
      <c r="BL24" s="63">
        <f>[9]施設資源化量内訳!T24</f>
        <v>0</v>
      </c>
      <c r="BM24" s="63">
        <f>[9]施設資源化量内訳!U24</f>
        <v>0</v>
      </c>
      <c r="BN24" s="63">
        <f>[9]施設資源化量内訳!V24</f>
        <v>0</v>
      </c>
      <c r="BO24" s="63">
        <f>[9]施設資源化量内訳!W24</f>
        <v>0</v>
      </c>
      <c r="BP24" s="63">
        <f>[9]施設資源化量内訳!X24</f>
        <v>1</v>
      </c>
      <c r="BQ24" s="63">
        <f>[9]施設資源化量内訳!Y24</f>
        <v>13</v>
      </c>
      <c r="BR24" s="63">
        <f t="shared" si="2"/>
        <v>337</v>
      </c>
      <c r="BS24" s="63">
        <v>327</v>
      </c>
      <c r="BT24" s="63">
        <v>2</v>
      </c>
      <c r="BU24" s="63">
        <v>0</v>
      </c>
      <c r="BV24" s="63">
        <v>7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1</v>
      </c>
      <c r="CD24" s="26" t="s">
        <v>36</v>
      </c>
      <c r="CE24" s="26" t="s">
        <v>36</v>
      </c>
      <c r="CF24" s="26" t="s">
        <v>36</v>
      </c>
      <c r="CG24" s="26" t="s">
        <v>36</v>
      </c>
      <c r="CH24" s="26" t="s">
        <v>36</v>
      </c>
      <c r="CI24" s="26" t="s">
        <v>36</v>
      </c>
      <c r="CJ24" s="26" t="s">
        <v>36</v>
      </c>
      <c r="CK24" s="26" t="s">
        <v>36</v>
      </c>
      <c r="CL24" s="63">
        <v>0</v>
      </c>
      <c r="CM24" s="63">
        <v>0</v>
      </c>
      <c r="CN24" s="64" t="s">
        <v>37</v>
      </c>
    </row>
    <row r="25" spans="1:92" ht="13.5" customHeight="1" x14ac:dyDescent="0.15">
      <c r="A25" s="61" t="s">
        <v>33</v>
      </c>
      <c r="B25" s="62" t="s">
        <v>70</v>
      </c>
      <c r="C25" s="61" t="s">
        <v>71</v>
      </c>
      <c r="D25" s="63">
        <f t="shared" si="4"/>
        <v>1543</v>
      </c>
      <c r="E25" s="63">
        <f t="shared" si="4"/>
        <v>516</v>
      </c>
      <c r="F25" s="63">
        <f t="shared" si="4"/>
        <v>4</v>
      </c>
      <c r="G25" s="63">
        <f t="shared" si="4"/>
        <v>91</v>
      </c>
      <c r="H25" s="63">
        <f t="shared" si="4"/>
        <v>194</v>
      </c>
      <c r="I25" s="63">
        <f t="shared" si="4"/>
        <v>283</v>
      </c>
      <c r="J25" s="63">
        <f t="shared" si="4"/>
        <v>127</v>
      </c>
      <c r="K25" s="63">
        <f t="shared" si="4"/>
        <v>5</v>
      </c>
      <c r="L25" s="63">
        <f t="shared" si="4"/>
        <v>163</v>
      </c>
      <c r="M25" s="63">
        <f t="shared" si="4"/>
        <v>0</v>
      </c>
      <c r="N25" s="63">
        <f t="shared" si="4"/>
        <v>85</v>
      </c>
      <c r="O25" s="63">
        <f t="shared" si="4"/>
        <v>60</v>
      </c>
      <c r="P25" s="63">
        <f t="shared" si="4"/>
        <v>0</v>
      </c>
      <c r="Q25" s="63">
        <f t="shared" si="3"/>
        <v>0</v>
      </c>
      <c r="R25" s="63">
        <f t="shared" si="3"/>
        <v>0</v>
      </c>
      <c r="S25" s="63">
        <f t="shared" si="3"/>
        <v>0</v>
      </c>
      <c r="T25" s="63">
        <f t="shared" si="3"/>
        <v>0</v>
      </c>
      <c r="U25" s="63">
        <f t="shared" si="3"/>
        <v>0</v>
      </c>
      <c r="V25" s="63">
        <f t="shared" si="3"/>
        <v>0</v>
      </c>
      <c r="W25" s="63">
        <f t="shared" si="3"/>
        <v>0</v>
      </c>
      <c r="X25" s="63">
        <f t="shared" si="3"/>
        <v>0</v>
      </c>
      <c r="Y25" s="63">
        <f t="shared" si="3"/>
        <v>15</v>
      </c>
      <c r="Z25" s="63">
        <f t="shared" si="1"/>
        <v>568</v>
      </c>
      <c r="AA25" s="63">
        <v>399</v>
      </c>
      <c r="AB25" s="63">
        <v>3</v>
      </c>
      <c r="AC25" s="63">
        <v>0</v>
      </c>
      <c r="AD25" s="63">
        <v>0</v>
      </c>
      <c r="AE25" s="63">
        <v>166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26">
        <v>0</v>
      </c>
      <c r="AL25" s="26" t="s">
        <v>36</v>
      </c>
      <c r="AM25" s="26" t="s">
        <v>36</v>
      </c>
      <c r="AN25" s="26" t="s">
        <v>36</v>
      </c>
      <c r="AO25" s="26" t="s">
        <v>36</v>
      </c>
      <c r="AP25" s="26" t="s">
        <v>36</v>
      </c>
      <c r="AQ25" s="26" t="s">
        <v>36</v>
      </c>
      <c r="AR25" s="26" t="s">
        <v>36</v>
      </c>
      <c r="AS25" s="26" t="s">
        <v>36</v>
      </c>
      <c r="AT25" s="63">
        <v>0</v>
      </c>
      <c r="AU25" s="63">
        <v>0</v>
      </c>
      <c r="AV25" s="63">
        <f>[9]施設資源化量内訳!D25</f>
        <v>846</v>
      </c>
      <c r="AW25" s="63">
        <f>[9]施設資源化量内訳!E25</f>
        <v>0</v>
      </c>
      <c r="AX25" s="63">
        <f>[9]施設資源化量内訳!F25</f>
        <v>0</v>
      </c>
      <c r="AY25" s="63">
        <f>[9]施設資源化量内訳!G25</f>
        <v>91</v>
      </c>
      <c r="AZ25" s="63">
        <f>[9]施設資源化量内訳!H25</f>
        <v>193</v>
      </c>
      <c r="BA25" s="63">
        <f>[9]施設資源化量内訳!I25</f>
        <v>117</v>
      </c>
      <c r="BB25" s="63">
        <f>[9]施設資源化量内訳!J25</f>
        <v>127</v>
      </c>
      <c r="BC25" s="63">
        <f>[9]施設資源化量内訳!K25</f>
        <v>5</v>
      </c>
      <c r="BD25" s="63">
        <f>[9]施設資源化量内訳!L25</f>
        <v>163</v>
      </c>
      <c r="BE25" s="63">
        <f>[9]施設資源化量内訳!M25</f>
        <v>0</v>
      </c>
      <c r="BF25" s="63">
        <f>[9]施設資源化量内訳!N25</f>
        <v>85</v>
      </c>
      <c r="BG25" s="63">
        <f>[9]施設資源化量内訳!O25</f>
        <v>50</v>
      </c>
      <c r="BH25" s="63">
        <f>[9]施設資源化量内訳!P25</f>
        <v>0</v>
      </c>
      <c r="BI25" s="63">
        <f>[9]施設資源化量内訳!Q25</f>
        <v>0</v>
      </c>
      <c r="BJ25" s="63">
        <f>[9]施設資源化量内訳!R25</f>
        <v>0</v>
      </c>
      <c r="BK25" s="63">
        <f>[9]施設資源化量内訳!S25</f>
        <v>0</v>
      </c>
      <c r="BL25" s="63">
        <f>[9]施設資源化量内訳!T25</f>
        <v>0</v>
      </c>
      <c r="BM25" s="63">
        <f>[9]施設資源化量内訳!U25</f>
        <v>0</v>
      </c>
      <c r="BN25" s="63">
        <f>[9]施設資源化量内訳!V25</f>
        <v>0</v>
      </c>
      <c r="BO25" s="63">
        <f>[9]施設資源化量内訳!W25</f>
        <v>0</v>
      </c>
      <c r="BP25" s="63">
        <f>[9]施設資源化量内訳!X25</f>
        <v>0</v>
      </c>
      <c r="BQ25" s="63">
        <f>[9]施設資源化量内訳!Y25</f>
        <v>15</v>
      </c>
      <c r="BR25" s="63">
        <f t="shared" si="2"/>
        <v>129</v>
      </c>
      <c r="BS25" s="63">
        <v>117</v>
      </c>
      <c r="BT25" s="63">
        <v>1</v>
      </c>
      <c r="BU25" s="63">
        <v>0</v>
      </c>
      <c r="BV25" s="63">
        <v>1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10</v>
      </c>
      <c r="CD25" s="26" t="s">
        <v>36</v>
      </c>
      <c r="CE25" s="26" t="s">
        <v>36</v>
      </c>
      <c r="CF25" s="26" t="s">
        <v>36</v>
      </c>
      <c r="CG25" s="26" t="s">
        <v>36</v>
      </c>
      <c r="CH25" s="26" t="s">
        <v>36</v>
      </c>
      <c r="CI25" s="26" t="s">
        <v>36</v>
      </c>
      <c r="CJ25" s="26" t="s">
        <v>36</v>
      </c>
      <c r="CK25" s="26" t="s">
        <v>36</v>
      </c>
      <c r="CL25" s="63">
        <v>0</v>
      </c>
      <c r="CM25" s="63">
        <v>0</v>
      </c>
      <c r="CN25" s="64" t="s">
        <v>37</v>
      </c>
    </row>
    <row r="26" spans="1:92" ht="13.5" customHeight="1" x14ac:dyDescent="0.15">
      <c r="A26" s="61" t="s">
        <v>33</v>
      </c>
      <c r="B26" s="62" t="s">
        <v>72</v>
      </c>
      <c r="C26" s="61" t="s">
        <v>73</v>
      </c>
      <c r="D26" s="63">
        <f t="shared" si="4"/>
        <v>1588</v>
      </c>
      <c r="E26" s="63">
        <f t="shared" si="4"/>
        <v>434</v>
      </c>
      <c r="F26" s="63">
        <f t="shared" si="4"/>
        <v>5</v>
      </c>
      <c r="G26" s="63">
        <f t="shared" si="4"/>
        <v>18</v>
      </c>
      <c r="H26" s="63">
        <f t="shared" si="4"/>
        <v>384</v>
      </c>
      <c r="I26" s="63">
        <f t="shared" si="4"/>
        <v>293</v>
      </c>
      <c r="J26" s="63">
        <f t="shared" si="4"/>
        <v>63</v>
      </c>
      <c r="K26" s="63">
        <f t="shared" si="4"/>
        <v>13</v>
      </c>
      <c r="L26" s="63">
        <f t="shared" si="4"/>
        <v>1</v>
      </c>
      <c r="M26" s="63">
        <f t="shared" si="4"/>
        <v>0</v>
      </c>
      <c r="N26" s="63">
        <f t="shared" si="4"/>
        <v>0</v>
      </c>
      <c r="O26" s="63">
        <f t="shared" si="4"/>
        <v>80</v>
      </c>
      <c r="P26" s="63">
        <f t="shared" si="4"/>
        <v>36</v>
      </c>
      <c r="Q26" s="63">
        <f t="shared" si="3"/>
        <v>0</v>
      </c>
      <c r="R26" s="63">
        <f t="shared" si="3"/>
        <v>247</v>
      </c>
      <c r="S26" s="63">
        <f t="shared" si="3"/>
        <v>0</v>
      </c>
      <c r="T26" s="63">
        <f t="shared" si="3"/>
        <v>0</v>
      </c>
      <c r="U26" s="63">
        <f t="shared" si="3"/>
        <v>0</v>
      </c>
      <c r="V26" s="63">
        <f t="shared" si="3"/>
        <v>0</v>
      </c>
      <c r="W26" s="63">
        <f t="shared" si="3"/>
        <v>0</v>
      </c>
      <c r="X26" s="63">
        <f t="shared" si="3"/>
        <v>14</v>
      </c>
      <c r="Y26" s="63">
        <f t="shared" si="3"/>
        <v>0</v>
      </c>
      <c r="Z26" s="63">
        <f t="shared" si="1"/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26">
        <v>0</v>
      </c>
      <c r="AL26" s="26" t="s">
        <v>36</v>
      </c>
      <c r="AM26" s="26" t="s">
        <v>36</v>
      </c>
      <c r="AN26" s="26" t="s">
        <v>36</v>
      </c>
      <c r="AO26" s="26" t="s">
        <v>36</v>
      </c>
      <c r="AP26" s="26" t="s">
        <v>36</v>
      </c>
      <c r="AQ26" s="26" t="s">
        <v>36</v>
      </c>
      <c r="AR26" s="26" t="s">
        <v>36</v>
      </c>
      <c r="AS26" s="26" t="s">
        <v>36</v>
      </c>
      <c r="AT26" s="63">
        <v>0</v>
      </c>
      <c r="AU26" s="63">
        <v>0</v>
      </c>
      <c r="AV26" s="63">
        <f>[9]施設資源化量内訳!D26</f>
        <v>1588</v>
      </c>
      <c r="AW26" s="63">
        <f>[9]施設資源化量内訳!E26</f>
        <v>434</v>
      </c>
      <c r="AX26" s="63">
        <f>[9]施設資源化量内訳!F26</f>
        <v>5</v>
      </c>
      <c r="AY26" s="63">
        <f>[9]施設資源化量内訳!G26</f>
        <v>18</v>
      </c>
      <c r="AZ26" s="63">
        <f>[9]施設資源化量内訳!H26</f>
        <v>384</v>
      </c>
      <c r="BA26" s="63">
        <f>[9]施設資源化量内訳!I26</f>
        <v>293</v>
      </c>
      <c r="BB26" s="63">
        <f>[9]施設資源化量内訳!J26</f>
        <v>63</v>
      </c>
      <c r="BC26" s="63">
        <f>[9]施設資源化量内訳!K26</f>
        <v>13</v>
      </c>
      <c r="BD26" s="63">
        <f>[9]施設資源化量内訳!L26</f>
        <v>1</v>
      </c>
      <c r="BE26" s="63">
        <f>[9]施設資源化量内訳!M26</f>
        <v>0</v>
      </c>
      <c r="BF26" s="63">
        <f>[9]施設資源化量内訳!N26</f>
        <v>0</v>
      </c>
      <c r="BG26" s="63">
        <f>[9]施設資源化量内訳!O26</f>
        <v>80</v>
      </c>
      <c r="BH26" s="63">
        <f>[9]施設資源化量内訳!P26</f>
        <v>36</v>
      </c>
      <c r="BI26" s="63">
        <f>[9]施設資源化量内訳!Q26</f>
        <v>0</v>
      </c>
      <c r="BJ26" s="63">
        <f>[9]施設資源化量内訳!R26</f>
        <v>247</v>
      </c>
      <c r="BK26" s="63">
        <f>[9]施設資源化量内訳!S26</f>
        <v>0</v>
      </c>
      <c r="BL26" s="63">
        <f>[9]施設資源化量内訳!T26</f>
        <v>0</v>
      </c>
      <c r="BM26" s="63">
        <f>[9]施設資源化量内訳!U26</f>
        <v>0</v>
      </c>
      <c r="BN26" s="63">
        <f>[9]施設資源化量内訳!V26</f>
        <v>0</v>
      </c>
      <c r="BO26" s="63">
        <f>[9]施設資源化量内訳!W26</f>
        <v>0</v>
      </c>
      <c r="BP26" s="63">
        <f>[9]施設資源化量内訳!X26</f>
        <v>14</v>
      </c>
      <c r="BQ26" s="63">
        <f>[9]施設資源化量内訳!Y26</f>
        <v>0</v>
      </c>
      <c r="BR26" s="63">
        <f t="shared" si="2"/>
        <v>0</v>
      </c>
      <c r="BS26" s="63">
        <v>0</v>
      </c>
      <c r="BT26" s="63">
        <v>0</v>
      </c>
      <c r="BU26" s="63"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>
        <v>0</v>
      </c>
      <c r="CB26" s="63">
        <v>0</v>
      </c>
      <c r="CC26" s="63">
        <v>0</v>
      </c>
      <c r="CD26" s="26" t="s">
        <v>36</v>
      </c>
      <c r="CE26" s="26" t="s">
        <v>36</v>
      </c>
      <c r="CF26" s="26" t="s">
        <v>36</v>
      </c>
      <c r="CG26" s="26" t="s">
        <v>36</v>
      </c>
      <c r="CH26" s="26" t="s">
        <v>36</v>
      </c>
      <c r="CI26" s="26" t="s">
        <v>36</v>
      </c>
      <c r="CJ26" s="26" t="s">
        <v>36</v>
      </c>
      <c r="CK26" s="26" t="s">
        <v>36</v>
      </c>
      <c r="CL26" s="63">
        <v>0</v>
      </c>
      <c r="CM26" s="63">
        <v>0</v>
      </c>
      <c r="CN26" s="64" t="s">
        <v>37</v>
      </c>
    </row>
    <row r="27" spans="1:92" ht="13.5" customHeight="1" x14ac:dyDescent="0.15">
      <c r="A27" s="61" t="s">
        <v>33</v>
      </c>
      <c r="B27" s="62" t="s">
        <v>74</v>
      </c>
      <c r="C27" s="61" t="s">
        <v>75</v>
      </c>
      <c r="D27" s="63">
        <f t="shared" si="4"/>
        <v>671</v>
      </c>
      <c r="E27" s="63">
        <f t="shared" si="4"/>
        <v>394</v>
      </c>
      <c r="F27" s="63">
        <f t="shared" si="4"/>
        <v>3</v>
      </c>
      <c r="G27" s="63">
        <f t="shared" si="4"/>
        <v>201</v>
      </c>
      <c r="H27" s="63">
        <f t="shared" si="4"/>
        <v>30</v>
      </c>
      <c r="I27" s="63">
        <f t="shared" si="4"/>
        <v>3</v>
      </c>
      <c r="J27" s="63">
        <f t="shared" si="4"/>
        <v>0</v>
      </c>
      <c r="K27" s="63">
        <f t="shared" si="4"/>
        <v>0</v>
      </c>
      <c r="L27" s="63">
        <f t="shared" si="4"/>
        <v>0</v>
      </c>
      <c r="M27" s="63">
        <f t="shared" si="4"/>
        <v>0</v>
      </c>
      <c r="N27" s="63">
        <f t="shared" si="4"/>
        <v>0</v>
      </c>
      <c r="O27" s="63">
        <f t="shared" si="4"/>
        <v>40</v>
      </c>
      <c r="P27" s="63">
        <f t="shared" si="4"/>
        <v>0</v>
      </c>
      <c r="Q27" s="63">
        <f t="shared" si="3"/>
        <v>0</v>
      </c>
      <c r="R27" s="63">
        <f t="shared" si="3"/>
        <v>0</v>
      </c>
      <c r="S27" s="63">
        <f t="shared" si="3"/>
        <v>0</v>
      </c>
      <c r="T27" s="63">
        <f t="shared" si="3"/>
        <v>0</v>
      </c>
      <c r="U27" s="63">
        <f t="shared" si="3"/>
        <v>0</v>
      </c>
      <c r="V27" s="63">
        <f t="shared" si="3"/>
        <v>0</v>
      </c>
      <c r="W27" s="63">
        <f t="shared" si="3"/>
        <v>0</v>
      </c>
      <c r="X27" s="63">
        <f t="shared" si="3"/>
        <v>0</v>
      </c>
      <c r="Y27" s="63">
        <f t="shared" si="3"/>
        <v>0</v>
      </c>
      <c r="Z27" s="63">
        <f t="shared" si="1"/>
        <v>129</v>
      </c>
      <c r="AA27" s="63">
        <v>43</v>
      </c>
      <c r="AB27" s="63">
        <v>0</v>
      </c>
      <c r="AC27" s="63">
        <v>74</v>
      </c>
      <c r="AD27" s="63">
        <v>12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26">
        <v>0</v>
      </c>
      <c r="AL27" s="26" t="s">
        <v>36</v>
      </c>
      <c r="AM27" s="26" t="s">
        <v>36</v>
      </c>
      <c r="AN27" s="26" t="s">
        <v>36</v>
      </c>
      <c r="AO27" s="26" t="s">
        <v>36</v>
      </c>
      <c r="AP27" s="26" t="s">
        <v>36</v>
      </c>
      <c r="AQ27" s="26" t="s">
        <v>36</v>
      </c>
      <c r="AR27" s="26" t="s">
        <v>36</v>
      </c>
      <c r="AS27" s="26" t="s">
        <v>36</v>
      </c>
      <c r="AT27" s="63">
        <v>0</v>
      </c>
      <c r="AU27" s="63">
        <v>0</v>
      </c>
      <c r="AV27" s="63">
        <f>[9]施設資源化量内訳!D27</f>
        <v>0</v>
      </c>
      <c r="AW27" s="63">
        <f>[9]施設資源化量内訳!E27</f>
        <v>0</v>
      </c>
      <c r="AX27" s="63">
        <f>[9]施設資源化量内訳!F27</f>
        <v>0</v>
      </c>
      <c r="AY27" s="63">
        <f>[9]施設資源化量内訳!G27</f>
        <v>0</v>
      </c>
      <c r="AZ27" s="63">
        <f>[9]施設資源化量内訳!H27</f>
        <v>0</v>
      </c>
      <c r="BA27" s="63">
        <f>[9]施設資源化量内訳!I27</f>
        <v>0</v>
      </c>
      <c r="BB27" s="63">
        <f>[9]施設資源化量内訳!J27</f>
        <v>0</v>
      </c>
      <c r="BC27" s="63">
        <f>[9]施設資源化量内訳!K27</f>
        <v>0</v>
      </c>
      <c r="BD27" s="63">
        <f>[9]施設資源化量内訳!L27</f>
        <v>0</v>
      </c>
      <c r="BE27" s="63">
        <f>[9]施設資源化量内訳!M27</f>
        <v>0</v>
      </c>
      <c r="BF27" s="63">
        <f>[9]施設資源化量内訳!N27</f>
        <v>0</v>
      </c>
      <c r="BG27" s="63">
        <f>[9]施設資源化量内訳!O27</f>
        <v>0</v>
      </c>
      <c r="BH27" s="63">
        <f>[9]施設資源化量内訳!P27</f>
        <v>0</v>
      </c>
      <c r="BI27" s="63">
        <f>[9]施設資源化量内訳!Q27</f>
        <v>0</v>
      </c>
      <c r="BJ27" s="63">
        <f>[9]施設資源化量内訳!R27</f>
        <v>0</v>
      </c>
      <c r="BK27" s="63">
        <f>[9]施設資源化量内訳!S27</f>
        <v>0</v>
      </c>
      <c r="BL27" s="63">
        <f>[9]施設資源化量内訳!T27</f>
        <v>0</v>
      </c>
      <c r="BM27" s="63">
        <f>[9]施設資源化量内訳!U27</f>
        <v>0</v>
      </c>
      <c r="BN27" s="63">
        <f>[9]施設資源化量内訳!V27</f>
        <v>0</v>
      </c>
      <c r="BO27" s="63">
        <f>[9]施設資源化量内訳!W27</f>
        <v>0</v>
      </c>
      <c r="BP27" s="63">
        <f>[9]施設資源化量内訳!X27</f>
        <v>0</v>
      </c>
      <c r="BQ27" s="63">
        <f>[9]施設資源化量内訳!Y27</f>
        <v>0</v>
      </c>
      <c r="BR27" s="63">
        <f t="shared" si="2"/>
        <v>542</v>
      </c>
      <c r="BS27" s="63">
        <v>351</v>
      </c>
      <c r="BT27" s="63">
        <v>3</v>
      </c>
      <c r="BU27" s="63">
        <v>127</v>
      </c>
      <c r="BV27" s="63">
        <v>18</v>
      </c>
      <c r="BW27" s="63">
        <v>3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40</v>
      </c>
      <c r="CD27" s="26" t="s">
        <v>36</v>
      </c>
      <c r="CE27" s="26" t="s">
        <v>36</v>
      </c>
      <c r="CF27" s="26" t="s">
        <v>36</v>
      </c>
      <c r="CG27" s="26" t="s">
        <v>36</v>
      </c>
      <c r="CH27" s="26" t="s">
        <v>36</v>
      </c>
      <c r="CI27" s="26" t="s">
        <v>36</v>
      </c>
      <c r="CJ27" s="26" t="s">
        <v>36</v>
      </c>
      <c r="CK27" s="26" t="s">
        <v>36</v>
      </c>
      <c r="CL27" s="63">
        <v>0</v>
      </c>
      <c r="CM27" s="63">
        <v>0</v>
      </c>
      <c r="CN27" s="64" t="s">
        <v>37</v>
      </c>
    </row>
    <row r="28" spans="1:92" ht="13.5" customHeight="1" x14ac:dyDescent="0.15">
      <c r="A28" s="61" t="s">
        <v>33</v>
      </c>
      <c r="B28" s="62" t="s">
        <v>76</v>
      </c>
      <c r="C28" s="61" t="s">
        <v>77</v>
      </c>
      <c r="D28" s="63">
        <f t="shared" si="4"/>
        <v>1313</v>
      </c>
      <c r="E28" s="63">
        <f t="shared" si="4"/>
        <v>578</v>
      </c>
      <c r="F28" s="63">
        <f t="shared" si="4"/>
        <v>3</v>
      </c>
      <c r="G28" s="63">
        <f t="shared" si="4"/>
        <v>0</v>
      </c>
      <c r="H28" s="63">
        <f t="shared" si="4"/>
        <v>213</v>
      </c>
      <c r="I28" s="63">
        <f t="shared" si="4"/>
        <v>168</v>
      </c>
      <c r="J28" s="63">
        <f t="shared" si="4"/>
        <v>77</v>
      </c>
      <c r="K28" s="63">
        <f t="shared" si="4"/>
        <v>4</v>
      </c>
      <c r="L28" s="63">
        <f t="shared" si="4"/>
        <v>66</v>
      </c>
      <c r="M28" s="63">
        <f t="shared" si="4"/>
        <v>0</v>
      </c>
      <c r="N28" s="63">
        <f t="shared" si="4"/>
        <v>0</v>
      </c>
      <c r="O28" s="63">
        <f t="shared" si="4"/>
        <v>47</v>
      </c>
      <c r="P28" s="63">
        <f t="shared" si="4"/>
        <v>0</v>
      </c>
      <c r="Q28" s="63">
        <f t="shared" si="3"/>
        <v>0</v>
      </c>
      <c r="R28" s="63">
        <f t="shared" si="3"/>
        <v>104</v>
      </c>
      <c r="S28" s="63">
        <f t="shared" si="3"/>
        <v>0</v>
      </c>
      <c r="T28" s="63">
        <f t="shared" si="3"/>
        <v>0</v>
      </c>
      <c r="U28" s="63">
        <f t="shared" si="3"/>
        <v>0</v>
      </c>
      <c r="V28" s="63">
        <f t="shared" si="3"/>
        <v>0</v>
      </c>
      <c r="W28" s="63">
        <f t="shared" si="3"/>
        <v>0</v>
      </c>
      <c r="X28" s="63">
        <f t="shared" si="3"/>
        <v>0</v>
      </c>
      <c r="Y28" s="63">
        <f t="shared" si="3"/>
        <v>53</v>
      </c>
      <c r="Z28" s="63">
        <f t="shared" si="1"/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26">
        <v>0</v>
      </c>
      <c r="AL28" s="26" t="s">
        <v>36</v>
      </c>
      <c r="AM28" s="26" t="s">
        <v>36</v>
      </c>
      <c r="AN28" s="26" t="s">
        <v>36</v>
      </c>
      <c r="AO28" s="26" t="s">
        <v>36</v>
      </c>
      <c r="AP28" s="26" t="s">
        <v>36</v>
      </c>
      <c r="AQ28" s="26" t="s">
        <v>36</v>
      </c>
      <c r="AR28" s="26" t="s">
        <v>36</v>
      </c>
      <c r="AS28" s="26" t="s">
        <v>36</v>
      </c>
      <c r="AT28" s="63">
        <v>0</v>
      </c>
      <c r="AU28" s="63">
        <v>0</v>
      </c>
      <c r="AV28" s="63">
        <f>[9]施設資源化量内訳!D28</f>
        <v>929</v>
      </c>
      <c r="AW28" s="63">
        <f>[9]施設資源化量内訳!E28</f>
        <v>232</v>
      </c>
      <c r="AX28" s="63">
        <f>[9]施設資源化量内訳!F28</f>
        <v>0</v>
      </c>
      <c r="AY28" s="63">
        <f>[9]施設資源化量内訳!G28</f>
        <v>0</v>
      </c>
      <c r="AZ28" s="63">
        <f>[9]施設資源化量内訳!H28</f>
        <v>206</v>
      </c>
      <c r="BA28" s="63">
        <f>[9]施設資源化量内訳!I28</f>
        <v>168</v>
      </c>
      <c r="BB28" s="63">
        <f>[9]施設資源化量内訳!J28</f>
        <v>75</v>
      </c>
      <c r="BC28" s="63">
        <f>[9]施設資源化量内訳!K28</f>
        <v>4</v>
      </c>
      <c r="BD28" s="63">
        <f>[9]施設資源化量内訳!L28</f>
        <v>66</v>
      </c>
      <c r="BE28" s="63">
        <f>[9]施設資源化量内訳!M28</f>
        <v>0</v>
      </c>
      <c r="BF28" s="63">
        <f>[9]施設資源化量内訳!N28</f>
        <v>0</v>
      </c>
      <c r="BG28" s="63">
        <f>[9]施設資源化量内訳!O28</f>
        <v>25</v>
      </c>
      <c r="BH28" s="63">
        <f>[9]施設資源化量内訳!P28</f>
        <v>0</v>
      </c>
      <c r="BI28" s="63">
        <f>[9]施設資源化量内訳!Q28</f>
        <v>0</v>
      </c>
      <c r="BJ28" s="63">
        <f>[9]施設資源化量内訳!R28</f>
        <v>104</v>
      </c>
      <c r="BK28" s="63">
        <f>[9]施設資源化量内訳!S28</f>
        <v>0</v>
      </c>
      <c r="BL28" s="63">
        <f>[9]施設資源化量内訳!T28</f>
        <v>0</v>
      </c>
      <c r="BM28" s="63">
        <f>[9]施設資源化量内訳!U28</f>
        <v>0</v>
      </c>
      <c r="BN28" s="63">
        <f>[9]施設資源化量内訳!V28</f>
        <v>0</v>
      </c>
      <c r="BO28" s="63">
        <f>[9]施設資源化量内訳!W28</f>
        <v>0</v>
      </c>
      <c r="BP28" s="63">
        <f>[9]施設資源化量内訳!X28</f>
        <v>0</v>
      </c>
      <c r="BQ28" s="63">
        <f>[9]施設資源化量内訳!Y28</f>
        <v>49</v>
      </c>
      <c r="BR28" s="63">
        <f t="shared" si="2"/>
        <v>384</v>
      </c>
      <c r="BS28" s="63">
        <v>346</v>
      </c>
      <c r="BT28" s="63">
        <v>3</v>
      </c>
      <c r="BU28" s="63">
        <v>0</v>
      </c>
      <c r="BV28" s="63">
        <v>7</v>
      </c>
      <c r="BW28" s="63">
        <v>0</v>
      </c>
      <c r="BX28" s="63">
        <v>2</v>
      </c>
      <c r="BY28" s="63">
        <v>0</v>
      </c>
      <c r="BZ28" s="63">
        <v>0</v>
      </c>
      <c r="CA28" s="63">
        <v>0</v>
      </c>
      <c r="CB28" s="63">
        <v>0</v>
      </c>
      <c r="CC28" s="63">
        <v>22</v>
      </c>
      <c r="CD28" s="26" t="s">
        <v>36</v>
      </c>
      <c r="CE28" s="26" t="s">
        <v>36</v>
      </c>
      <c r="CF28" s="26" t="s">
        <v>36</v>
      </c>
      <c r="CG28" s="26" t="s">
        <v>36</v>
      </c>
      <c r="CH28" s="26" t="s">
        <v>36</v>
      </c>
      <c r="CI28" s="26" t="s">
        <v>36</v>
      </c>
      <c r="CJ28" s="26" t="s">
        <v>36</v>
      </c>
      <c r="CK28" s="26" t="s">
        <v>36</v>
      </c>
      <c r="CL28" s="63">
        <v>0</v>
      </c>
      <c r="CM28" s="63">
        <v>4</v>
      </c>
      <c r="CN28" s="64" t="s">
        <v>37</v>
      </c>
    </row>
    <row r="29" spans="1:92" ht="13.5" customHeight="1" x14ac:dyDescent="0.15">
      <c r="A29" s="61" t="s">
        <v>33</v>
      </c>
      <c r="B29" s="62" t="s">
        <v>78</v>
      </c>
      <c r="C29" s="61" t="s">
        <v>79</v>
      </c>
      <c r="D29" s="63">
        <f t="shared" si="4"/>
        <v>2063</v>
      </c>
      <c r="E29" s="63">
        <f t="shared" si="4"/>
        <v>180</v>
      </c>
      <c r="F29" s="63">
        <f t="shared" si="4"/>
        <v>6</v>
      </c>
      <c r="G29" s="63">
        <f t="shared" si="4"/>
        <v>21</v>
      </c>
      <c r="H29" s="63">
        <f t="shared" si="4"/>
        <v>142</v>
      </c>
      <c r="I29" s="63">
        <f t="shared" si="4"/>
        <v>117</v>
      </c>
      <c r="J29" s="63">
        <f t="shared" si="4"/>
        <v>33</v>
      </c>
      <c r="K29" s="63">
        <f t="shared" si="4"/>
        <v>3</v>
      </c>
      <c r="L29" s="63">
        <f t="shared" si="4"/>
        <v>67</v>
      </c>
      <c r="M29" s="63">
        <f t="shared" si="4"/>
        <v>0</v>
      </c>
      <c r="N29" s="63">
        <f t="shared" si="4"/>
        <v>0</v>
      </c>
      <c r="O29" s="63">
        <f t="shared" si="4"/>
        <v>27</v>
      </c>
      <c r="P29" s="63">
        <f t="shared" si="4"/>
        <v>0</v>
      </c>
      <c r="Q29" s="63">
        <f t="shared" si="3"/>
        <v>0</v>
      </c>
      <c r="R29" s="63">
        <f t="shared" si="3"/>
        <v>813</v>
      </c>
      <c r="S29" s="63">
        <f t="shared" si="3"/>
        <v>0</v>
      </c>
      <c r="T29" s="63">
        <f t="shared" si="3"/>
        <v>0</v>
      </c>
      <c r="U29" s="63">
        <f t="shared" si="3"/>
        <v>0</v>
      </c>
      <c r="V29" s="63">
        <f t="shared" si="3"/>
        <v>0</v>
      </c>
      <c r="W29" s="63">
        <f t="shared" si="3"/>
        <v>0</v>
      </c>
      <c r="X29" s="63">
        <f t="shared" si="3"/>
        <v>1</v>
      </c>
      <c r="Y29" s="63">
        <f t="shared" si="3"/>
        <v>653</v>
      </c>
      <c r="Z29" s="63">
        <f t="shared" si="1"/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26">
        <v>0</v>
      </c>
      <c r="AL29" s="26" t="s">
        <v>36</v>
      </c>
      <c r="AM29" s="26" t="s">
        <v>36</v>
      </c>
      <c r="AN29" s="26" t="s">
        <v>36</v>
      </c>
      <c r="AO29" s="26" t="s">
        <v>36</v>
      </c>
      <c r="AP29" s="26" t="s">
        <v>36</v>
      </c>
      <c r="AQ29" s="26" t="s">
        <v>36</v>
      </c>
      <c r="AR29" s="26" t="s">
        <v>36</v>
      </c>
      <c r="AS29" s="26" t="s">
        <v>36</v>
      </c>
      <c r="AT29" s="63">
        <v>0</v>
      </c>
      <c r="AU29" s="63">
        <v>0</v>
      </c>
      <c r="AV29" s="63">
        <f>[9]施設資源化量内訳!D29</f>
        <v>2063</v>
      </c>
      <c r="AW29" s="63">
        <f>[9]施設資源化量内訳!E29</f>
        <v>180</v>
      </c>
      <c r="AX29" s="63">
        <f>[9]施設資源化量内訳!F29</f>
        <v>6</v>
      </c>
      <c r="AY29" s="63">
        <f>[9]施設資源化量内訳!G29</f>
        <v>21</v>
      </c>
      <c r="AZ29" s="63">
        <f>[9]施設資源化量内訳!H29</f>
        <v>142</v>
      </c>
      <c r="BA29" s="63">
        <f>[9]施設資源化量内訳!I29</f>
        <v>117</v>
      </c>
      <c r="BB29" s="63">
        <f>[9]施設資源化量内訳!J29</f>
        <v>33</v>
      </c>
      <c r="BC29" s="63">
        <f>[9]施設資源化量内訳!K29</f>
        <v>3</v>
      </c>
      <c r="BD29" s="63">
        <f>[9]施設資源化量内訳!L29</f>
        <v>67</v>
      </c>
      <c r="BE29" s="63">
        <f>[9]施設資源化量内訳!M29</f>
        <v>0</v>
      </c>
      <c r="BF29" s="63">
        <f>[9]施設資源化量内訳!N29</f>
        <v>0</v>
      </c>
      <c r="BG29" s="63">
        <f>[9]施設資源化量内訳!O29</f>
        <v>27</v>
      </c>
      <c r="BH29" s="63">
        <f>[9]施設資源化量内訳!P29</f>
        <v>0</v>
      </c>
      <c r="BI29" s="63">
        <f>[9]施設資源化量内訳!Q29</f>
        <v>0</v>
      </c>
      <c r="BJ29" s="63">
        <f>[9]施設資源化量内訳!R29</f>
        <v>813</v>
      </c>
      <c r="BK29" s="63">
        <f>[9]施設資源化量内訳!S29</f>
        <v>0</v>
      </c>
      <c r="BL29" s="63">
        <f>[9]施設資源化量内訳!T29</f>
        <v>0</v>
      </c>
      <c r="BM29" s="63">
        <f>[9]施設資源化量内訳!U29</f>
        <v>0</v>
      </c>
      <c r="BN29" s="63">
        <f>[9]施設資源化量内訳!V29</f>
        <v>0</v>
      </c>
      <c r="BO29" s="63">
        <f>[9]施設資源化量内訳!W29</f>
        <v>0</v>
      </c>
      <c r="BP29" s="63">
        <f>[9]施設資源化量内訳!X29</f>
        <v>1</v>
      </c>
      <c r="BQ29" s="63">
        <f>[9]施設資源化量内訳!Y29</f>
        <v>653</v>
      </c>
      <c r="BR29" s="63">
        <f t="shared" si="2"/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26" t="s">
        <v>36</v>
      </c>
      <c r="CE29" s="26" t="s">
        <v>36</v>
      </c>
      <c r="CF29" s="26" t="s">
        <v>36</v>
      </c>
      <c r="CG29" s="26" t="s">
        <v>36</v>
      </c>
      <c r="CH29" s="26" t="s">
        <v>36</v>
      </c>
      <c r="CI29" s="26" t="s">
        <v>36</v>
      </c>
      <c r="CJ29" s="26" t="s">
        <v>36</v>
      </c>
      <c r="CK29" s="26" t="s">
        <v>36</v>
      </c>
      <c r="CL29" s="63">
        <v>0</v>
      </c>
      <c r="CM29" s="63">
        <v>0</v>
      </c>
      <c r="CN29" s="64" t="s">
        <v>80</v>
      </c>
    </row>
    <row r="30" spans="1:92" ht="13.5" customHeight="1" x14ac:dyDescent="0.15">
      <c r="A30" s="61" t="s">
        <v>33</v>
      </c>
      <c r="B30" s="62" t="s">
        <v>81</v>
      </c>
      <c r="C30" s="61" t="s">
        <v>82</v>
      </c>
      <c r="D30" s="63">
        <f t="shared" si="4"/>
        <v>1500</v>
      </c>
      <c r="E30" s="63">
        <f t="shared" si="4"/>
        <v>163</v>
      </c>
      <c r="F30" s="63">
        <f t="shared" si="4"/>
        <v>4</v>
      </c>
      <c r="G30" s="63">
        <f t="shared" si="4"/>
        <v>25</v>
      </c>
      <c r="H30" s="63">
        <f t="shared" si="4"/>
        <v>96</v>
      </c>
      <c r="I30" s="63">
        <f t="shared" si="4"/>
        <v>88</v>
      </c>
      <c r="J30" s="63">
        <f t="shared" si="4"/>
        <v>57</v>
      </c>
      <c r="K30" s="63">
        <f t="shared" si="4"/>
        <v>0</v>
      </c>
      <c r="L30" s="63">
        <f t="shared" si="4"/>
        <v>90</v>
      </c>
      <c r="M30" s="63">
        <f t="shared" si="4"/>
        <v>0</v>
      </c>
      <c r="N30" s="63">
        <f t="shared" si="4"/>
        <v>0</v>
      </c>
      <c r="O30" s="63">
        <f t="shared" si="4"/>
        <v>9</v>
      </c>
      <c r="P30" s="63">
        <f t="shared" si="4"/>
        <v>0</v>
      </c>
      <c r="Q30" s="63">
        <f t="shared" si="3"/>
        <v>0</v>
      </c>
      <c r="R30" s="63">
        <f t="shared" si="3"/>
        <v>587</v>
      </c>
      <c r="S30" s="63">
        <f t="shared" si="3"/>
        <v>0</v>
      </c>
      <c r="T30" s="63">
        <f t="shared" si="3"/>
        <v>0</v>
      </c>
      <c r="U30" s="63">
        <f t="shared" si="3"/>
        <v>0</v>
      </c>
      <c r="V30" s="63">
        <f t="shared" si="3"/>
        <v>0</v>
      </c>
      <c r="W30" s="63">
        <f t="shared" si="3"/>
        <v>0</v>
      </c>
      <c r="X30" s="63">
        <f t="shared" si="3"/>
        <v>0</v>
      </c>
      <c r="Y30" s="63">
        <f t="shared" si="3"/>
        <v>381</v>
      </c>
      <c r="Z30" s="63">
        <f t="shared" si="1"/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26">
        <v>0</v>
      </c>
      <c r="AL30" s="26" t="s">
        <v>36</v>
      </c>
      <c r="AM30" s="26" t="s">
        <v>36</v>
      </c>
      <c r="AN30" s="26" t="s">
        <v>36</v>
      </c>
      <c r="AO30" s="26" t="s">
        <v>36</v>
      </c>
      <c r="AP30" s="26" t="s">
        <v>36</v>
      </c>
      <c r="AQ30" s="26" t="s">
        <v>36</v>
      </c>
      <c r="AR30" s="26" t="s">
        <v>36</v>
      </c>
      <c r="AS30" s="26" t="s">
        <v>36</v>
      </c>
      <c r="AT30" s="63">
        <v>0</v>
      </c>
      <c r="AU30" s="63">
        <v>0</v>
      </c>
      <c r="AV30" s="63">
        <f>[9]施設資源化量内訳!D30</f>
        <v>1432</v>
      </c>
      <c r="AW30" s="63">
        <f>[9]施設資源化量内訳!E30</f>
        <v>98</v>
      </c>
      <c r="AX30" s="63">
        <f>[9]施設資源化量内訳!F30</f>
        <v>3</v>
      </c>
      <c r="AY30" s="63">
        <f>[9]施設資源化量内訳!G30</f>
        <v>25</v>
      </c>
      <c r="AZ30" s="63">
        <f>[9]施設資源化量内訳!H30</f>
        <v>95</v>
      </c>
      <c r="BA30" s="63">
        <f>[9]施設資源化量内訳!I30</f>
        <v>88</v>
      </c>
      <c r="BB30" s="63">
        <f>[9]施設資源化量内訳!J30</f>
        <v>57</v>
      </c>
      <c r="BC30" s="63">
        <f>[9]施設資源化量内訳!K30</f>
        <v>0</v>
      </c>
      <c r="BD30" s="63">
        <f>[9]施設資源化量内訳!L30</f>
        <v>90</v>
      </c>
      <c r="BE30" s="63">
        <f>[9]施設資源化量内訳!M30</f>
        <v>0</v>
      </c>
      <c r="BF30" s="63">
        <f>[9]施設資源化量内訳!N30</f>
        <v>0</v>
      </c>
      <c r="BG30" s="63">
        <f>[9]施設資源化量内訳!O30</f>
        <v>8</v>
      </c>
      <c r="BH30" s="63">
        <f>[9]施設資源化量内訳!P30</f>
        <v>0</v>
      </c>
      <c r="BI30" s="63">
        <f>[9]施設資源化量内訳!Q30</f>
        <v>0</v>
      </c>
      <c r="BJ30" s="63">
        <f>[9]施設資源化量内訳!R30</f>
        <v>587</v>
      </c>
      <c r="BK30" s="63">
        <f>[9]施設資源化量内訳!S30</f>
        <v>0</v>
      </c>
      <c r="BL30" s="63">
        <f>[9]施設資源化量内訳!T30</f>
        <v>0</v>
      </c>
      <c r="BM30" s="63">
        <f>[9]施設資源化量内訳!U30</f>
        <v>0</v>
      </c>
      <c r="BN30" s="63">
        <f>[9]施設資源化量内訳!V30</f>
        <v>0</v>
      </c>
      <c r="BO30" s="63">
        <f>[9]施設資源化量内訳!W30</f>
        <v>0</v>
      </c>
      <c r="BP30" s="63">
        <f>[9]施設資源化量内訳!X30</f>
        <v>0</v>
      </c>
      <c r="BQ30" s="63">
        <f>[9]施設資源化量内訳!Y30</f>
        <v>381</v>
      </c>
      <c r="BR30" s="63">
        <f t="shared" si="2"/>
        <v>68</v>
      </c>
      <c r="BS30" s="63">
        <v>65</v>
      </c>
      <c r="BT30" s="63">
        <v>1</v>
      </c>
      <c r="BU30" s="63">
        <v>0</v>
      </c>
      <c r="BV30" s="63">
        <v>1</v>
      </c>
      <c r="BW30" s="63">
        <v>0</v>
      </c>
      <c r="BX30" s="63">
        <v>0</v>
      </c>
      <c r="BY30" s="63">
        <v>0</v>
      </c>
      <c r="BZ30" s="63">
        <v>0</v>
      </c>
      <c r="CA30" s="63">
        <v>0</v>
      </c>
      <c r="CB30" s="63">
        <v>0</v>
      </c>
      <c r="CC30" s="63">
        <v>1</v>
      </c>
      <c r="CD30" s="26" t="s">
        <v>36</v>
      </c>
      <c r="CE30" s="26" t="s">
        <v>36</v>
      </c>
      <c r="CF30" s="26" t="s">
        <v>36</v>
      </c>
      <c r="CG30" s="26" t="s">
        <v>36</v>
      </c>
      <c r="CH30" s="26" t="s">
        <v>36</v>
      </c>
      <c r="CI30" s="26" t="s">
        <v>36</v>
      </c>
      <c r="CJ30" s="26" t="s">
        <v>36</v>
      </c>
      <c r="CK30" s="26" t="s">
        <v>36</v>
      </c>
      <c r="CL30" s="63">
        <v>0</v>
      </c>
      <c r="CM30" s="63">
        <v>0</v>
      </c>
      <c r="CN30" s="64" t="s">
        <v>80</v>
      </c>
    </row>
    <row r="31" spans="1:92" ht="13.5" customHeight="1" x14ac:dyDescent="0.15">
      <c r="A31" s="61" t="s">
        <v>33</v>
      </c>
      <c r="B31" s="62" t="s">
        <v>83</v>
      </c>
      <c r="C31" s="61" t="s">
        <v>84</v>
      </c>
      <c r="D31" s="63">
        <f t="shared" si="4"/>
        <v>936</v>
      </c>
      <c r="E31" s="63">
        <f t="shared" si="4"/>
        <v>232</v>
      </c>
      <c r="F31" s="63">
        <f t="shared" si="4"/>
        <v>2</v>
      </c>
      <c r="G31" s="63">
        <f t="shared" si="4"/>
        <v>71</v>
      </c>
      <c r="H31" s="63">
        <f t="shared" si="4"/>
        <v>236</v>
      </c>
      <c r="I31" s="63">
        <f t="shared" si="4"/>
        <v>125</v>
      </c>
      <c r="J31" s="63">
        <f t="shared" si="4"/>
        <v>33</v>
      </c>
      <c r="K31" s="63">
        <f t="shared" si="4"/>
        <v>13</v>
      </c>
      <c r="L31" s="63">
        <f t="shared" si="4"/>
        <v>72</v>
      </c>
      <c r="M31" s="63">
        <f t="shared" si="4"/>
        <v>0</v>
      </c>
      <c r="N31" s="63">
        <f t="shared" si="4"/>
        <v>0</v>
      </c>
      <c r="O31" s="63">
        <f t="shared" si="4"/>
        <v>11</v>
      </c>
      <c r="P31" s="63">
        <f t="shared" si="4"/>
        <v>0</v>
      </c>
      <c r="Q31" s="63">
        <f t="shared" si="3"/>
        <v>0</v>
      </c>
      <c r="R31" s="63">
        <f t="shared" si="3"/>
        <v>112</v>
      </c>
      <c r="S31" s="63">
        <f t="shared" si="3"/>
        <v>0</v>
      </c>
      <c r="T31" s="63">
        <f t="shared" si="3"/>
        <v>0</v>
      </c>
      <c r="U31" s="63">
        <f t="shared" si="3"/>
        <v>0</v>
      </c>
      <c r="V31" s="63">
        <f t="shared" si="3"/>
        <v>0</v>
      </c>
      <c r="W31" s="63">
        <f t="shared" si="3"/>
        <v>0</v>
      </c>
      <c r="X31" s="63">
        <f t="shared" si="3"/>
        <v>0</v>
      </c>
      <c r="Y31" s="63">
        <f t="shared" si="3"/>
        <v>29</v>
      </c>
      <c r="Z31" s="63">
        <f t="shared" si="1"/>
        <v>257</v>
      </c>
      <c r="AA31" s="63">
        <v>0</v>
      </c>
      <c r="AB31" s="63">
        <v>0</v>
      </c>
      <c r="AC31" s="63">
        <v>0</v>
      </c>
      <c r="AD31" s="63">
        <v>27</v>
      </c>
      <c r="AE31" s="63">
        <v>125</v>
      </c>
      <c r="AF31" s="63">
        <v>33</v>
      </c>
      <c r="AG31" s="63">
        <v>0</v>
      </c>
      <c r="AH31" s="63">
        <v>72</v>
      </c>
      <c r="AI31" s="63">
        <v>0</v>
      </c>
      <c r="AJ31" s="63">
        <v>0</v>
      </c>
      <c r="AK31" s="26">
        <v>0</v>
      </c>
      <c r="AL31" s="26" t="s">
        <v>36</v>
      </c>
      <c r="AM31" s="26" t="s">
        <v>36</v>
      </c>
      <c r="AN31" s="26" t="s">
        <v>36</v>
      </c>
      <c r="AO31" s="26" t="s">
        <v>36</v>
      </c>
      <c r="AP31" s="26" t="s">
        <v>36</v>
      </c>
      <c r="AQ31" s="26" t="s">
        <v>36</v>
      </c>
      <c r="AR31" s="26" t="s">
        <v>36</v>
      </c>
      <c r="AS31" s="26" t="s">
        <v>36</v>
      </c>
      <c r="AT31" s="63">
        <v>0</v>
      </c>
      <c r="AU31" s="63">
        <v>0</v>
      </c>
      <c r="AV31" s="63">
        <f>[9]施設資源化量内訳!D31</f>
        <v>341</v>
      </c>
      <c r="AW31" s="63">
        <f>[9]施設資源化量内訳!E31</f>
        <v>0</v>
      </c>
      <c r="AX31" s="63">
        <f>[9]施設資源化量内訳!F31</f>
        <v>0</v>
      </c>
      <c r="AY31" s="63">
        <f>[9]施設資源化量内訳!G31</f>
        <v>0</v>
      </c>
      <c r="AZ31" s="63">
        <f>[9]施設資源化量内訳!H31</f>
        <v>187</v>
      </c>
      <c r="BA31" s="63">
        <f>[9]施設資源化量内訳!I31</f>
        <v>0</v>
      </c>
      <c r="BB31" s="63">
        <f>[9]施設資源化量内訳!J31</f>
        <v>0</v>
      </c>
      <c r="BC31" s="63">
        <f>[9]施設資源化量内訳!K31</f>
        <v>13</v>
      </c>
      <c r="BD31" s="63">
        <f>[9]施設資源化量内訳!L31</f>
        <v>0</v>
      </c>
      <c r="BE31" s="63">
        <f>[9]施設資源化量内訳!M31</f>
        <v>0</v>
      </c>
      <c r="BF31" s="63">
        <f>[9]施設資源化量内訳!N31</f>
        <v>0</v>
      </c>
      <c r="BG31" s="63">
        <f>[9]施設資源化量内訳!O31</f>
        <v>0</v>
      </c>
      <c r="BH31" s="63">
        <f>[9]施設資源化量内訳!P31</f>
        <v>0</v>
      </c>
      <c r="BI31" s="63">
        <f>[9]施設資源化量内訳!Q31</f>
        <v>0</v>
      </c>
      <c r="BJ31" s="63">
        <f>[9]施設資源化量内訳!R31</f>
        <v>112</v>
      </c>
      <c r="BK31" s="63">
        <f>[9]施設資源化量内訳!S31</f>
        <v>0</v>
      </c>
      <c r="BL31" s="63">
        <f>[9]施設資源化量内訳!T31</f>
        <v>0</v>
      </c>
      <c r="BM31" s="63">
        <f>[9]施設資源化量内訳!U31</f>
        <v>0</v>
      </c>
      <c r="BN31" s="63">
        <f>[9]施設資源化量内訳!V31</f>
        <v>0</v>
      </c>
      <c r="BO31" s="63">
        <f>[9]施設資源化量内訳!W31</f>
        <v>0</v>
      </c>
      <c r="BP31" s="63">
        <f>[9]施設資源化量内訳!X31</f>
        <v>0</v>
      </c>
      <c r="BQ31" s="63">
        <f>[9]施設資源化量内訳!Y31</f>
        <v>29</v>
      </c>
      <c r="BR31" s="63">
        <f t="shared" si="2"/>
        <v>338</v>
      </c>
      <c r="BS31" s="63">
        <v>232</v>
      </c>
      <c r="BT31" s="63">
        <v>2</v>
      </c>
      <c r="BU31" s="63">
        <v>71</v>
      </c>
      <c r="BV31" s="63">
        <v>22</v>
      </c>
      <c r="BW31" s="63">
        <v>0</v>
      </c>
      <c r="BX31" s="63">
        <v>0</v>
      </c>
      <c r="BY31" s="63">
        <v>0</v>
      </c>
      <c r="BZ31" s="63">
        <v>0</v>
      </c>
      <c r="CA31" s="63">
        <v>0</v>
      </c>
      <c r="CB31" s="63">
        <v>0</v>
      </c>
      <c r="CC31" s="63">
        <v>11</v>
      </c>
      <c r="CD31" s="26" t="s">
        <v>36</v>
      </c>
      <c r="CE31" s="26" t="s">
        <v>36</v>
      </c>
      <c r="CF31" s="26" t="s">
        <v>36</v>
      </c>
      <c r="CG31" s="26" t="s">
        <v>36</v>
      </c>
      <c r="CH31" s="26" t="s">
        <v>36</v>
      </c>
      <c r="CI31" s="26" t="s">
        <v>36</v>
      </c>
      <c r="CJ31" s="26" t="s">
        <v>36</v>
      </c>
      <c r="CK31" s="26" t="s">
        <v>36</v>
      </c>
      <c r="CL31" s="63">
        <v>0</v>
      </c>
      <c r="CM31" s="63">
        <v>0</v>
      </c>
      <c r="CN31" s="64" t="s">
        <v>37</v>
      </c>
    </row>
    <row r="32" spans="1:92" ht="13.5" customHeight="1" x14ac:dyDescent="0.15">
      <c r="A32" s="61" t="s">
        <v>33</v>
      </c>
      <c r="B32" s="62" t="s">
        <v>85</v>
      </c>
      <c r="C32" s="61" t="s">
        <v>86</v>
      </c>
      <c r="D32" s="63">
        <f t="shared" si="4"/>
        <v>791</v>
      </c>
      <c r="E32" s="63">
        <f t="shared" si="4"/>
        <v>255</v>
      </c>
      <c r="F32" s="63">
        <f t="shared" si="4"/>
        <v>5</v>
      </c>
      <c r="G32" s="63">
        <f t="shared" si="4"/>
        <v>0</v>
      </c>
      <c r="H32" s="63">
        <f t="shared" si="4"/>
        <v>187</v>
      </c>
      <c r="I32" s="63">
        <f t="shared" si="4"/>
        <v>127</v>
      </c>
      <c r="J32" s="63">
        <f t="shared" si="4"/>
        <v>36</v>
      </c>
      <c r="K32" s="63">
        <f t="shared" si="4"/>
        <v>2</v>
      </c>
      <c r="L32" s="63">
        <f t="shared" si="4"/>
        <v>1</v>
      </c>
      <c r="M32" s="63">
        <f t="shared" si="4"/>
        <v>0</v>
      </c>
      <c r="N32" s="63">
        <f t="shared" si="4"/>
        <v>12</v>
      </c>
      <c r="O32" s="63">
        <f t="shared" si="4"/>
        <v>33</v>
      </c>
      <c r="P32" s="63">
        <f t="shared" si="4"/>
        <v>36</v>
      </c>
      <c r="Q32" s="63">
        <f t="shared" si="3"/>
        <v>0</v>
      </c>
      <c r="R32" s="63">
        <f t="shared" si="3"/>
        <v>0</v>
      </c>
      <c r="S32" s="63">
        <f t="shared" si="3"/>
        <v>0</v>
      </c>
      <c r="T32" s="63">
        <f t="shared" si="3"/>
        <v>0</v>
      </c>
      <c r="U32" s="63">
        <f t="shared" si="3"/>
        <v>0</v>
      </c>
      <c r="V32" s="63">
        <f t="shared" si="3"/>
        <v>0</v>
      </c>
      <c r="W32" s="63">
        <f t="shared" si="3"/>
        <v>0</v>
      </c>
      <c r="X32" s="63">
        <f t="shared" si="3"/>
        <v>3</v>
      </c>
      <c r="Y32" s="63">
        <f t="shared" si="3"/>
        <v>94</v>
      </c>
      <c r="Z32" s="63">
        <f t="shared" si="1"/>
        <v>187</v>
      </c>
      <c r="AA32" s="63">
        <v>0</v>
      </c>
      <c r="AB32" s="63">
        <v>0</v>
      </c>
      <c r="AC32" s="63">
        <v>0</v>
      </c>
      <c r="AD32" s="63">
        <v>29</v>
      </c>
      <c r="AE32" s="63">
        <v>127</v>
      </c>
      <c r="AF32" s="63">
        <v>28</v>
      </c>
      <c r="AG32" s="63">
        <v>0</v>
      </c>
      <c r="AH32" s="63">
        <v>0</v>
      </c>
      <c r="AI32" s="63">
        <v>0</v>
      </c>
      <c r="AJ32" s="63">
        <v>0</v>
      </c>
      <c r="AK32" s="26">
        <v>0</v>
      </c>
      <c r="AL32" s="26" t="s">
        <v>36</v>
      </c>
      <c r="AM32" s="26" t="s">
        <v>36</v>
      </c>
      <c r="AN32" s="26" t="s">
        <v>36</v>
      </c>
      <c r="AO32" s="26" t="s">
        <v>36</v>
      </c>
      <c r="AP32" s="26" t="s">
        <v>36</v>
      </c>
      <c r="AQ32" s="26" t="s">
        <v>36</v>
      </c>
      <c r="AR32" s="26" t="s">
        <v>36</v>
      </c>
      <c r="AS32" s="26" t="s">
        <v>36</v>
      </c>
      <c r="AT32" s="63">
        <v>0</v>
      </c>
      <c r="AU32" s="63">
        <v>3</v>
      </c>
      <c r="AV32" s="63">
        <f>[9]施設資源化量内訳!D32</f>
        <v>604</v>
      </c>
      <c r="AW32" s="63">
        <f>[9]施設資源化量内訳!E32</f>
        <v>255</v>
      </c>
      <c r="AX32" s="63">
        <f>[9]施設資源化量内訳!F32</f>
        <v>5</v>
      </c>
      <c r="AY32" s="63">
        <f>[9]施設資源化量内訳!G32</f>
        <v>0</v>
      </c>
      <c r="AZ32" s="63">
        <f>[9]施設資源化量内訳!H32</f>
        <v>158</v>
      </c>
      <c r="BA32" s="63">
        <f>[9]施設資源化量内訳!I32</f>
        <v>0</v>
      </c>
      <c r="BB32" s="63">
        <f>[9]施設資源化量内訳!J32</f>
        <v>8</v>
      </c>
      <c r="BC32" s="63">
        <f>[9]施設資源化量内訳!K32</f>
        <v>2</v>
      </c>
      <c r="BD32" s="63">
        <f>[9]施設資源化量内訳!L32</f>
        <v>1</v>
      </c>
      <c r="BE32" s="63">
        <f>[9]施設資源化量内訳!M32</f>
        <v>0</v>
      </c>
      <c r="BF32" s="63">
        <f>[9]施設資源化量内訳!N32</f>
        <v>12</v>
      </c>
      <c r="BG32" s="63">
        <f>[9]施設資源化量内訳!O32</f>
        <v>33</v>
      </c>
      <c r="BH32" s="63">
        <f>[9]施設資源化量内訳!P32</f>
        <v>36</v>
      </c>
      <c r="BI32" s="63">
        <f>[9]施設資源化量内訳!Q32</f>
        <v>0</v>
      </c>
      <c r="BJ32" s="63">
        <f>[9]施設資源化量内訳!R32</f>
        <v>0</v>
      </c>
      <c r="BK32" s="63">
        <f>[9]施設資源化量内訳!S32</f>
        <v>0</v>
      </c>
      <c r="BL32" s="63">
        <f>[9]施設資源化量内訳!T32</f>
        <v>0</v>
      </c>
      <c r="BM32" s="63">
        <f>[9]施設資源化量内訳!U32</f>
        <v>0</v>
      </c>
      <c r="BN32" s="63">
        <f>[9]施設資源化量内訳!V32</f>
        <v>0</v>
      </c>
      <c r="BO32" s="63">
        <f>[9]施設資源化量内訳!W32</f>
        <v>0</v>
      </c>
      <c r="BP32" s="63">
        <f>[9]施設資源化量内訳!X32</f>
        <v>3</v>
      </c>
      <c r="BQ32" s="63">
        <f>[9]施設資源化量内訳!Y32</f>
        <v>91</v>
      </c>
      <c r="BR32" s="63">
        <f t="shared" si="2"/>
        <v>0</v>
      </c>
      <c r="BS32" s="63">
        <v>0</v>
      </c>
      <c r="BT32" s="63">
        <v>0</v>
      </c>
      <c r="BU32" s="63"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>
        <v>0</v>
      </c>
      <c r="CB32" s="63">
        <v>0</v>
      </c>
      <c r="CC32" s="63">
        <v>0</v>
      </c>
      <c r="CD32" s="26" t="s">
        <v>36</v>
      </c>
      <c r="CE32" s="26" t="s">
        <v>36</v>
      </c>
      <c r="CF32" s="26" t="s">
        <v>36</v>
      </c>
      <c r="CG32" s="26" t="s">
        <v>36</v>
      </c>
      <c r="CH32" s="26" t="s">
        <v>36</v>
      </c>
      <c r="CI32" s="26" t="s">
        <v>36</v>
      </c>
      <c r="CJ32" s="26" t="s">
        <v>36</v>
      </c>
      <c r="CK32" s="26" t="s">
        <v>36</v>
      </c>
      <c r="CL32" s="63">
        <v>0</v>
      </c>
      <c r="CM32" s="63">
        <v>0</v>
      </c>
      <c r="CN32" s="64" t="s">
        <v>37</v>
      </c>
    </row>
    <row r="33" spans="1:92" ht="13.5" customHeight="1" x14ac:dyDescent="0.15">
      <c r="A33" s="61" t="s">
        <v>33</v>
      </c>
      <c r="B33" s="62" t="s">
        <v>87</v>
      </c>
      <c r="C33" s="61" t="s">
        <v>88</v>
      </c>
      <c r="D33" s="63">
        <f t="shared" si="4"/>
        <v>354</v>
      </c>
      <c r="E33" s="63">
        <f t="shared" si="4"/>
        <v>169</v>
      </c>
      <c r="F33" s="63">
        <f t="shared" si="4"/>
        <v>0</v>
      </c>
      <c r="G33" s="63">
        <f t="shared" si="4"/>
        <v>0</v>
      </c>
      <c r="H33" s="63">
        <f t="shared" si="4"/>
        <v>67</v>
      </c>
      <c r="I33" s="63">
        <f t="shared" si="4"/>
        <v>41</v>
      </c>
      <c r="J33" s="63">
        <f t="shared" si="4"/>
        <v>11</v>
      </c>
      <c r="K33" s="63">
        <f t="shared" si="4"/>
        <v>0</v>
      </c>
      <c r="L33" s="63">
        <f t="shared" si="4"/>
        <v>31</v>
      </c>
      <c r="M33" s="63">
        <f t="shared" si="4"/>
        <v>0</v>
      </c>
      <c r="N33" s="63">
        <f t="shared" si="4"/>
        <v>1</v>
      </c>
      <c r="O33" s="63">
        <f t="shared" si="4"/>
        <v>12</v>
      </c>
      <c r="P33" s="63">
        <f t="shared" si="4"/>
        <v>0</v>
      </c>
      <c r="Q33" s="63">
        <f t="shared" si="3"/>
        <v>0</v>
      </c>
      <c r="R33" s="63">
        <f t="shared" si="3"/>
        <v>22</v>
      </c>
      <c r="S33" s="63">
        <f t="shared" si="3"/>
        <v>0</v>
      </c>
      <c r="T33" s="63">
        <f t="shared" si="3"/>
        <v>0</v>
      </c>
      <c r="U33" s="63">
        <f t="shared" si="3"/>
        <v>0</v>
      </c>
      <c r="V33" s="63">
        <f t="shared" si="3"/>
        <v>0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1"/>
        <v>218</v>
      </c>
      <c r="AA33" s="63">
        <v>113</v>
      </c>
      <c r="AB33" s="63">
        <v>0</v>
      </c>
      <c r="AC33" s="63">
        <v>0</v>
      </c>
      <c r="AD33" s="63">
        <v>10</v>
      </c>
      <c r="AE33" s="63">
        <v>41</v>
      </c>
      <c r="AF33" s="63">
        <v>11</v>
      </c>
      <c r="AG33" s="63">
        <v>0</v>
      </c>
      <c r="AH33" s="63">
        <v>31</v>
      </c>
      <c r="AI33" s="63">
        <v>0</v>
      </c>
      <c r="AJ33" s="63">
        <v>1</v>
      </c>
      <c r="AK33" s="26">
        <v>11</v>
      </c>
      <c r="AL33" s="26" t="s">
        <v>36</v>
      </c>
      <c r="AM33" s="26" t="s">
        <v>36</v>
      </c>
      <c r="AN33" s="26" t="s">
        <v>36</v>
      </c>
      <c r="AO33" s="26" t="s">
        <v>36</v>
      </c>
      <c r="AP33" s="26" t="s">
        <v>36</v>
      </c>
      <c r="AQ33" s="26" t="s">
        <v>36</v>
      </c>
      <c r="AR33" s="26" t="s">
        <v>36</v>
      </c>
      <c r="AS33" s="26" t="s">
        <v>36</v>
      </c>
      <c r="AT33" s="63">
        <v>0</v>
      </c>
      <c r="AU33" s="63">
        <v>0</v>
      </c>
      <c r="AV33" s="63">
        <f>[9]施設資源化量内訳!D33</f>
        <v>78</v>
      </c>
      <c r="AW33" s="63">
        <f>[9]施設資源化量内訳!E33</f>
        <v>0</v>
      </c>
      <c r="AX33" s="63">
        <f>[9]施設資源化量内訳!F33</f>
        <v>0</v>
      </c>
      <c r="AY33" s="63">
        <f>[9]施設資源化量内訳!G33</f>
        <v>0</v>
      </c>
      <c r="AZ33" s="63">
        <f>[9]施設資源化量内訳!H33</f>
        <v>56</v>
      </c>
      <c r="BA33" s="63">
        <f>[9]施設資源化量内訳!I33</f>
        <v>0</v>
      </c>
      <c r="BB33" s="63">
        <f>[9]施設資源化量内訳!J33</f>
        <v>0</v>
      </c>
      <c r="BC33" s="63">
        <f>[9]施設資源化量内訳!K33</f>
        <v>0</v>
      </c>
      <c r="BD33" s="63">
        <f>[9]施設資源化量内訳!L33</f>
        <v>0</v>
      </c>
      <c r="BE33" s="63">
        <f>[9]施設資源化量内訳!M33</f>
        <v>0</v>
      </c>
      <c r="BF33" s="63">
        <f>[9]施設資源化量内訳!N33</f>
        <v>0</v>
      </c>
      <c r="BG33" s="63">
        <f>[9]施設資源化量内訳!O33</f>
        <v>0</v>
      </c>
      <c r="BH33" s="63">
        <f>[9]施設資源化量内訳!P33</f>
        <v>0</v>
      </c>
      <c r="BI33" s="63">
        <f>[9]施設資源化量内訳!Q33</f>
        <v>0</v>
      </c>
      <c r="BJ33" s="63">
        <f>[9]施設資源化量内訳!R33</f>
        <v>22</v>
      </c>
      <c r="BK33" s="63">
        <f>[9]施設資源化量内訳!S33</f>
        <v>0</v>
      </c>
      <c r="BL33" s="63">
        <f>[9]施設資源化量内訳!T33</f>
        <v>0</v>
      </c>
      <c r="BM33" s="63">
        <f>[9]施設資源化量内訳!U33</f>
        <v>0</v>
      </c>
      <c r="BN33" s="63">
        <f>[9]施設資源化量内訳!V33</f>
        <v>0</v>
      </c>
      <c r="BO33" s="63">
        <f>[9]施設資源化量内訳!W33</f>
        <v>0</v>
      </c>
      <c r="BP33" s="63">
        <f>[9]施設資源化量内訳!X33</f>
        <v>0</v>
      </c>
      <c r="BQ33" s="63">
        <f>[9]施設資源化量内訳!Y33</f>
        <v>0</v>
      </c>
      <c r="BR33" s="63">
        <f t="shared" si="2"/>
        <v>58</v>
      </c>
      <c r="BS33" s="63">
        <v>56</v>
      </c>
      <c r="BT33" s="63">
        <v>0</v>
      </c>
      <c r="BU33" s="63">
        <v>0</v>
      </c>
      <c r="BV33" s="63">
        <v>1</v>
      </c>
      <c r="BW33" s="63">
        <v>0</v>
      </c>
      <c r="BX33" s="63">
        <v>0</v>
      </c>
      <c r="BY33" s="63">
        <v>0</v>
      </c>
      <c r="BZ33" s="63">
        <v>0</v>
      </c>
      <c r="CA33" s="63">
        <v>0</v>
      </c>
      <c r="CB33" s="63">
        <v>0</v>
      </c>
      <c r="CC33" s="63">
        <v>1</v>
      </c>
      <c r="CD33" s="26" t="s">
        <v>36</v>
      </c>
      <c r="CE33" s="26" t="s">
        <v>36</v>
      </c>
      <c r="CF33" s="26" t="s">
        <v>36</v>
      </c>
      <c r="CG33" s="26" t="s">
        <v>36</v>
      </c>
      <c r="CH33" s="26" t="s">
        <v>36</v>
      </c>
      <c r="CI33" s="26" t="s">
        <v>36</v>
      </c>
      <c r="CJ33" s="26" t="s">
        <v>36</v>
      </c>
      <c r="CK33" s="26" t="s">
        <v>36</v>
      </c>
      <c r="CL33" s="63">
        <v>0</v>
      </c>
      <c r="CM33" s="63">
        <v>0</v>
      </c>
      <c r="CN33" s="64" t="s">
        <v>37</v>
      </c>
    </row>
    <row r="34" spans="1:92" ht="13.5" customHeight="1" x14ac:dyDescent="0.15">
      <c r="A34" s="61" t="s">
        <v>33</v>
      </c>
      <c r="B34" s="62" t="s">
        <v>89</v>
      </c>
      <c r="C34" s="61" t="s">
        <v>90</v>
      </c>
      <c r="D34" s="63">
        <f t="shared" si="4"/>
        <v>675</v>
      </c>
      <c r="E34" s="63">
        <f t="shared" si="4"/>
        <v>92</v>
      </c>
      <c r="F34" s="63">
        <f t="shared" si="4"/>
        <v>0</v>
      </c>
      <c r="G34" s="63">
        <f t="shared" si="4"/>
        <v>0</v>
      </c>
      <c r="H34" s="63">
        <f t="shared" si="4"/>
        <v>100</v>
      </c>
      <c r="I34" s="63">
        <f t="shared" si="4"/>
        <v>97</v>
      </c>
      <c r="J34" s="63">
        <f t="shared" si="4"/>
        <v>32</v>
      </c>
      <c r="K34" s="63">
        <f t="shared" si="4"/>
        <v>0</v>
      </c>
      <c r="L34" s="63">
        <f t="shared" si="4"/>
        <v>10</v>
      </c>
      <c r="M34" s="63">
        <f t="shared" si="4"/>
        <v>0</v>
      </c>
      <c r="N34" s="63">
        <f t="shared" si="4"/>
        <v>0</v>
      </c>
      <c r="O34" s="63">
        <f t="shared" si="4"/>
        <v>14</v>
      </c>
      <c r="P34" s="63">
        <f t="shared" si="4"/>
        <v>0</v>
      </c>
      <c r="Q34" s="63">
        <f t="shared" si="3"/>
        <v>0</v>
      </c>
      <c r="R34" s="63">
        <f t="shared" si="3"/>
        <v>232</v>
      </c>
      <c r="S34" s="63">
        <f t="shared" si="3"/>
        <v>0</v>
      </c>
      <c r="T34" s="63">
        <f t="shared" si="3"/>
        <v>0</v>
      </c>
      <c r="U34" s="63">
        <f t="shared" si="3"/>
        <v>0</v>
      </c>
      <c r="V34" s="63">
        <f t="shared" si="3"/>
        <v>0</v>
      </c>
      <c r="W34" s="63">
        <f t="shared" si="3"/>
        <v>0</v>
      </c>
      <c r="X34" s="63">
        <f t="shared" si="3"/>
        <v>0</v>
      </c>
      <c r="Y34" s="63">
        <f t="shared" si="3"/>
        <v>98</v>
      </c>
      <c r="Z34" s="63">
        <f t="shared" si="1"/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26">
        <v>0</v>
      </c>
      <c r="AL34" s="26" t="s">
        <v>36</v>
      </c>
      <c r="AM34" s="26" t="s">
        <v>36</v>
      </c>
      <c r="AN34" s="26" t="s">
        <v>36</v>
      </c>
      <c r="AO34" s="26" t="s">
        <v>36</v>
      </c>
      <c r="AP34" s="26" t="s">
        <v>36</v>
      </c>
      <c r="AQ34" s="26" t="s">
        <v>36</v>
      </c>
      <c r="AR34" s="26" t="s">
        <v>36</v>
      </c>
      <c r="AS34" s="26" t="s">
        <v>36</v>
      </c>
      <c r="AT34" s="63">
        <v>0</v>
      </c>
      <c r="AU34" s="63">
        <v>0</v>
      </c>
      <c r="AV34" s="63">
        <f>[9]施設資源化量内訳!D34</f>
        <v>577</v>
      </c>
      <c r="AW34" s="63">
        <f>[9]施設資源化量内訳!E34</f>
        <v>0</v>
      </c>
      <c r="AX34" s="63">
        <f>[9]施設資源化量内訳!F34</f>
        <v>0</v>
      </c>
      <c r="AY34" s="63">
        <f>[9]施設資源化量内訳!G34</f>
        <v>0</v>
      </c>
      <c r="AZ34" s="63">
        <f>[9]施設資源化量内訳!H34</f>
        <v>100</v>
      </c>
      <c r="BA34" s="63">
        <f>[9]施設資源化量内訳!I34</f>
        <v>97</v>
      </c>
      <c r="BB34" s="63">
        <f>[9]施設資源化量内訳!J34</f>
        <v>32</v>
      </c>
      <c r="BC34" s="63">
        <f>[9]施設資源化量内訳!K34</f>
        <v>0</v>
      </c>
      <c r="BD34" s="63">
        <f>[9]施設資源化量内訳!L34</f>
        <v>10</v>
      </c>
      <c r="BE34" s="63">
        <f>[9]施設資源化量内訳!M34</f>
        <v>0</v>
      </c>
      <c r="BF34" s="63">
        <f>[9]施設資源化量内訳!N34</f>
        <v>0</v>
      </c>
      <c r="BG34" s="63">
        <f>[9]施設資源化量内訳!O34</f>
        <v>8</v>
      </c>
      <c r="BH34" s="63">
        <f>[9]施設資源化量内訳!P34</f>
        <v>0</v>
      </c>
      <c r="BI34" s="63">
        <f>[9]施設資源化量内訳!Q34</f>
        <v>0</v>
      </c>
      <c r="BJ34" s="63">
        <f>[9]施設資源化量内訳!R34</f>
        <v>232</v>
      </c>
      <c r="BK34" s="63">
        <f>[9]施設資源化量内訳!S34</f>
        <v>0</v>
      </c>
      <c r="BL34" s="63">
        <f>[9]施設資源化量内訳!T34</f>
        <v>0</v>
      </c>
      <c r="BM34" s="63">
        <f>[9]施設資源化量内訳!U34</f>
        <v>0</v>
      </c>
      <c r="BN34" s="63">
        <f>[9]施設資源化量内訳!V34</f>
        <v>0</v>
      </c>
      <c r="BO34" s="63">
        <f>[9]施設資源化量内訳!W34</f>
        <v>0</v>
      </c>
      <c r="BP34" s="63">
        <f>[9]施設資源化量内訳!X34</f>
        <v>0</v>
      </c>
      <c r="BQ34" s="63">
        <f>[9]施設資源化量内訳!Y34</f>
        <v>98</v>
      </c>
      <c r="BR34" s="63">
        <f t="shared" si="2"/>
        <v>98</v>
      </c>
      <c r="BS34" s="63">
        <v>92</v>
      </c>
      <c r="BT34" s="63">
        <v>0</v>
      </c>
      <c r="BU34" s="63"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>
        <v>0</v>
      </c>
      <c r="CB34" s="63">
        <v>0</v>
      </c>
      <c r="CC34" s="63">
        <v>6</v>
      </c>
      <c r="CD34" s="26" t="s">
        <v>36</v>
      </c>
      <c r="CE34" s="26" t="s">
        <v>36</v>
      </c>
      <c r="CF34" s="26" t="s">
        <v>36</v>
      </c>
      <c r="CG34" s="26" t="s">
        <v>36</v>
      </c>
      <c r="CH34" s="26" t="s">
        <v>36</v>
      </c>
      <c r="CI34" s="26" t="s">
        <v>36</v>
      </c>
      <c r="CJ34" s="26" t="s">
        <v>36</v>
      </c>
      <c r="CK34" s="26" t="s">
        <v>36</v>
      </c>
      <c r="CL34" s="63">
        <v>0</v>
      </c>
      <c r="CM34" s="63">
        <v>0</v>
      </c>
      <c r="CN34" s="64" t="s">
        <v>37</v>
      </c>
    </row>
    <row r="35" spans="1:92" ht="13.5" customHeight="1" x14ac:dyDescent="0.15">
      <c r="A35" s="61" t="s">
        <v>33</v>
      </c>
      <c r="B35" s="62" t="s">
        <v>91</v>
      </c>
      <c r="C35" s="61" t="s">
        <v>92</v>
      </c>
      <c r="D35" s="63">
        <f t="shared" si="4"/>
        <v>654</v>
      </c>
      <c r="E35" s="63">
        <f t="shared" si="4"/>
        <v>275</v>
      </c>
      <c r="F35" s="63">
        <f t="shared" si="4"/>
        <v>4</v>
      </c>
      <c r="G35" s="63">
        <f t="shared" si="4"/>
        <v>0</v>
      </c>
      <c r="H35" s="63">
        <f t="shared" si="4"/>
        <v>94</v>
      </c>
      <c r="I35" s="63">
        <f t="shared" si="4"/>
        <v>41</v>
      </c>
      <c r="J35" s="63">
        <f t="shared" si="4"/>
        <v>35</v>
      </c>
      <c r="K35" s="63">
        <f t="shared" si="4"/>
        <v>1</v>
      </c>
      <c r="L35" s="63">
        <f t="shared" si="4"/>
        <v>23</v>
      </c>
      <c r="M35" s="63">
        <f t="shared" si="4"/>
        <v>2</v>
      </c>
      <c r="N35" s="63">
        <f t="shared" si="4"/>
        <v>1</v>
      </c>
      <c r="O35" s="63">
        <f t="shared" si="4"/>
        <v>32</v>
      </c>
      <c r="P35" s="63">
        <f t="shared" si="4"/>
        <v>32</v>
      </c>
      <c r="Q35" s="63">
        <f t="shared" si="3"/>
        <v>0</v>
      </c>
      <c r="R35" s="63">
        <f t="shared" si="3"/>
        <v>106</v>
      </c>
      <c r="S35" s="63">
        <f t="shared" si="3"/>
        <v>0</v>
      </c>
      <c r="T35" s="63">
        <f t="shared" si="3"/>
        <v>0</v>
      </c>
      <c r="U35" s="63">
        <f t="shared" si="3"/>
        <v>0</v>
      </c>
      <c r="V35" s="63">
        <f t="shared" si="3"/>
        <v>0</v>
      </c>
      <c r="W35" s="63">
        <f t="shared" si="3"/>
        <v>0</v>
      </c>
      <c r="X35" s="63">
        <f t="shared" si="3"/>
        <v>1</v>
      </c>
      <c r="Y35" s="63">
        <f t="shared" si="3"/>
        <v>7</v>
      </c>
      <c r="Z35" s="63">
        <f t="shared" si="1"/>
        <v>410</v>
      </c>
      <c r="AA35" s="63">
        <v>275</v>
      </c>
      <c r="AB35" s="63">
        <v>4</v>
      </c>
      <c r="AC35" s="63">
        <v>0</v>
      </c>
      <c r="AD35" s="63">
        <v>26</v>
      </c>
      <c r="AE35" s="63">
        <v>41</v>
      </c>
      <c r="AF35" s="63">
        <v>23</v>
      </c>
      <c r="AG35" s="63">
        <v>0</v>
      </c>
      <c r="AH35" s="63">
        <v>1</v>
      </c>
      <c r="AI35" s="63">
        <v>0</v>
      </c>
      <c r="AJ35" s="63">
        <v>0</v>
      </c>
      <c r="AK35" s="26">
        <v>32</v>
      </c>
      <c r="AL35" s="26" t="s">
        <v>36</v>
      </c>
      <c r="AM35" s="26" t="s">
        <v>36</v>
      </c>
      <c r="AN35" s="26" t="s">
        <v>36</v>
      </c>
      <c r="AO35" s="26" t="s">
        <v>36</v>
      </c>
      <c r="AP35" s="26" t="s">
        <v>36</v>
      </c>
      <c r="AQ35" s="26" t="s">
        <v>36</v>
      </c>
      <c r="AR35" s="26" t="s">
        <v>36</v>
      </c>
      <c r="AS35" s="26" t="s">
        <v>36</v>
      </c>
      <c r="AT35" s="63">
        <v>1</v>
      </c>
      <c r="AU35" s="63">
        <v>7</v>
      </c>
      <c r="AV35" s="63">
        <f>[9]施設資源化量内訳!D35</f>
        <v>244</v>
      </c>
      <c r="AW35" s="63">
        <f>[9]施設資源化量内訳!E35</f>
        <v>0</v>
      </c>
      <c r="AX35" s="63">
        <f>[9]施設資源化量内訳!F35</f>
        <v>0</v>
      </c>
      <c r="AY35" s="63">
        <f>[9]施設資源化量内訳!G35</f>
        <v>0</v>
      </c>
      <c r="AZ35" s="63">
        <f>[9]施設資源化量内訳!H35</f>
        <v>68</v>
      </c>
      <c r="BA35" s="63">
        <f>[9]施設資源化量内訳!I35</f>
        <v>0</v>
      </c>
      <c r="BB35" s="63">
        <f>[9]施設資源化量内訳!J35</f>
        <v>12</v>
      </c>
      <c r="BC35" s="63">
        <f>[9]施設資源化量内訳!K35</f>
        <v>1</v>
      </c>
      <c r="BD35" s="63">
        <f>[9]施設資源化量内訳!L35</f>
        <v>22</v>
      </c>
      <c r="BE35" s="63">
        <f>[9]施設資源化量内訳!M35</f>
        <v>2</v>
      </c>
      <c r="BF35" s="63">
        <f>[9]施設資源化量内訳!N35</f>
        <v>1</v>
      </c>
      <c r="BG35" s="63">
        <f>[9]施設資源化量内訳!O35</f>
        <v>0</v>
      </c>
      <c r="BH35" s="63">
        <f>[9]施設資源化量内訳!P35</f>
        <v>32</v>
      </c>
      <c r="BI35" s="63">
        <f>[9]施設資源化量内訳!Q35</f>
        <v>0</v>
      </c>
      <c r="BJ35" s="63">
        <f>[9]施設資源化量内訳!R35</f>
        <v>106</v>
      </c>
      <c r="BK35" s="63">
        <f>[9]施設資源化量内訳!S35</f>
        <v>0</v>
      </c>
      <c r="BL35" s="63">
        <f>[9]施設資源化量内訳!T35</f>
        <v>0</v>
      </c>
      <c r="BM35" s="63">
        <f>[9]施設資源化量内訳!U35</f>
        <v>0</v>
      </c>
      <c r="BN35" s="63">
        <f>[9]施設資源化量内訳!V35</f>
        <v>0</v>
      </c>
      <c r="BO35" s="63">
        <f>[9]施設資源化量内訳!W35</f>
        <v>0</v>
      </c>
      <c r="BP35" s="63">
        <f>[9]施設資源化量内訳!X35</f>
        <v>0</v>
      </c>
      <c r="BQ35" s="63">
        <f>[9]施設資源化量内訳!Y35</f>
        <v>0</v>
      </c>
      <c r="BR35" s="63">
        <f t="shared" si="2"/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26" t="s">
        <v>36</v>
      </c>
      <c r="CE35" s="26" t="s">
        <v>36</v>
      </c>
      <c r="CF35" s="26" t="s">
        <v>36</v>
      </c>
      <c r="CG35" s="26" t="s">
        <v>36</v>
      </c>
      <c r="CH35" s="26" t="s">
        <v>36</v>
      </c>
      <c r="CI35" s="26" t="s">
        <v>36</v>
      </c>
      <c r="CJ35" s="26" t="s">
        <v>36</v>
      </c>
      <c r="CK35" s="26" t="s">
        <v>36</v>
      </c>
      <c r="CL35" s="63">
        <v>0</v>
      </c>
      <c r="CM35" s="63">
        <v>0</v>
      </c>
      <c r="CN35" s="64" t="s">
        <v>37</v>
      </c>
    </row>
    <row r="36" spans="1:92" ht="13.5" customHeight="1" x14ac:dyDescent="0.15">
      <c r="A36" s="61" t="s">
        <v>33</v>
      </c>
      <c r="B36" s="62" t="s">
        <v>93</v>
      </c>
      <c r="C36" s="61" t="s">
        <v>94</v>
      </c>
      <c r="D36" s="63">
        <f t="shared" si="4"/>
        <v>562</v>
      </c>
      <c r="E36" s="63">
        <f t="shared" si="4"/>
        <v>161</v>
      </c>
      <c r="F36" s="63">
        <f t="shared" si="4"/>
        <v>2</v>
      </c>
      <c r="G36" s="63">
        <f t="shared" si="4"/>
        <v>0</v>
      </c>
      <c r="H36" s="63">
        <f t="shared" si="4"/>
        <v>49</v>
      </c>
      <c r="I36" s="63">
        <f t="shared" si="4"/>
        <v>49</v>
      </c>
      <c r="J36" s="63">
        <f t="shared" si="4"/>
        <v>20</v>
      </c>
      <c r="K36" s="63">
        <f t="shared" si="4"/>
        <v>0</v>
      </c>
      <c r="L36" s="63">
        <f t="shared" si="4"/>
        <v>22</v>
      </c>
      <c r="M36" s="63">
        <f t="shared" si="4"/>
        <v>0</v>
      </c>
      <c r="N36" s="63">
        <f t="shared" si="4"/>
        <v>0</v>
      </c>
      <c r="O36" s="63">
        <f t="shared" si="4"/>
        <v>19</v>
      </c>
      <c r="P36" s="63">
        <f t="shared" si="4"/>
        <v>0</v>
      </c>
      <c r="Q36" s="63">
        <f t="shared" si="3"/>
        <v>0</v>
      </c>
      <c r="R36" s="63">
        <f t="shared" si="3"/>
        <v>226</v>
      </c>
      <c r="S36" s="63">
        <f t="shared" si="3"/>
        <v>0</v>
      </c>
      <c r="T36" s="63">
        <f t="shared" si="3"/>
        <v>0</v>
      </c>
      <c r="U36" s="63">
        <f t="shared" si="3"/>
        <v>0</v>
      </c>
      <c r="V36" s="63">
        <f t="shared" si="3"/>
        <v>0</v>
      </c>
      <c r="W36" s="63">
        <f t="shared" si="3"/>
        <v>0</v>
      </c>
      <c r="X36" s="63">
        <f t="shared" si="3"/>
        <v>0</v>
      </c>
      <c r="Y36" s="63">
        <f t="shared" si="3"/>
        <v>14</v>
      </c>
      <c r="Z36" s="63">
        <f t="shared" si="1"/>
        <v>107</v>
      </c>
      <c r="AA36" s="63">
        <v>0</v>
      </c>
      <c r="AB36" s="63">
        <v>0</v>
      </c>
      <c r="AC36" s="63">
        <v>0</v>
      </c>
      <c r="AD36" s="63">
        <v>16</v>
      </c>
      <c r="AE36" s="63">
        <v>49</v>
      </c>
      <c r="AF36" s="63">
        <v>20</v>
      </c>
      <c r="AG36" s="63">
        <v>0</v>
      </c>
      <c r="AH36" s="63">
        <v>22</v>
      </c>
      <c r="AI36" s="63">
        <v>0</v>
      </c>
      <c r="AJ36" s="63">
        <v>0</v>
      </c>
      <c r="AK36" s="26">
        <v>0</v>
      </c>
      <c r="AL36" s="26" t="s">
        <v>36</v>
      </c>
      <c r="AM36" s="26" t="s">
        <v>36</v>
      </c>
      <c r="AN36" s="26" t="s">
        <v>36</v>
      </c>
      <c r="AO36" s="26" t="s">
        <v>36</v>
      </c>
      <c r="AP36" s="26" t="s">
        <v>36</v>
      </c>
      <c r="AQ36" s="26" t="s">
        <v>36</v>
      </c>
      <c r="AR36" s="26" t="s">
        <v>36</v>
      </c>
      <c r="AS36" s="26" t="s">
        <v>36</v>
      </c>
      <c r="AT36" s="63">
        <v>0</v>
      </c>
      <c r="AU36" s="63">
        <v>0</v>
      </c>
      <c r="AV36" s="63">
        <f>[9]施設資源化量内訳!D36</f>
        <v>254</v>
      </c>
      <c r="AW36" s="63">
        <f>[9]施設資源化量内訳!E36</f>
        <v>0</v>
      </c>
      <c r="AX36" s="63">
        <f>[9]施設資源化量内訳!F36</f>
        <v>0</v>
      </c>
      <c r="AY36" s="63">
        <f>[9]施設資源化量内訳!G36</f>
        <v>0</v>
      </c>
      <c r="AZ36" s="63">
        <f>[9]施設資源化量内訳!H36</f>
        <v>28</v>
      </c>
      <c r="BA36" s="63">
        <f>[9]施設資源化量内訳!I36</f>
        <v>0</v>
      </c>
      <c r="BB36" s="63">
        <f>[9]施設資源化量内訳!J36</f>
        <v>0</v>
      </c>
      <c r="BC36" s="63">
        <f>[9]施設資源化量内訳!K36</f>
        <v>0</v>
      </c>
      <c r="BD36" s="63">
        <f>[9]施設資源化量内訳!L36</f>
        <v>0</v>
      </c>
      <c r="BE36" s="63">
        <f>[9]施設資源化量内訳!M36</f>
        <v>0</v>
      </c>
      <c r="BF36" s="63">
        <f>[9]施設資源化量内訳!N36</f>
        <v>0</v>
      </c>
      <c r="BG36" s="63">
        <f>[9]施設資源化量内訳!O36</f>
        <v>0</v>
      </c>
      <c r="BH36" s="63">
        <f>[9]施設資源化量内訳!P36</f>
        <v>0</v>
      </c>
      <c r="BI36" s="63">
        <f>[9]施設資源化量内訳!Q36</f>
        <v>0</v>
      </c>
      <c r="BJ36" s="63">
        <f>[9]施設資源化量内訳!R36</f>
        <v>226</v>
      </c>
      <c r="BK36" s="63">
        <f>[9]施設資源化量内訳!S36</f>
        <v>0</v>
      </c>
      <c r="BL36" s="63">
        <f>[9]施設資源化量内訳!T36</f>
        <v>0</v>
      </c>
      <c r="BM36" s="63">
        <f>[9]施設資源化量内訳!U36</f>
        <v>0</v>
      </c>
      <c r="BN36" s="63">
        <f>[9]施設資源化量内訳!V36</f>
        <v>0</v>
      </c>
      <c r="BO36" s="63">
        <f>[9]施設資源化量内訳!W36</f>
        <v>0</v>
      </c>
      <c r="BP36" s="63">
        <f>[9]施設資源化量内訳!X36</f>
        <v>0</v>
      </c>
      <c r="BQ36" s="63">
        <f>[9]施設資源化量内訳!Y36</f>
        <v>0</v>
      </c>
      <c r="BR36" s="63">
        <f t="shared" si="2"/>
        <v>201</v>
      </c>
      <c r="BS36" s="63">
        <v>161</v>
      </c>
      <c r="BT36" s="63">
        <v>2</v>
      </c>
      <c r="BU36" s="63">
        <v>0</v>
      </c>
      <c r="BV36" s="63">
        <v>5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19</v>
      </c>
      <c r="CD36" s="26" t="s">
        <v>36</v>
      </c>
      <c r="CE36" s="26" t="s">
        <v>36</v>
      </c>
      <c r="CF36" s="26" t="s">
        <v>36</v>
      </c>
      <c r="CG36" s="26" t="s">
        <v>36</v>
      </c>
      <c r="CH36" s="26" t="s">
        <v>36</v>
      </c>
      <c r="CI36" s="26" t="s">
        <v>36</v>
      </c>
      <c r="CJ36" s="26" t="s">
        <v>36</v>
      </c>
      <c r="CK36" s="26" t="s">
        <v>36</v>
      </c>
      <c r="CL36" s="63">
        <v>0</v>
      </c>
      <c r="CM36" s="63">
        <v>14</v>
      </c>
      <c r="CN36" s="64" t="s">
        <v>37</v>
      </c>
    </row>
    <row r="37" spans="1:92" ht="13.5" customHeight="1" x14ac:dyDescent="0.15">
      <c r="A37" s="61" t="s">
        <v>33</v>
      </c>
      <c r="B37" s="62" t="s">
        <v>95</v>
      </c>
      <c r="C37" s="61" t="s">
        <v>96</v>
      </c>
      <c r="D37" s="63">
        <f t="shared" si="4"/>
        <v>926</v>
      </c>
      <c r="E37" s="63">
        <f t="shared" si="4"/>
        <v>327</v>
      </c>
      <c r="F37" s="63">
        <f t="shared" si="4"/>
        <v>9</v>
      </c>
      <c r="G37" s="63">
        <f t="shared" si="4"/>
        <v>32</v>
      </c>
      <c r="H37" s="63">
        <f t="shared" si="4"/>
        <v>37</v>
      </c>
      <c r="I37" s="63">
        <f t="shared" si="4"/>
        <v>107</v>
      </c>
      <c r="J37" s="63">
        <f t="shared" si="4"/>
        <v>43</v>
      </c>
      <c r="K37" s="63">
        <f t="shared" si="4"/>
        <v>2</v>
      </c>
      <c r="L37" s="63">
        <f t="shared" si="4"/>
        <v>82</v>
      </c>
      <c r="M37" s="63">
        <f t="shared" si="4"/>
        <v>0</v>
      </c>
      <c r="N37" s="63">
        <f t="shared" si="4"/>
        <v>40</v>
      </c>
      <c r="O37" s="63">
        <f t="shared" si="4"/>
        <v>20</v>
      </c>
      <c r="P37" s="63">
        <f t="shared" si="4"/>
        <v>0</v>
      </c>
      <c r="Q37" s="63">
        <f t="shared" si="3"/>
        <v>0</v>
      </c>
      <c r="R37" s="63">
        <f t="shared" si="3"/>
        <v>202</v>
      </c>
      <c r="S37" s="63">
        <f t="shared" si="3"/>
        <v>0</v>
      </c>
      <c r="T37" s="63">
        <f t="shared" si="3"/>
        <v>0</v>
      </c>
      <c r="U37" s="63">
        <f t="shared" si="3"/>
        <v>0</v>
      </c>
      <c r="V37" s="63">
        <f t="shared" si="3"/>
        <v>0</v>
      </c>
      <c r="W37" s="63">
        <f t="shared" si="3"/>
        <v>0</v>
      </c>
      <c r="X37" s="63">
        <f t="shared" si="3"/>
        <v>0</v>
      </c>
      <c r="Y37" s="63">
        <f t="shared" si="3"/>
        <v>25</v>
      </c>
      <c r="Z37" s="63">
        <f t="shared" si="1"/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26">
        <v>0</v>
      </c>
      <c r="AL37" s="26" t="s">
        <v>36</v>
      </c>
      <c r="AM37" s="26" t="s">
        <v>36</v>
      </c>
      <c r="AN37" s="26" t="s">
        <v>36</v>
      </c>
      <c r="AO37" s="26" t="s">
        <v>36</v>
      </c>
      <c r="AP37" s="26" t="s">
        <v>36</v>
      </c>
      <c r="AQ37" s="26" t="s">
        <v>36</v>
      </c>
      <c r="AR37" s="26" t="s">
        <v>36</v>
      </c>
      <c r="AS37" s="26" t="s">
        <v>36</v>
      </c>
      <c r="AT37" s="63">
        <v>0</v>
      </c>
      <c r="AU37" s="63">
        <v>0</v>
      </c>
      <c r="AV37" s="63">
        <f>[9]施設資源化量内訳!D37</f>
        <v>713</v>
      </c>
      <c r="AW37" s="63">
        <f>[9]施設資源化量内訳!E37</f>
        <v>124</v>
      </c>
      <c r="AX37" s="63">
        <f>[9]施設資源化量内訳!F37</f>
        <v>9</v>
      </c>
      <c r="AY37" s="63">
        <f>[9]施設資源化量内訳!G37</f>
        <v>32</v>
      </c>
      <c r="AZ37" s="63">
        <f>[9]施設資源化量内訳!H37</f>
        <v>37</v>
      </c>
      <c r="BA37" s="63">
        <f>[9]施設資源化量内訳!I37</f>
        <v>107</v>
      </c>
      <c r="BB37" s="63">
        <f>[9]施設資源化量内訳!J37</f>
        <v>43</v>
      </c>
      <c r="BC37" s="63">
        <f>[9]施設資源化量内訳!K37</f>
        <v>2</v>
      </c>
      <c r="BD37" s="63">
        <f>[9]施設資源化量内訳!L37</f>
        <v>82</v>
      </c>
      <c r="BE37" s="63">
        <f>[9]施設資源化量内訳!M37</f>
        <v>0</v>
      </c>
      <c r="BF37" s="63">
        <f>[9]施設資源化量内訳!N37</f>
        <v>40</v>
      </c>
      <c r="BG37" s="63">
        <f>[9]施設資源化量内訳!O37</f>
        <v>10</v>
      </c>
      <c r="BH37" s="63">
        <f>[9]施設資源化量内訳!P37</f>
        <v>0</v>
      </c>
      <c r="BI37" s="63">
        <f>[9]施設資源化量内訳!Q37</f>
        <v>0</v>
      </c>
      <c r="BJ37" s="63">
        <f>[9]施設資源化量内訳!R37</f>
        <v>202</v>
      </c>
      <c r="BK37" s="63">
        <f>[9]施設資源化量内訳!S37</f>
        <v>0</v>
      </c>
      <c r="BL37" s="63">
        <f>[9]施設資源化量内訳!T37</f>
        <v>0</v>
      </c>
      <c r="BM37" s="63">
        <f>[9]施設資源化量内訳!U37</f>
        <v>0</v>
      </c>
      <c r="BN37" s="63">
        <f>[9]施設資源化量内訳!V37</f>
        <v>0</v>
      </c>
      <c r="BO37" s="63">
        <f>[9]施設資源化量内訳!W37</f>
        <v>0</v>
      </c>
      <c r="BP37" s="63">
        <f>[9]施設資源化量内訳!X37</f>
        <v>0</v>
      </c>
      <c r="BQ37" s="63">
        <f>[9]施設資源化量内訳!Y37</f>
        <v>25</v>
      </c>
      <c r="BR37" s="63">
        <f t="shared" si="2"/>
        <v>213</v>
      </c>
      <c r="BS37" s="63">
        <v>203</v>
      </c>
      <c r="BT37" s="63">
        <v>0</v>
      </c>
      <c r="BU37" s="63"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>
        <v>0</v>
      </c>
      <c r="CB37" s="63">
        <v>0</v>
      </c>
      <c r="CC37" s="63">
        <v>10</v>
      </c>
      <c r="CD37" s="26" t="s">
        <v>36</v>
      </c>
      <c r="CE37" s="26" t="s">
        <v>36</v>
      </c>
      <c r="CF37" s="26" t="s">
        <v>36</v>
      </c>
      <c r="CG37" s="26" t="s">
        <v>36</v>
      </c>
      <c r="CH37" s="26" t="s">
        <v>36</v>
      </c>
      <c r="CI37" s="26" t="s">
        <v>36</v>
      </c>
      <c r="CJ37" s="26" t="s">
        <v>36</v>
      </c>
      <c r="CK37" s="26" t="s">
        <v>36</v>
      </c>
      <c r="CL37" s="63">
        <v>0</v>
      </c>
      <c r="CM37" s="63">
        <v>0</v>
      </c>
      <c r="CN37" s="64" t="s">
        <v>37</v>
      </c>
    </row>
    <row r="38" spans="1:92" ht="13.5" customHeight="1" x14ac:dyDescent="0.15">
      <c r="A38" s="61" t="s">
        <v>33</v>
      </c>
      <c r="B38" s="62" t="s">
        <v>97</v>
      </c>
      <c r="C38" s="61" t="s">
        <v>98</v>
      </c>
      <c r="D38" s="63">
        <f t="shared" si="4"/>
        <v>326</v>
      </c>
      <c r="E38" s="63">
        <f t="shared" si="4"/>
        <v>32</v>
      </c>
      <c r="F38" s="63">
        <f t="shared" si="4"/>
        <v>0</v>
      </c>
      <c r="G38" s="63">
        <f t="shared" si="4"/>
        <v>0</v>
      </c>
      <c r="H38" s="63">
        <f t="shared" si="4"/>
        <v>58</v>
      </c>
      <c r="I38" s="63">
        <f t="shared" si="4"/>
        <v>89</v>
      </c>
      <c r="J38" s="63">
        <f t="shared" si="4"/>
        <v>30</v>
      </c>
      <c r="K38" s="63">
        <f t="shared" si="4"/>
        <v>0</v>
      </c>
      <c r="L38" s="63">
        <f t="shared" ref="L38:S49" si="5">SUM(AH38,BD38,BZ38)</f>
        <v>112</v>
      </c>
      <c r="M38" s="63">
        <f t="shared" si="5"/>
        <v>0</v>
      </c>
      <c r="N38" s="63">
        <f t="shared" si="5"/>
        <v>0</v>
      </c>
      <c r="O38" s="63">
        <f t="shared" si="5"/>
        <v>5</v>
      </c>
      <c r="P38" s="63">
        <f t="shared" si="5"/>
        <v>0</v>
      </c>
      <c r="Q38" s="63">
        <f t="shared" si="3"/>
        <v>0</v>
      </c>
      <c r="R38" s="63">
        <f t="shared" si="3"/>
        <v>0</v>
      </c>
      <c r="S38" s="63">
        <f t="shared" si="3"/>
        <v>0</v>
      </c>
      <c r="T38" s="63">
        <f t="shared" si="3"/>
        <v>0</v>
      </c>
      <c r="U38" s="63">
        <f t="shared" si="3"/>
        <v>0</v>
      </c>
      <c r="V38" s="63">
        <f t="shared" si="3"/>
        <v>0</v>
      </c>
      <c r="W38" s="63">
        <f t="shared" si="3"/>
        <v>0</v>
      </c>
      <c r="X38" s="63">
        <f t="shared" si="3"/>
        <v>0</v>
      </c>
      <c r="Y38" s="63">
        <f t="shared" si="3"/>
        <v>0</v>
      </c>
      <c r="Z38" s="63">
        <f t="shared" si="1"/>
        <v>326</v>
      </c>
      <c r="AA38" s="63">
        <v>32</v>
      </c>
      <c r="AB38" s="63">
        <v>0</v>
      </c>
      <c r="AC38" s="63">
        <v>0</v>
      </c>
      <c r="AD38" s="63">
        <v>58</v>
      </c>
      <c r="AE38" s="63">
        <v>89</v>
      </c>
      <c r="AF38" s="63">
        <v>30</v>
      </c>
      <c r="AG38" s="63">
        <v>0</v>
      </c>
      <c r="AH38" s="63">
        <v>112</v>
      </c>
      <c r="AI38" s="63">
        <v>0</v>
      </c>
      <c r="AJ38" s="63">
        <v>0</v>
      </c>
      <c r="AK38" s="26">
        <v>5</v>
      </c>
      <c r="AL38" s="26" t="s">
        <v>36</v>
      </c>
      <c r="AM38" s="26" t="s">
        <v>36</v>
      </c>
      <c r="AN38" s="26" t="s">
        <v>36</v>
      </c>
      <c r="AO38" s="26" t="s">
        <v>36</v>
      </c>
      <c r="AP38" s="26" t="s">
        <v>36</v>
      </c>
      <c r="AQ38" s="26" t="s">
        <v>36</v>
      </c>
      <c r="AR38" s="26" t="s">
        <v>36</v>
      </c>
      <c r="AS38" s="26" t="s">
        <v>36</v>
      </c>
      <c r="AT38" s="63">
        <v>0</v>
      </c>
      <c r="AU38" s="63">
        <v>0</v>
      </c>
      <c r="AV38" s="63">
        <f>[9]施設資源化量内訳!D38</f>
        <v>0</v>
      </c>
      <c r="AW38" s="63">
        <f>[9]施設資源化量内訳!E38</f>
        <v>0</v>
      </c>
      <c r="AX38" s="63">
        <f>[9]施設資源化量内訳!F38</f>
        <v>0</v>
      </c>
      <c r="AY38" s="63">
        <f>[9]施設資源化量内訳!G38</f>
        <v>0</v>
      </c>
      <c r="AZ38" s="63">
        <f>[9]施設資源化量内訳!H38</f>
        <v>0</v>
      </c>
      <c r="BA38" s="63">
        <f>[9]施設資源化量内訳!I38</f>
        <v>0</v>
      </c>
      <c r="BB38" s="63">
        <f>[9]施設資源化量内訳!J38</f>
        <v>0</v>
      </c>
      <c r="BC38" s="63">
        <f>[9]施設資源化量内訳!K38</f>
        <v>0</v>
      </c>
      <c r="BD38" s="63">
        <f>[9]施設資源化量内訳!L38</f>
        <v>0</v>
      </c>
      <c r="BE38" s="63">
        <f>[9]施設資源化量内訳!M38</f>
        <v>0</v>
      </c>
      <c r="BF38" s="63">
        <f>[9]施設資源化量内訳!N38</f>
        <v>0</v>
      </c>
      <c r="BG38" s="63">
        <f>[9]施設資源化量内訳!O38</f>
        <v>0</v>
      </c>
      <c r="BH38" s="63">
        <f>[9]施設資源化量内訳!P38</f>
        <v>0</v>
      </c>
      <c r="BI38" s="63">
        <f>[9]施設資源化量内訳!Q38</f>
        <v>0</v>
      </c>
      <c r="BJ38" s="63">
        <f>[9]施設資源化量内訳!R38</f>
        <v>0</v>
      </c>
      <c r="BK38" s="63">
        <f>[9]施設資源化量内訳!S38</f>
        <v>0</v>
      </c>
      <c r="BL38" s="63">
        <f>[9]施設資源化量内訳!T38</f>
        <v>0</v>
      </c>
      <c r="BM38" s="63">
        <f>[9]施設資源化量内訳!U38</f>
        <v>0</v>
      </c>
      <c r="BN38" s="63">
        <f>[9]施設資源化量内訳!V38</f>
        <v>0</v>
      </c>
      <c r="BO38" s="63">
        <f>[9]施設資源化量内訳!W38</f>
        <v>0</v>
      </c>
      <c r="BP38" s="63">
        <f>[9]施設資源化量内訳!X38</f>
        <v>0</v>
      </c>
      <c r="BQ38" s="63">
        <f>[9]施設資源化量内訳!Y38</f>
        <v>0</v>
      </c>
      <c r="BR38" s="63">
        <f t="shared" si="2"/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26" t="s">
        <v>36</v>
      </c>
      <c r="CE38" s="26" t="s">
        <v>36</v>
      </c>
      <c r="CF38" s="26" t="s">
        <v>36</v>
      </c>
      <c r="CG38" s="26" t="s">
        <v>36</v>
      </c>
      <c r="CH38" s="26" t="s">
        <v>36</v>
      </c>
      <c r="CI38" s="26" t="s">
        <v>36</v>
      </c>
      <c r="CJ38" s="26" t="s">
        <v>36</v>
      </c>
      <c r="CK38" s="26" t="s">
        <v>36</v>
      </c>
      <c r="CL38" s="63">
        <v>0</v>
      </c>
      <c r="CM38" s="63">
        <v>0</v>
      </c>
      <c r="CN38" s="64" t="s">
        <v>80</v>
      </c>
    </row>
    <row r="39" spans="1:92" ht="13.5" customHeight="1" x14ac:dyDescent="0.15">
      <c r="A39" s="61" t="s">
        <v>33</v>
      </c>
      <c r="B39" s="62" t="s">
        <v>99</v>
      </c>
      <c r="C39" s="61" t="s">
        <v>100</v>
      </c>
      <c r="D39" s="63">
        <f t="shared" ref="D39:K49" si="6">SUM(Z39,AV39,BR39)</f>
        <v>1032</v>
      </c>
      <c r="E39" s="63">
        <f t="shared" si="6"/>
        <v>472</v>
      </c>
      <c r="F39" s="63">
        <f t="shared" si="6"/>
        <v>6</v>
      </c>
      <c r="G39" s="63">
        <f t="shared" si="6"/>
        <v>0</v>
      </c>
      <c r="H39" s="63">
        <f t="shared" si="6"/>
        <v>128</v>
      </c>
      <c r="I39" s="63">
        <f t="shared" si="6"/>
        <v>120</v>
      </c>
      <c r="J39" s="63">
        <f t="shared" si="6"/>
        <v>97</v>
      </c>
      <c r="K39" s="63">
        <f t="shared" si="6"/>
        <v>4</v>
      </c>
      <c r="L39" s="63">
        <f t="shared" si="5"/>
        <v>77</v>
      </c>
      <c r="M39" s="63">
        <f t="shared" si="5"/>
        <v>23</v>
      </c>
      <c r="N39" s="63">
        <f t="shared" si="5"/>
        <v>0</v>
      </c>
      <c r="O39" s="63">
        <f t="shared" si="5"/>
        <v>63</v>
      </c>
      <c r="P39" s="63">
        <f t="shared" si="5"/>
        <v>0</v>
      </c>
      <c r="Q39" s="63">
        <f t="shared" si="3"/>
        <v>0</v>
      </c>
      <c r="R39" s="63">
        <f t="shared" si="3"/>
        <v>0</v>
      </c>
      <c r="S39" s="63">
        <f t="shared" si="3"/>
        <v>0</v>
      </c>
      <c r="T39" s="63">
        <f t="shared" si="3"/>
        <v>0</v>
      </c>
      <c r="U39" s="63">
        <f t="shared" si="3"/>
        <v>0</v>
      </c>
      <c r="V39" s="63">
        <f t="shared" si="3"/>
        <v>0</v>
      </c>
      <c r="W39" s="63">
        <f t="shared" si="3"/>
        <v>0</v>
      </c>
      <c r="X39" s="63">
        <f t="shared" si="3"/>
        <v>1</v>
      </c>
      <c r="Y39" s="63">
        <f t="shared" si="3"/>
        <v>41</v>
      </c>
      <c r="Z39" s="63">
        <f t="shared" si="1"/>
        <v>1018</v>
      </c>
      <c r="AA39" s="63">
        <v>460</v>
      </c>
      <c r="AB39" s="63">
        <v>6</v>
      </c>
      <c r="AC39" s="63">
        <v>0</v>
      </c>
      <c r="AD39" s="63">
        <v>128</v>
      </c>
      <c r="AE39" s="63">
        <v>120</v>
      </c>
      <c r="AF39" s="63">
        <v>97</v>
      </c>
      <c r="AG39" s="63">
        <v>4</v>
      </c>
      <c r="AH39" s="63">
        <v>77</v>
      </c>
      <c r="AI39" s="63">
        <v>23</v>
      </c>
      <c r="AJ39" s="63">
        <v>0</v>
      </c>
      <c r="AK39" s="26">
        <v>61</v>
      </c>
      <c r="AL39" s="26" t="s">
        <v>36</v>
      </c>
      <c r="AM39" s="26" t="s">
        <v>36</v>
      </c>
      <c r="AN39" s="26" t="s">
        <v>36</v>
      </c>
      <c r="AO39" s="26" t="s">
        <v>36</v>
      </c>
      <c r="AP39" s="26" t="s">
        <v>36</v>
      </c>
      <c r="AQ39" s="26" t="s">
        <v>36</v>
      </c>
      <c r="AR39" s="26" t="s">
        <v>36</v>
      </c>
      <c r="AS39" s="26" t="s">
        <v>36</v>
      </c>
      <c r="AT39" s="63">
        <v>1</v>
      </c>
      <c r="AU39" s="63">
        <v>41</v>
      </c>
      <c r="AV39" s="63">
        <f>[9]施設資源化量内訳!D39</f>
        <v>0</v>
      </c>
      <c r="AW39" s="63">
        <f>[9]施設資源化量内訳!E39</f>
        <v>0</v>
      </c>
      <c r="AX39" s="63">
        <f>[9]施設資源化量内訳!F39</f>
        <v>0</v>
      </c>
      <c r="AY39" s="63">
        <f>[9]施設資源化量内訳!G39</f>
        <v>0</v>
      </c>
      <c r="AZ39" s="63">
        <f>[9]施設資源化量内訳!H39</f>
        <v>0</v>
      </c>
      <c r="BA39" s="63">
        <f>[9]施設資源化量内訳!I39</f>
        <v>0</v>
      </c>
      <c r="BB39" s="63">
        <f>[9]施設資源化量内訳!J39</f>
        <v>0</v>
      </c>
      <c r="BC39" s="63">
        <f>[9]施設資源化量内訳!K39</f>
        <v>0</v>
      </c>
      <c r="BD39" s="63">
        <f>[9]施設資源化量内訳!L39</f>
        <v>0</v>
      </c>
      <c r="BE39" s="63">
        <f>[9]施設資源化量内訳!M39</f>
        <v>0</v>
      </c>
      <c r="BF39" s="63">
        <f>[9]施設資源化量内訳!N39</f>
        <v>0</v>
      </c>
      <c r="BG39" s="63">
        <f>[9]施設資源化量内訳!O39</f>
        <v>0</v>
      </c>
      <c r="BH39" s="63">
        <f>[9]施設資源化量内訳!P39</f>
        <v>0</v>
      </c>
      <c r="BI39" s="63">
        <f>[9]施設資源化量内訳!Q39</f>
        <v>0</v>
      </c>
      <c r="BJ39" s="63">
        <f>[9]施設資源化量内訳!R39</f>
        <v>0</v>
      </c>
      <c r="BK39" s="63">
        <f>[9]施設資源化量内訳!S39</f>
        <v>0</v>
      </c>
      <c r="BL39" s="63">
        <f>[9]施設資源化量内訳!T39</f>
        <v>0</v>
      </c>
      <c r="BM39" s="63">
        <f>[9]施設資源化量内訳!U39</f>
        <v>0</v>
      </c>
      <c r="BN39" s="63">
        <f>[9]施設資源化量内訳!V39</f>
        <v>0</v>
      </c>
      <c r="BO39" s="63">
        <f>[9]施設資源化量内訳!W39</f>
        <v>0</v>
      </c>
      <c r="BP39" s="63">
        <f>[9]施設資源化量内訳!X39</f>
        <v>0</v>
      </c>
      <c r="BQ39" s="63">
        <f>[9]施設資源化量内訳!Y39</f>
        <v>0</v>
      </c>
      <c r="BR39" s="63">
        <f t="shared" si="2"/>
        <v>14</v>
      </c>
      <c r="BS39" s="63">
        <v>12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2</v>
      </c>
      <c r="CD39" s="26" t="s">
        <v>36</v>
      </c>
      <c r="CE39" s="26" t="s">
        <v>36</v>
      </c>
      <c r="CF39" s="26" t="s">
        <v>36</v>
      </c>
      <c r="CG39" s="26" t="s">
        <v>36</v>
      </c>
      <c r="CH39" s="26" t="s">
        <v>36</v>
      </c>
      <c r="CI39" s="26" t="s">
        <v>36</v>
      </c>
      <c r="CJ39" s="26" t="s">
        <v>36</v>
      </c>
      <c r="CK39" s="26" t="s">
        <v>36</v>
      </c>
      <c r="CL39" s="63">
        <v>0</v>
      </c>
      <c r="CM39" s="63">
        <v>0</v>
      </c>
      <c r="CN39" s="64" t="s">
        <v>37</v>
      </c>
    </row>
    <row r="40" spans="1:92" ht="13.5" customHeight="1" x14ac:dyDescent="0.15">
      <c r="A40" s="61" t="s">
        <v>33</v>
      </c>
      <c r="B40" s="62" t="s">
        <v>101</v>
      </c>
      <c r="C40" s="61" t="s">
        <v>102</v>
      </c>
      <c r="D40" s="63">
        <f t="shared" si="6"/>
        <v>803</v>
      </c>
      <c r="E40" s="63">
        <f t="shared" si="6"/>
        <v>121</v>
      </c>
      <c r="F40" s="63">
        <f t="shared" si="6"/>
        <v>2</v>
      </c>
      <c r="G40" s="63">
        <f t="shared" si="6"/>
        <v>0</v>
      </c>
      <c r="H40" s="63">
        <f t="shared" si="6"/>
        <v>141</v>
      </c>
      <c r="I40" s="63">
        <f t="shared" si="6"/>
        <v>85</v>
      </c>
      <c r="J40" s="63">
        <f t="shared" si="6"/>
        <v>45</v>
      </c>
      <c r="K40" s="63">
        <f t="shared" si="6"/>
        <v>3</v>
      </c>
      <c r="L40" s="63">
        <f t="shared" si="5"/>
        <v>56</v>
      </c>
      <c r="M40" s="63">
        <f t="shared" si="5"/>
        <v>0</v>
      </c>
      <c r="N40" s="63">
        <f t="shared" si="5"/>
        <v>0</v>
      </c>
      <c r="O40" s="63">
        <f t="shared" si="5"/>
        <v>26</v>
      </c>
      <c r="P40" s="63">
        <f t="shared" si="5"/>
        <v>0</v>
      </c>
      <c r="Q40" s="63">
        <f t="shared" si="3"/>
        <v>0</v>
      </c>
      <c r="R40" s="63">
        <f t="shared" si="3"/>
        <v>242</v>
      </c>
      <c r="S40" s="63">
        <f t="shared" si="3"/>
        <v>0</v>
      </c>
      <c r="T40" s="63">
        <f t="shared" si="3"/>
        <v>0</v>
      </c>
      <c r="U40" s="63">
        <f t="shared" si="3"/>
        <v>0</v>
      </c>
      <c r="V40" s="63">
        <f t="shared" si="3"/>
        <v>0</v>
      </c>
      <c r="W40" s="63">
        <f t="shared" si="3"/>
        <v>0</v>
      </c>
      <c r="X40" s="63">
        <f t="shared" si="3"/>
        <v>0</v>
      </c>
      <c r="Y40" s="63">
        <f t="shared" si="3"/>
        <v>82</v>
      </c>
      <c r="Z40" s="63">
        <f t="shared" si="1"/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26">
        <v>0</v>
      </c>
      <c r="AL40" s="26" t="s">
        <v>36</v>
      </c>
      <c r="AM40" s="26" t="s">
        <v>36</v>
      </c>
      <c r="AN40" s="26" t="s">
        <v>36</v>
      </c>
      <c r="AO40" s="26" t="s">
        <v>36</v>
      </c>
      <c r="AP40" s="26" t="s">
        <v>36</v>
      </c>
      <c r="AQ40" s="26" t="s">
        <v>36</v>
      </c>
      <c r="AR40" s="26" t="s">
        <v>36</v>
      </c>
      <c r="AS40" s="26" t="s">
        <v>36</v>
      </c>
      <c r="AT40" s="63">
        <v>0</v>
      </c>
      <c r="AU40" s="63">
        <v>0</v>
      </c>
      <c r="AV40" s="63">
        <f>[9]施設資源化量内訳!D40</f>
        <v>803</v>
      </c>
      <c r="AW40" s="63">
        <f>[9]施設資源化量内訳!E40</f>
        <v>121</v>
      </c>
      <c r="AX40" s="63">
        <f>[9]施設資源化量内訳!F40</f>
        <v>2</v>
      </c>
      <c r="AY40" s="63">
        <f>[9]施設資源化量内訳!G40</f>
        <v>0</v>
      </c>
      <c r="AZ40" s="63">
        <f>[9]施設資源化量内訳!H40</f>
        <v>141</v>
      </c>
      <c r="BA40" s="63">
        <f>[9]施設資源化量内訳!I40</f>
        <v>85</v>
      </c>
      <c r="BB40" s="63">
        <f>[9]施設資源化量内訳!J40</f>
        <v>45</v>
      </c>
      <c r="BC40" s="63">
        <f>[9]施設資源化量内訳!K40</f>
        <v>3</v>
      </c>
      <c r="BD40" s="63">
        <f>[9]施設資源化量内訳!L40</f>
        <v>56</v>
      </c>
      <c r="BE40" s="63">
        <f>[9]施設資源化量内訳!M40</f>
        <v>0</v>
      </c>
      <c r="BF40" s="63">
        <f>[9]施設資源化量内訳!N40</f>
        <v>0</v>
      </c>
      <c r="BG40" s="63">
        <f>[9]施設資源化量内訳!O40</f>
        <v>26</v>
      </c>
      <c r="BH40" s="63">
        <f>[9]施設資源化量内訳!P40</f>
        <v>0</v>
      </c>
      <c r="BI40" s="63">
        <f>[9]施設資源化量内訳!Q40</f>
        <v>0</v>
      </c>
      <c r="BJ40" s="63">
        <f>[9]施設資源化量内訳!R40</f>
        <v>242</v>
      </c>
      <c r="BK40" s="63">
        <f>[9]施設資源化量内訳!S40</f>
        <v>0</v>
      </c>
      <c r="BL40" s="63">
        <f>[9]施設資源化量内訳!T40</f>
        <v>0</v>
      </c>
      <c r="BM40" s="63">
        <f>[9]施設資源化量内訳!U40</f>
        <v>0</v>
      </c>
      <c r="BN40" s="63">
        <f>[9]施設資源化量内訳!V40</f>
        <v>0</v>
      </c>
      <c r="BO40" s="63">
        <f>[9]施設資源化量内訳!W40</f>
        <v>0</v>
      </c>
      <c r="BP40" s="63">
        <f>[9]施設資源化量内訳!X40</f>
        <v>0</v>
      </c>
      <c r="BQ40" s="63">
        <f>[9]施設資源化量内訳!Y40</f>
        <v>82</v>
      </c>
      <c r="BR40" s="63">
        <f t="shared" si="2"/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26" t="s">
        <v>36</v>
      </c>
      <c r="CE40" s="26" t="s">
        <v>36</v>
      </c>
      <c r="CF40" s="26" t="s">
        <v>36</v>
      </c>
      <c r="CG40" s="26" t="s">
        <v>36</v>
      </c>
      <c r="CH40" s="26" t="s">
        <v>36</v>
      </c>
      <c r="CI40" s="26" t="s">
        <v>36</v>
      </c>
      <c r="CJ40" s="26" t="s">
        <v>36</v>
      </c>
      <c r="CK40" s="26" t="s">
        <v>36</v>
      </c>
      <c r="CL40" s="63">
        <v>0</v>
      </c>
      <c r="CM40" s="63">
        <v>0</v>
      </c>
      <c r="CN40" s="64" t="s">
        <v>37</v>
      </c>
    </row>
    <row r="41" spans="1:92" ht="13.5" customHeight="1" x14ac:dyDescent="0.15">
      <c r="A41" s="61" t="s">
        <v>33</v>
      </c>
      <c r="B41" s="62" t="s">
        <v>103</v>
      </c>
      <c r="C41" s="61" t="s">
        <v>104</v>
      </c>
      <c r="D41" s="63">
        <f t="shared" si="6"/>
        <v>311</v>
      </c>
      <c r="E41" s="63">
        <f t="shared" si="6"/>
        <v>18</v>
      </c>
      <c r="F41" s="63">
        <f t="shared" si="6"/>
        <v>0</v>
      </c>
      <c r="G41" s="63">
        <f t="shared" si="6"/>
        <v>0</v>
      </c>
      <c r="H41" s="63">
        <f t="shared" si="6"/>
        <v>25</v>
      </c>
      <c r="I41" s="63">
        <f t="shared" si="6"/>
        <v>27</v>
      </c>
      <c r="J41" s="63">
        <f t="shared" si="6"/>
        <v>2</v>
      </c>
      <c r="K41" s="63">
        <f t="shared" si="6"/>
        <v>1</v>
      </c>
      <c r="L41" s="63">
        <f t="shared" si="5"/>
        <v>0</v>
      </c>
      <c r="M41" s="63">
        <f t="shared" si="5"/>
        <v>0</v>
      </c>
      <c r="N41" s="63">
        <f t="shared" si="5"/>
        <v>0</v>
      </c>
      <c r="O41" s="63">
        <f t="shared" si="5"/>
        <v>0</v>
      </c>
      <c r="P41" s="63">
        <f t="shared" si="5"/>
        <v>0</v>
      </c>
      <c r="Q41" s="63">
        <f t="shared" si="3"/>
        <v>0</v>
      </c>
      <c r="R41" s="63">
        <f t="shared" si="3"/>
        <v>0</v>
      </c>
      <c r="S41" s="63">
        <f t="shared" si="3"/>
        <v>0</v>
      </c>
      <c r="T41" s="63">
        <f t="shared" si="3"/>
        <v>0</v>
      </c>
      <c r="U41" s="63">
        <f t="shared" si="3"/>
        <v>212</v>
      </c>
      <c r="V41" s="63">
        <f t="shared" si="3"/>
        <v>0</v>
      </c>
      <c r="W41" s="63">
        <f t="shared" si="3"/>
        <v>17</v>
      </c>
      <c r="X41" s="63">
        <f t="shared" si="3"/>
        <v>1</v>
      </c>
      <c r="Y41" s="63">
        <f t="shared" si="3"/>
        <v>8</v>
      </c>
      <c r="Z41" s="63">
        <f t="shared" si="1"/>
        <v>1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1</v>
      </c>
      <c r="AH41" s="63">
        <v>0</v>
      </c>
      <c r="AI41" s="63">
        <v>0</v>
      </c>
      <c r="AJ41" s="63">
        <v>0</v>
      </c>
      <c r="AK41" s="26">
        <v>0</v>
      </c>
      <c r="AL41" s="26" t="s">
        <v>36</v>
      </c>
      <c r="AM41" s="26" t="s">
        <v>36</v>
      </c>
      <c r="AN41" s="26" t="s">
        <v>36</v>
      </c>
      <c r="AO41" s="26" t="s">
        <v>36</v>
      </c>
      <c r="AP41" s="26" t="s">
        <v>36</v>
      </c>
      <c r="AQ41" s="26" t="s">
        <v>36</v>
      </c>
      <c r="AR41" s="26" t="s">
        <v>36</v>
      </c>
      <c r="AS41" s="26" t="s">
        <v>36</v>
      </c>
      <c r="AT41" s="63">
        <v>0</v>
      </c>
      <c r="AU41" s="63">
        <v>0</v>
      </c>
      <c r="AV41" s="63">
        <f>[9]施設資源化量内訳!D41</f>
        <v>291</v>
      </c>
      <c r="AW41" s="63">
        <f>[9]施設資源化量内訳!E41</f>
        <v>0</v>
      </c>
      <c r="AX41" s="63">
        <f>[9]施設資源化量内訳!F41</f>
        <v>0</v>
      </c>
      <c r="AY41" s="63">
        <f>[9]施設資源化量内訳!G41</f>
        <v>0</v>
      </c>
      <c r="AZ41" s="63">
        <f>[9]施設資源化量内訳!H41</f>
        <v>24</v>
      </c>
      <c r="BA41" s="63">
        <f>[9]施設資源化量内訳!I41</f>
        <v>27</v>
      </c>
      <c r="BB41" s="63">
        <f>[9]施設資源化量内訳!J41</f>
        <v>2</v>
      </c>
      <c r="BC41" s="63">
        <f>[9]施設資源化量内訳!K41</f>
        <v>0</v>
      </c>
      <c r="BD41" s="63">
        <f>[9]施設資源化量内訳!L41</f>
        <v>0</v>
      </c>
      <c r="BE41" s="63">
        <f>[9]施設資源化量内訳!M41</f>
        <v>0</v>
      </c>
      <c r="BF41" s="63">
        <f>[9]施設資源化量内訳!N41</f>
        <v>0</v>
      </c>
      <c r="BG41" s="63">
        <f>[9]施設資源化量内訳!O41</f>
        <v>0</v>
      </c>
      <c r="BH41" s="63">
        <f>[9]施設資源化量内訳!P41</f>
        <v>0</v>
      </c>
      <c r="BI41" s="63">
        <f>[9]施設資源化量内訳!Q41</f>
        <v>0</v>
      </c>
      <c r="BJ41" s="63">
        <f>[9]施設資源化量内訳!R41</f>
        <v>0</v>
      </c>
      <c r="BK41" s="63">
        <f>[9]施設資源化量内訳!S41</f>
        <v>0</v>
      </c>
      <c r="BL41" s="63">
        <f>[9]施設資源化量内訳!T41</f>
        <v>0</v>
      </c>
      <c r="BM41" s="63">
        <f>[9]施設資源化量内訳!U41</f>
        <v>212</v>
      </c>
      <c r="BN41" s="63">
        <f>[9]施設資源化量内訳!V41</f>
        <v>0</v>
      </c>
      <c r="BO41" s="63">
        <f>[9]施設資源化量内訳!W41</f>
        <v>17</v>
      </c>
      <c r="BP41" s="63">
        <f>[9]施設資源化量内訳!X41</f>
        <v>1</v>
      </c>
      <c r="BQ41" s="63">
        <f>[9]施設資源化量内訳!Y41</f>
        <v>8</v>
      </c>
      <c r="BR41" s="63">
        <f t="shared" si="2"/>
        <v>19</v>
      </c>
      <c r="BS41" s="63">
        <v>18</v>
      </c>
      <c r="BT41" s="63">
        <v>0</v>
      </c>
      <c r="BU41" s="63">
        <v>0</v>
      </c>
      <c r="BV41" s="63">
        <v>1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26" t="s">
        <v>36</v>
      </c>
      <c r="CE41" s="26" t="s">
        <v>36</v>
      </c>
      <c r="CF41" s="26" t="s">
        <v>36</v>
      </c>
      <c r="CG41" s="26" t="s">
        <v>36</v>
      </c>
      <c r="CH41" s="26" t="s">
        <v>36</v>
      </c>
      <c r="CI41" s="26" t="s">
        <v>36</v>
      </c>
      <c r="CJ41" s="26" t="s">
        <v>36</v>
      </c>
      <c r="CK41" s="26" t="s">
        <v>36</v>
      </c>
      <c r="CL41" s="63">
        <v>0</v>
      </c>
      <c r="CM41" s="63">
        <v>0</v>
      </c>
      <c r="CN41" s="64" t="s">
        <v>37</v>
      </c>
    </row>
    <row r="42" spans="1:92" ht="13.5" customHeight="1" x14ac:dyDescent="0.15">
      <c r="A42" s="61" t="s">
        <v>33</v>
      </c>
      <c r="B42" s="62" t="s">
        <v>105</v>
      </c>
      <c r="C42" s="61" t="s">
        <v>106</v>
      </c>
      <c r="D42" s="63">
        <f t="shared" si="6"/>
        <v>118</v>
      </c>
      <c r="E42" s="63">
        <f t="shared" si="6"/>
        <v>60</v>
      </c>
      <c r="F42" s="63">
        <f t="shared" si="6"/>
        <v>2</v>
      </c>
      <c r="G42" s="63">
        <f t="shared" si="6"/>
        <v>4</v>
      </c>
      <c r="H42" s="63">
        <f t="shared" si="6"/>
        <v>18</v>
      </c>
      <c r="I42" s="63">
        <f t="shared" si="6"/>
        <v>10</v>
      </c>
      <c r="J42" s="63">
        <f t="shared" si="6"/>
        <v>2</v>
      </c>
      <c r="K42" s="63">
        <f t="shared" si="6"/>
        <v>1</v>
      </c>
      <c r="L42" s="63">
        <f t="shared" si="5"/>
        <v>0</v>
      </c>
      <c r="M42" s="63">
        <f t="shared" si="5"/>
        <v>0</v>
      </c>
      <c r="N42" s="63">
        <f t="shared" si="5"/>
        <v>7</v>
      </c>
      <c r="O42" s="63">
        <f t="shared" si="5"/>
        <v>0</v>
      </c>
      <c r="P42" s="63">
        <f t="shared" si="5"/>
        <v>0</v>
      </c>
      <c r="Q42" s="63">
        <f t="shared" si="3"/>
        <v>0</v>
      </c>
      <c r="R42" s="63">
        <f t="shared" si="3"/>
        <v>0</v>
      </c>
      <c r="S42" s="63">
        <f t="shared" si="3"/>
        <v>0</v>
      </c>
      <c r="T42" s="63">
        <f t="shared" si="3"/>
        <v>0</v>
      </c>
      <c r="U42" s="63">
        <f t="shared" si="3"/>
        <v>0</v>
      </c>
      <c r="V42" s="63">
        <f t="shared" si="3"/>
        <v>0</v>
      </c>
      <c r="W42" s="63">
        <f t="shared" si="3"/>
        <v>14</v>
      </c>
      <c r="X42" s="63">
        <f t="shared" si="3"/>
        <v>0</v>
      </c>
      <c r="Y42" s="63">
        <f t="shared" si="3"/>
        <v>0</v>
      </c>
      <c r="Z42" s="63">
        <f t="shared" si="1"/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26">
        <v>0</v>
      </c>
      <c r="AL42" s="26" t="s">
        <v>36</v>
      </c>
      <c r="AM42" s="26" t="s">
        <v>36</v>
      </c>
      <c r="AN42" s="26" t="s">
        <v>36</v>
      </c>
      <c r="AO42" s="26" t="s">
        <v>36</v>
      </c>
      <c r="AP42" s="26" t="s">
        <v>36</v>
      </c>
      <c r="AQ42" s="26" t="s">
        <v>36</v>
      </c>
      <c r="AR42" s="26" t="s">
        <v>36</v>
      </c>
      <c r="AS42" s="26" t="s">
        <v>36</v>
      </c>
      <c r="AT42" s="63">
        <v>0</v>
      </c>
      <c r="AU42" s="63">
        <v>0</v>
      </c>
      <c r="AV42" s="63">
        <f>[9]施設資源化量内訳!D42</f>
        <v>56</v>
      </c>
      <c r="AW42" s="63">
        <f>[9]施設資源化量内訳!E42</f>
        <v>0</v>
      </c>
      <c r="AX42" s="63">
        <f>[9]施設資源化量内訳!F42</f>
        <v>1</v>
      </c>
      <c r="AY42" s="63">
        <f>[9]施設資源化量内訳!G42</f>
        <v>4</v>
      </c>
      <c r="AZ42" s="63">
        <f>[9]施設資源化量内訳!H42</f>
        <v>17</v>
      </c>
      <c r="BA42" s="63">
        <f>[9]施設資源化量内訳!I42</f>
        <v>10</v>
      </c>
      <c r="BB42" s="63">
        <f>[9]施設資源化量内訳!J42</f>
        <v>2</v>
      </c>
      <c r="BC42" s="63">
        <f>[9]施設資源化量内訳!K42</f>
        <v>1</v>
      </c>
      <c r="BD42" s="63">
        <f>[9]施設資源化量内訳!L42</f>
        <v>0</v>
      </c>
      <c r="BE42" s="63">
        <f>[9]施設資源化量内訳!M42</f>
        <v>0</v>
      </c>
      <c r="BF42" s="63">
        <f>[9]施設資源化量内訳!N42</f>
        <v>7</v>
      </c>
      <c r="BG42" s="63">
        <f>[9]施設資源化量内訳!O42</f>
        <v>0</v>
      </c>
      <c r="BH42" s="63">
        <f>[9]施設資源化量内訳!P42</f>
        <v>0</v>
      </c>
      <c r="BI42" s="63">
        <f>[9]施設資源化量内訳!Q42</f>
        <v>0</v>
      </c>
      <c r="BJ42" s="63">
        <f>[9]施設資源化量内訳!R42</f>
        <v>0</v>
      </c>
      <c r="BK42" s="63">
        <f>[9]施設資源化量内訳!S42</f>
        <v>0</v>
      </c>
      <c r="BL42" s="63">
        <f>[9]施設資源化量内訳!T42</f>
        <v>0</v>
      </c>
      <c r="BM42" s="63">
        <f>[9]施設資源化量内訳!U42</f>
        <v>0</v>
      </c>
      <c r="BN42" s="63">
        <f>[9]施設資源化量内訳!V42</f>
        <v>0</v>
      </c>
      <c r="BO42" s="63">
        <f>[9]施設資源化量内訳!W42</f>
        <v>14</v>
      </c>
      <c r="BP42" s="63">
        <f>[9]施設資源化量内訳!X42</f>
        <v>0</v>
      </c>
      <c r="BQ42" s="63">
        <f>[9]施設資源化量内訳!Y42</f>
        <v>0</v>
      </c>
      <c r="BR42" s="63">
        <f t="shared" si="2"/>
        <v>62</v>
      </c>
      <c r="BS42" s="63">
        <v>60</v>
      </c>
      <c r="BT42" s="63">
        <v>1</v>
      </c>
      <c r="BU42" s="63">
        <v>0</v>
      </c>
      <c r="BV42" s="63">
        <v>1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26" t="s">
        <v>36</v>
      </c>
      <c r="CE42" s="26" t="s">
        <v>36</v>
      </c>
      <c r="CF42" s="26" t="s">
        <v>36</v>
      </c>
      <c r="CG42" s="26" t="s">
        <v>36</v>
      </c>
      <c r="CH42" s="26" t="s">
        <v>36</v>
      </c>
      <c r="CI42" s="26" t="s">
        <v>36</v>
      </c>
      <c r="CJ42" s="26" t="s">
        <v>36</v>
      </c>
      <c r="CK42" s="26" t="s">
        <v>36</v>
      </c>
      <c r="CL42" s="63">
        <v>0</v>
      </c>
      <c r="CM42" s="63">
        <v>0</v>
      </c>
      <c r="CN42" s="64" t="s">
        <v>37</v>
      </c>
    </row>
    <row r="43" spans="1:92" ht="13.5" customHeight="1" x14ac:dyDescent="0.15">
      <c r="A43" s="61" t="s">
        <v>33</v>
      </c>
      <c r="B43" s="62" t="s">
        <v>107</v>
      </c>
      <c r="C43" s="61" t="s">
        <v>108</v>
      </c>
      <c r="D43" s="63">
        <f t="shared" si="6"/>
        <v>483</v>
      </c>
      <c r="E43" s="63">
        <f t="shared" si="6"/>
        <v>137</v>
      </c>
      <c r="F43" s="63">
        <f t="shared" si="6"/>
        <v>1</v>
      </c>
      <c r="G43" s="63">
        <f t="shared" si="6"/>
        <v>0</v>
      </c>
      <c r="H43" s="63">
        <f t="shared" si="6"/>
        <v>40</v>
      </c>
      <c r="I43" s="63">
        <f t="shared" si="6"/>
        <v>58</v>
      </c>
      <c r="J43" s="63">
        <f t="shared" si="6"/>
        <v>16</v>
      </c>
      <c r="K43" s="63">
        <f t="shared" si="6"/>
        <v>2</v>
      </c>
      <c r="L43" s="63">
        <f t="shared" si="5"/>
        <v>0</v>
      </c>
      <c r="M43" s="63">
        <f t="shared" si="5"/>
        <v>0</v>
      </c>
      <c r="N43" s="63">
        <f t="shared" si="5"/>
        <v>0</v>
      </c>
      <c r="O43" s="63">
        <f t="shared" si="5"/>
        <v>0</v>
      </c>
      <c r="P43" s="63">
        <f t="shared" si="5"/>
        <v>0</v>
      </c>
      <c r="Q43" s="63">
        <f t="shared" si="3"/>
        <v>0</v>
      </c>
      <c r="R43" s="63">
        <f t="shared" si="3"/>
        <v>0</v>
      </c>
      <c r="S43" s="63">
        <f t="shared" si="3"/>
        <v>0</v>
      </c>
      <c r="T43" s="63">
        <f t="shared" si="3"/>
        <v>0</v>
      </c>
      <c r="U43" s="63">
        <f t="shared" si="3"/>
        <v>207</v>
      </c>
      <c r="V43" s="63">
        <f t="shared" si="3"/>
        <v>0</v>
      </c>
      <c r="W43" s="63">
        <f t="shared" si="3"/>
        <v>17</v>
      </c>
      <c r="X43" s="63">
        <f t="shared" si="3"/>
        <v>1</v>
      </c>
      <c r="Y43" s="63">
        <f t="shared" si="3"/>
        <v>4</v>
      </c>
      <c r="Z43" s="63">
        <f t="shared" si="1"/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26">
        <v>0</v>
      </c>
      <c r="AL43" s="26" t="s">
        <v>36</v>
      </c>
      <c r="AM43" s="26" t="s">
        <v>36</v>
      </c>
      <c r="AN43" s="26" t="s">
        <v>36</v>
      </c>
      <c r="AO43" s="26" t="s">
        <v>36</v>
      </c>
      <c r="AP43" s="26" t="s">
        <v>36</v>
      </c>
      <c r="AQ43" s="26" t="s">
        <v>36</v>
      </c>
      <c r="AR43" s="26" t="s">
        <v>36</v>
      </c>
      <c r="AS43" s="26" t="s">
        <v>36</v>
      </c>
      <c r="AT43" s="63">
        <v>0</v>
      </c>
      <c r="AU43" s="63">
        <v>0</v>
      </c>
      <c r="AV43" s="63">
        <f>[9]施設資源化量内訳!D43</f>
        <v>342</v>
      </c>
      <c r="AW43" s="63">
        <f>[9]施設資源化量内訳!E43</f>
        <v>0</v>
      </c>
      <c r="AX43" s="63">
        <f>[9]施設資源化量内訳!F43</f>
        <v>0</v>
      </c>
      <c r="AY43" s="63">
        <f>[9]施設資源化量内訳!G43</f>
        <v>0</v>
      </c>
      <c r="AZ43" s="63">
        <f>[9]施設資源化量内訳!H43</f>
        <v>37</v>
      </c>
      <c r="BA43" s="63">
        <f>[9]施設資源化量内訳!I43</f>
        <v>58</v>
      </c>
      <c r="BB43" s="63">
        <f>[9]施設資源化量内訳!J43</f>
        <v>16</v>
      </c>
      <c r="BC43" s="63">
        <f>[9]施設資源化量内訳!K43</f>
        <v>2</v>
      </c>
      <c r="BD43" s="63">
        <f>[9]施設資源化量内訳!L43</f>
        <v>0</v>
      </c>
      <c r="BE43" s="63">
        <f>[9]施設資源化量内訳!M43</f>
        <v>0</v>
      </c>
      <c r="BF43" s="63">
        <f>[9]施設資源化量内訳!N43</f>
        <v>0</v>
      </c>
      <c r="BG43" s="63">
        <f>[9]施設資源化量内訳!O43</f>
        <v>0</v>
      </c>
      <c r="BH43" s="63">
        <f>[9]施設資源化量内訳!P43</f>
        <v>0</v>
      </c>
      <c r="BI43" s="63">
        <f>[9]施設資源化量内訳!Q43</f>
        <v>0</v>
      </c>
      <c r="BJ43" s="63">
        <f>[9]施設資源化量内訳!R43</f>
        <v>0</v>
      </c>
      <c r="BK43" s="63">
        <f>[9]施設資源化量内訳!S43</f>
        <v>0</v>
      </c>
      <c r="BL43" s="63">
        <f>[9]施設資源化量内訳!T43</f>
        <v>0</v>
      </c>
      <c r="BM43" s="63">
        <f>[9]施設資源化量内訳!U43</f>
        <v>207</v>
      </c>
      <c r="BN43" s="63">
        <f>[9]施設資源化量内訳!V43</f>
        <v>0</v>
      </c>
      <c r="BO43" s="63">
        <f>[9]施設資源化量内訳!W43</f>
        <v>17</v>
      </c>
      <c r="BP43" s="63">
        <f>[9]施設資源化量内訳!X43</f>
        <v>1</v>
      </c>
      <c r="BQ43" s="63">
        <f>[9]施設資源化量内訳!Y43</f>
        <v>4</v>
      </c>
      <c r="BR43" s="63">
        <f t="shared" si="2"/>
        <v>141</v>
      </c>
      <c r="BS43" s="63">
        <v>137</v>
      </c>
      <c r="BT43" s="63">
        <v>1</v>
      </c>
      <c r="BU43" s="63">
        <v>0</v>
      </c>
      <c r="BV43" s="63">
        <v>3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26" t="s">
        <v>36</v>
      </c>
      <c r="CE43" s="26" t="s">
        <v>36</v>
      </c>
      <c r="CF43" s="26" t="s">
        <v>36</v>
      </c>
      <c r="CG43" s="26" t="s">
        <v>36</v>
      </c>
      <c r="CH43" s="26" t="s">
        <v>36</v>
      </c>
      <c r="CI43" s="26" t="s">
        <v>36</v>
      </c>
      <c r="CJ43" s="26" t="s">
        <v>36</v>
      </c>
      <c r="CK43" s="26" t="s">
        <v>36</v>
      </c>
      <c r="CL43" s="63">
        <v>0</v>
      </c>
      <c r="CM43" s="63">
        <v>0</v>
      </c>
      <c r="CN43" s="64" t="s">
        <v>37</v>
      </c>
    </row>
    <row r="44" spans="1:92" ht="13.5" customHeight="1" x14ac:dyDescent="0.15">
      <c r="A44" s="61" t="s">
        <v>33</v>
      </c>
      <c r="B44" s="62" t="s">
        <v>109</v>
      </c>
      <c r="C44" s="61" t="s">
        <v>110</v>
      </c>
      <c r="D44" s="63">
        <f t="shared" si="6"/>
        <v>202</v>
      </c>
      <c r="E44" s="63">
        <f t="shared" si="6"/>
        <v>89</v>
      </c>
      <c r="F44" s="63">
        <f t="shared" si="6"/>
        <v>1</v>
      </c>
      <c r="G44" s="63">
        <f t="shared" si="6"/>
        <v>0</v>
      </c>
      <c r="H44" s="63">
        <f t="shared" si="6"/>
        <v>16</v>
      </c>
      <c r="I44" s="63">
        <f t="shared" si="6"/>
        <v>18</v>
      </c>
      <c r="J44" s="63">
        <f t="shared" si="6"/>
        <v>7</v>
      </c>
      <c r="K44" s="63">
        <f t="shared" si="6"/>
        <v>1</v>
      </c>
      <c r="L44" s="63">
        <f t="shared" si="5"/>
        <v>0</v>
      </c>
      <c r="M44" s="63">
        <f t="shared" si="5"/>
        <v>0</v>
      </c>
      <c r="N44" s="63">
        <f t="shared" si="5"/>
        <v>0</v>
      </c>
      <c r="O44" s="63">
        <f t="shared" si="5"/>
        <v>0</v>
      </c>
      <c r="P44" s="63">
        <f t="shared" si="5"/>
        <v>0</v>
      </c>
      <c r="Q44" s="63">
        <f t="shared" si="3"/>
        <v>0</v>
      </c>
      <c r="R44" s="63">
        <f t="shared" si="3"/>
        <v>0</v>
      </c>
      <c r="S44" s="63">
        <f t="shared" si="3"/>
        <v>0</v>
      </c>
      <c r="T44" s="63">
        <f t="shared" si="3"/>
        <v>0</v>
      </c>
      <c r="U44" s="63">
        <f t="shared" si="3"/>
        <v>65</v>
      </c>
      <c r="V44" s="63">
        <f t="shared" si="3"/>
        <v>0</v>
      </c>
      <c r="W44" s="63">
        <f t="shared" si="3"/>
        <v>5</v>
      </c>
      <c r="X44" s="63">
        <f t="shared" si="3"/>
        <v>0</v>
      </c>
      <c r="Y44" s="63">
        <f t="shared" si="3"/>
        <v>0</v>
      </c>
      <c r="Z44" s="63">
        <f t="shared" si="1"/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26">
        <v>0</v>
      </c>
      <c r="AL44" s="26" t="s">
        <v>36</v>
      </c>
      <c r="AM44" s="26" t="s">
        <v>36</v>
      </c>
      <c r="AN44" s="26" t="s">
        <v>36</v>
      </c>
      <c r="AO44" s="26" t="s">
        <v>36</v>
      </c>
      <c r="AP44" s="26" t="s">
        <v>36</v>
      </c>
      <c r="AQ44" s="26" t="s">
        <v>36</v>
      </c>
      <c r="AR44" s="26" t="s">
        <v>36</v>
      </c>
      <c r="AS44" s="26" t="s">
        <v>36</v>
      </c>
      <c r="AT44" s="63">
        <v>0</v>
      </c>
      <c r="AU44" s="63">
        <v>0</v>
      </c>
      <c r="AV44" s="63">
        <f>[9]施設資源化量内訳!D44</f>
        <v>107</v>
      </c>
      <c r="AW44" s="63">
        <f>[9]施設資源化量内訳!E44</f>
        <v>0</v>
      </c>
      <c r="AX44" s="63">
        <f>[9]施設資源化量内訳!F44</f>
        <v>0</v>
      </c>
      <c r="AY44" s="63">
        <f>[9]施設資源化量内訳!G44</f>
        <v>0</v>
      </c>
      <c r="AZ44" s="63">
        <f>[9]施設資源化量内訳!H44</f>
        <v>13</v>
      </c>
      <c r="BA44" s="63">
        <f>[9]施設資源化量内訳!I44</f>
        <v>16</v>
      </c>
      <c r="BB44" s="63">
        <f>[9]施設資源化量内訳!J44</f>
        <v>7</v>
      </c>
      <c r="BC44" s="63">
        <f>[9]施設資源化量内訳!K44</f>
        <v>1</v>
      </c>
      <c r="BD44" s="63">
        <f>[9]施設資源化量内訳!L44</f>
        <v>0</v>
      </c>
      <c r="BE44" s="63">
        <f>[9]施設資源化量内訳!M44</f>
        <v>0</v>
      </c>
      <c r="BF44" s="63">
        <f>[9]施設資源化量内訳!N44</f>
        <v>0</v>
      </c>
      <c r="BG44" s="63">
        <f>[9]施設資源化量内訳!O44</f>
        <v>0</v>
      </c>
      <c r="BH44" s="63">
        <f>[9]施設資源化量内訳!P44</f>
        <v>0</v>
      </c>
      <c r="BI44" s="63">
        <f>[9]施設資源化量内訳!Q44</f>
        <v>0</v>
      </c>
      <c r="BJ44" s="63">
        <f>[9]施設資源化量内訳!R44</f>
        <v>0</v>
      </c>
      <c r="BK44" s="63">
        <f>[9]施設資源化量内訳!S44</f>
        <v>0</v>
      </c>
      <c r="BL44" s="63">
        <f>[9]施設資源化量内訳!T44</f>
        <v>0</v>
      </c>
      <c r="BM44" s="63">
        <f>[9]施設資源化量内訳!U44</f>
        <v>65</v>
      </c>
      <c r="BN44" s="63">
        <f>[9]施設資源化量内訳!V44</f>
        <v>0</v>
      </c>
      <c r="BO44" s="63">
        <f>[9]施設資源化量内訳!W44</f>
        <v>5</v>
      </c>
      <c r="BP44" s="63">
        <f>[9]施設資源化量内訳!X44</f>
        <v>0</v>
      </c>
      <c r="BQ44" s="63">
        <f>[9]施設資源化量内訳!Y44</f>
        <v>0</v>
      </c>
      <c r="BR44" s="63">
        <f t="shared" si="2"/>
        <v>95</v>
      </c>
      <c r="BS44" s="63">
        <v>89</v>
      </c>
      <c r="BT44" s="63">
        <v>1</v>
      </c>
      <c r="BU44" s="63">
        <v>0</v>
      </c>
      <c r="BV44" s="63">
        <v>3</v>
      </c>
      <c r="BW44" s="63">
        <v>2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26" t="s">
        <v>36</v>
      </c>
      <c r="CE44" s="26" t="s">
        <v>36</v>
      </c>
      <c r="CF44" s="26" t="s">
        <v>36</v>
      </c>
      <c r="CG44" s="26" t="s">
        <v>36</v>
      </c>
      <c r="CH44" s="26" t="s">
        <v>36</v>
      </c>
      <c r="CI44" s="26" t="s">
        <v>36</v>
      </c>
      <c r="CJ44" s="26" t="s">
        <v>36</v>
      </c>
      <c r="CK44" s="26" t="s">
        <v>36</v>
      </c>
      <c r="CL44" s="63">
        <v>0</v>
      </c>
      <c r="CM44" s="63">
        <v>0</v>
      </c>
      <c r="CN44" s="64" t="s">
        <v>37</v>
      </c>
    </row>
    <row r="45" spans="1:92" ht="13.5" customHeight="1" x14ac:dyDescent="0.15">
      <c r="A45" s="61" t="s">
        <v>33</v>
      </c>
      <c r="B45" s="62" t="s">
        <v>111</v>
      </c>
      <c r="C45" s="61" t="s">
        <v>112</v>
      </c>
      <c r="D45" s="63">
        <f t="shared" si="6"/>
        <v>513</v>
      </c>
      <c r="E45" s="63">
        <f t="shared" si="6"/>
        <v>173</v>
      </c>
      <c r="F45" s="63">
        <f t="shared" si="6"/>
        <v>1</v>
      </c>
      <c r="G45" s="63">
        <f t="shared" si="6"/>
        <v>0</v>
      </c>
      <c r="H45" s="63">
        <f t="shared" si="6"/>
        <v>33</v>
      </c>
      <c r="I45" s="63">
        <f t="shared" si="6"/>
        <v>12</v>
      </c>
      <c r="J45" s="63">
        <f t="shared" si="6"/>
        <v>2</v>
      </c>
      <c r="K45" s="63">
        <f t="shared" si="6"/>
        <v>0</v>
      </c>
      <c r="L45" s="63">
        <f t="shared" si="5"/>
        <v>58</v>
      </c>
      <c r="M45" s="63">
        <f t="shared" si="5"/>
        <v>0</v>
      </c>
      <c r="N45" s="63">
        <f t="shared" si="5"/>
        <v>0</v>
      </c>
      <c r="O45" s="63">
        <f t="shared" si="5"/>
        <v>0</v>
      </c>
      <c r="P45" s="63">
        <f t="shared" si="5"/>
        <v>0</v>
      </c>
      <c r="Q45" s="63">
        <f t="shared" si="3"/>
        <v>0</v>
      </c>
      <c r="R45" s="63">
        <f t="shared" si="3"/>
        <v>0</v>
      </c>
      <c r="S45" s="63">
        <f t="shared" si="3"/>
        <v>0</v>
      </c>
      <c r="T45" s="63">
        <f t="shared" si="3"/>
        <v>0</v>
      </c>
      <c r="U45" s="63">
        <f t="shared" si="3"/>
        <v>212</v>
      </c>
      <c r="V45" s="63">
        <f t="shared" si="3"/>
        <v>0</v>
      </c>
      <c r="W45" s="63">
        <f t="shared" si="3"/>
        <v>17</v>
      </c>
      <c r="X45" s="63">
        <f t="shared" si="3"/>
        <v>0</v>
      </c>
      <c r="Y45" s="63">
        <f t="shared" si="3"/>
        <v>5</v>
      </c>
      <c r="Z45" s="63">
        <f t="shared" si="1"/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26">
        <v>0</v>
      </c>
      <c r="AL45" s="26" t="s">
        <v>36</v>
      </c>
      <c r="AM45" s="26" t="s">
        <v>36</v>
      </c>
      <c r="AN45" s="26" t="s">
        <v>36</v>
      </c>
      <c r="AO45" s="26" t="s">
        <v>36</v>
      </c>
      <c r="AP45" s="26" t="s">
        <v>36</v>
      </c>
      <c r="AQ45" s="26" t="s">
        <v>36</v>
      </c>
      <c r="AR45" s="26" t="s">
        <v>36</v>
      </c>
      <c r="AS45" s="26" t="s">
        <v>36</v>
      </c>
      <c r="AT45" s="63">
        <v>0</v>
      </c>
      <c r="AU45" s="63">
        <v>0</v>
      </c>
      <c r="AV45" s="63">
        <f>[9]施設資源化量内訳!D45</f>
        <v>330</v>
      </c>
      <c r="AW45" s="63">
        <f>[9]施設資源化量内訳!E45</f>
        <v>0</v>
      </c>
      <c r="AX45" s="63">
        <f>[9]施設資源化量内訳!F45</f>
        <v>0</v>
      </c>
      <c r="AY45" s="63">
        <f>[9]施設資源化量内訳!G45</f>
        <v>0</v>
      </c>
      <c r="AZ45" s="63">
        <f>[9]施設資源化量内訳!H45</f>
        <v>25</v>
      </c>
      <c r="BA45" s="63">
        <f>[9]施設資源化量内訳!I45</f>
        <v>11</v>
      </c>
      <c r="BB45" s="63">
        <f>[9]施設資源化量内訳!J45</f>
        <v>2</v>
      </c>
      <c r="BC45" s="63">
        <f>[9]施設資源化量内訳!K45</f>
        <v>0</v>
      </c>
      <c r="BD45" s="63">
        <f>[9]施設資源化量内訳!L45</f>
        <v>58</v>
      </c>
      <c r="BE45" s="63">
        <f>[9]施設資源化量内訳!M45</f>
        <v>0</v>
      </c>
      <c r="BF45" s="63">
        <f>[9]施設資源化量内訳!N45</f>
        <v>0</v>
      </c>
      <c r="BG45" s="63">
        <f>[9]施設資源化量内訳!O45</f>
        <v>0</v>
      </c>
      <c r="BH45" s="63">
        <f>[9]施設資源化量内訳!P45</f>
        <v>0</v>
      </c>
      <c r="BI45" s="63">
        <f>[9]施設資源化量内訳!Q45</f>
        <v>0</v>
      </c>
      <c r="BJ45" s="63">
        <f>[9]施設資源化量内訳!R45</f>
        <v>0</v>
      </c>
      <c r="BK45" s="63">
        <f>[9]施設資源化量内訳!S45</f>
        <v>0</v>
      </c>
      <c r="BL45" s="63">
        <f>[9]施設資源化量内訳!T45</f>
        <v>0</v>
      </c>
      <c r="BM45" s="63">
        <f>[9]施設資源化量内訳!U45</f>
        <v>212</v>
      </c>
      <c r="BN45" s="63">
        <f>[9]施設資源化量内訳!V45</f>
        <v>0</v>
      </c>
      <c r="BO45" s="63">
        <f>[9]施設資源化量内訳!W45</f>
        <v>17</v>
      </c>
      <c r="BP45" s="63">
        <f>[9]施設資源化量内訳!X45</f>
        <v>0</v>
      </c>
      <c r="BQ45" s="63">
        <f>[9]施設資源化量内訳!Y45</f>
        <v>5</v>
      </c>
      <c r="BR45" s="63">
        <f t="shared" si="2"/>
        <v>183</v>
      </c>
      <c r="BS45" s="63">
        <v>173</v>
      </c>
      <c r="BT45" s="63">
        <v>1</v>
      </c>
      <c r="BU45" s="63">
        <v>0</v>
      </c>
      <c r="BV45" s="63">
        <v>8</v>
      </c>
      <c r="BW45" s="63">
        <v>1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26" t="s">
        <v>36</v>
      </c>
      <c r="CE45" s="26" t="s">
        <v>36</v>
      </c>
      <c r="CF45" s="26" t="s">
        <v>36</v>
      </c>
      <c r="CG45" s="26" t="s">
        <v>36</v>
      </c>
      <c r="CH45" s="26" t="s">
        <v>36</v>
      </c>
      <c r="CI45" s="26" t="s">
        <v>36</v>
      </c>
      <c r="CJ45" s="26" t="s">
        <v>36</v>
      </c>
      <c r="CK45" s="26" t="s">
        <v>36</v>
      </c>
      <c r="CL45" s="63">
        <v>0</v>
      </c>
      <c r="CM45" s="63">
        <v>0</v>
      </c>
      <c r="CN45" s="64" t="s">
        <v>37</v>
      </c>
    </row>
    <row r="46" spans="1:92" ht="13.5" customHeight="1" x14ac:dyDescent="0.15">
      <c r="A46" s="61" t="s">
        <v>33</v>
      </c>
      <c r="B46" s="62" t="s">
        <v>113</v>
      </c>
      <c r="C46" s="61" t="s">
        <v>114</v>
      </c>
      <c r="D46" s="63">
        <f t="shared" si="6"/>
        <v>256</v>
      </c>
      <c r="E46" s="63">
        <f t="shared" si="6"/>
        <v>0</v>
      </c>
      <c r="F46" s="63">
        <f t="shared" si="6"/>
        <v>2</v>
      </c>
      <c r="G46" s="63">
        <f t="shared" si="6"/>
        <v>0</v>
      </c>
      <c r="H46" s="63">
        <f t="shared" si="6"/>
        <v>26</v>
      </c>
      <c r="I46" s="63">
        <f t="shared" si="6"/>
        <v>38</v>
      </c>
      <c r="J46" s="63">
        <f t="shared" si="6"/>
        <v>18</v>
      </c>
      <c r="K46" s="63">
        <f t="shared" si="6"/>
        <v>3</v>
      </c>
      <c r="L46" s="63">
        <f t="shared" si="5"/>
        <v>0</v>
      </c>
      <c r="M46" s="63">
        <f t="shared" si="5"/>
        <v>0</v>
      </c>
      <c r="N46" s="63">
        <f t="shared" si="5"/>
        <v>0</v>
      </c>
      <c r="O46" s="63">
        <f t="shared" si="5"/>
        <v>0</v>
      </c>
      <c r="P46" s="63">
        <f t="shared" si="5"/>
        <v>0</v>
      </c>
      <c r="Q46" s="63">
        <f t="shared" si="3"/>
        <v>0</v>
      </c>
      <c r="R46" s="63">
        <f t="shared" si="3"/>
        <v>0</v>
      </c>
      <c r="S46" s="63">
        <f t="shared" si="3"/>
        <v>0</v>
      </c>
      <c r="T46" s="63">
        <f t="shared" ref="T46:Y49" si="7">SUM(AP46,BL46,CH46)</f>
        <v>0</v>
      </c>
      <c r="U46" s="63">
        <f t="shared" si="7"/>
        <v>0</v>
      </c>
      <c r="V46" s="63">
        <f t="shared" si="7"/>
        <v>0</v>
      </c>
      <c r="W46" s="63">
        <f t="shared" si="7"/>
        <v>169</v>
      </c>
      <c r="X46" s="63">
        <f t="shared" si="7"/>
        <v>0</v>
      </c>
      <c r="Y46" s="63">
        <f t="shared" si="7"/>
        <v>0</v>
      </c>
      <c r="Z46" s="63">
        <f t="shared" si="1"/>
        <v>23</v>
      </c>
      <c r="AA46" s="63">
        <v>0</v>
      </c>
      <c r="AB46" s="63">
        <v>2</v>
      </c>
      <c r="AC46" s="63">
        <v>0</v>
      </c>
      <c r="AD46" s="63">
        <v>0</v>
      </c>
      <c r="AE46" s="63">
        <v>0</v>
      </c>
      <c r="AF46" s="63">
        <v>18</v>
      </c>
      <c r="AG46" s="63">
        <v>3</v>
      </c>
      <c r="AH46" s="63">
        <v>0</v>
      </c>
      <c r="AI46" s="63">
        <v>0</v>
      </c>
      <c r="AJ46" s="63">
        <v>0</v>
      </c>
      <c r="AK46" s="26">
        <v>0</v>
      </c>
      <c r="AL46" s="26" t="s">
        <v>36</v>
      </c>
      <c r="AM46" s="26" t="s">
        <v>36</v>
      </c>
      <c r="AN46" s="26" t="s">
        <v>36</v>
      </c>
      <c r="AO46" s="26" t="s">
        <v>36</v>
      </c>
      <c r="AP46" s="26" t="s">
        <v>36</v>
      </c>
      <c r="AQ46" s="26" t="s">
        <v>36</v>
      </c>
      <c r="AR46" s="26" t="s">
        <v>36</v>
      </c>
      <c r="AS46" s="26" t="s">
        <v>36</v>
      </c>
      <c r="AT46" s="63">
        <v>0</v>
      </c>
      <c r="AU46" s="63">
        <v>0</v>
      </c>
      <c r="AV46" s="63">
        <f>[9]施設資源化量内訳!D46</f>
        <v>233</v>
      </c>
      <c r="AW46" s="63">
        <f>[9]施設資源化量内訳!E46</f>
        <v>0</v>
      </c>
      <c r="AX46" s="63">
        <f>[9]施設資源化量内訳!F46</f>
        <v>0</v>
      </c>
      <c r="AY46" s="63">
        <f>[9]施設資源化量内訳!G46</f>
        <v>0</v>
      </c>
      <c r="AZ46" s="63">
        <f>[9]施設資源化量内訳!H46</f>
        <v>26</v>
      </c>
      <c r="BA46" s="63">
        <f>[9]施設資源化量内訳!I46</f>
        <v>38</v>
      </c>
      <c r="BB46" s="63">
        <f>[9]施設資源化量内訳!J46</f>
        <v>0</v>
      </c>
      <c r="BC46" s="63">
        <f>[9]施設資源化量内訳!K46</f>
        <v>0</v>
      </c>
      <c r="BD46" s="63">
        <f>[9]施設資源化量内訳!L46</f>
        <v>0</v>
      </c>
      <c r="BE46" s="63">
        <f>[9]施設資源化量内訳!M46</f>
        <v>0</v>
      </c>
      <c r="BF46" s="63">
        <f>[9]施設資源化量内訳!N46</f>
        <v>0</v>
      </c>
      <c r="BG46" s="63">
        <f>[9]施設資源化量内訳!O46</f>
        <v>0</v>
      </c>
      <c r="BH46" s="63">
        <f>[9]施設資源化量内訳!P46</f>
        <v>0</v>
      </c>
      <c r="BI46" s="63">
        <f>[9]施設資源化量内訳!Q46</f>
        <v>0</v>
      </c>
      <c r="BJ46" s="63">
        <f>[9]施設資源化量内訳!R46</f>
        <v>0</v>
      </c>
      <c r="BK46" s="63">
        <f>[9]施設資源化量内訳!S46</f>
        <v>0</v>
      </c>
      <c r="BL46" s="63">
        <f>[9]施設資源化量内訳!T46</f>
        <v>0</v>
      </c>
      <c r="BM46" s="63">
        <f>[9]施設資源化量内訳!U46</f>
        <v>0</v>
      </c>
      <c r="BN46" s="63">
        <f>[9]施設資源化量内訳!V46</f>
        <v>0</v>
      </c>
      <c r="BO46" s="63">
        <f>[9]施設資源化量内訳!W46</f>
        <v>169</v>
      </c>
      <c r="BP46" s="63">
        <f>[9]施設資源化量内訳!X46</f>
        <v>0</v>
      </c>
      <c r="BQ46" s="63">
        <f>[9]施設資源化量内訳!Y46</f>
        <v>0</v>
      </c>
      <c r="BR46" s="63">
        <f t="shared" si="2"/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26" t="s">
        <v>36</v>
      </c>
      <c r="CE46" s="26" t="s">
        <v>36</v>
      </c>
      <c r="CF46" s="26" t="s">
        <v>36</v>
      </c>
      <c r="CG46" s="26" t="s">
        <v>36</v>
      </c>
      <c r="CH46" s="26" t="s">
        <v>36</v>
      </c>
      <c r="CI46" s="26" t="s">
        <v>36</v>
      </c>
      <c r="CJ46" s="26" t="s">
        <v>36</v>
      </c>
      <c r="CK46" s="26" t="s">
        <v>36</v>
      </c>
      <c r="CL46" s="63">
        <v>0</v>
      </c>
      <c r="CM46" s="63">
        <v>0</v>
      </c>
      <c r="CN46" s="64" t="s">
        <v>37</v>
      </c>
    </row>
    <row r="47" spans="1:92" ht="13.5" customHeight="1" x14ac:dyDescent="0.15">
      <c r="A47" s="61" t="s">
        <v>33</v>
      </c>
      <c r="B47" s="62" t="s">
        <v>115</v>
      </c>
      <c r="C47" s="61" t="s">
        <v>116</v>
      </c>
      <c r="D47" s="63">
        <f t="shared" si="6"/>
        <v>158</v>
      </c>
      <c r="E47" s="63">
        <f t="shared" si="6"/>
        <v>77</v>
      </c>
      <c r="F47" s="63">
        <f t="shared" si="6"/>
        <v>1</v>
      </c>
      <c r="G47" s="63">
        <f t="shared" si="6"/>
        <v>2</v>
      </c>
      <c r="H47" s="63">
        <f t="shared" si="6"/>
        <v>12</v>
      </c>
      <c r="I47" s="63">
        <f t="shared" si="6"/>
        <v>14</v>
      </c>
      <c r="J47" s="63">
        <f t="shared" si="6"/>
        <v>5</v>
      </c>
      <c r="K47" s="63">
        <f t="shared" si="6"/>
        <v>1</v>
      </c>
      <c r="L47" s="63">
        <f t="shared" si="5"/>
        <v>9</v>
      </c>
      <c r="M47" s="63">
        <f t="shared" si="5"/>
        <v>0</v>
      </c>
      <c r="N47" s="63">
        <f t="shared" si="5"/>
        <v>0</v>
      </c>
      <c r="O47" s="63">
        <f t="shared" si="5"/>
        <v>0</v>
      </c>
      <c r="P47" s="63">
        <f t="shared" si="5"/>
        <v>0</v>
      </c>
      <c r="Q47" s="63">
        <f t="shared" si="5"/>
        <v>0</v>
      </c>
      <c r="R47" s="63">
        <f t="shared" si="5"/>
        <v>0</v>
      </c>
      <c r="S47" s="63">
        <f t="shared" si="5"/>
        <v>0</v>
      </c>
      <c r="T47" s="63">
        <f t="shared" si="7"/>
        <v>0</v>
      </c>
      <c r="U47" s="63">
        <f t="shared" si="7"/>
        <v>32</v>
      </c>
      <c r="V47" s="63">
        <f t="shared" si="7"/>
        <v>0</v>
      </c>
      <c r="W47" s="63">
        <f t="shared" si="7"/>
        <v>3</v>
      </c>
      <c r="X47" s="63">
        <f t="shared" si="7"/>
        <v>0</v>
      </c>
      <c r="Y47" s="63">
        <f t="shared" si="7"/>
        <v>2</v>
      </c>
      <c r="Z47" s="63">
        <f t="shared" si="1"/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26">
        <v>0</v>
      </c>
      <c r="AL47" s="26" t="s">
        <v>36</v>
      </c>
      <c r="AM47" s="26" t="s">
        <v>36</v>
      </c>
      <c r="AN47" s="26" t="s">
        <v>36</v>
      </c>
      <c r="AO47" s="26" t="s">
        <v>36</v>
      </c>
      <c r="AP47" s="26" t="s">
        <v>36</v>
      </c>
      <c r="AQ47" s="26" t="s">
        <v>36</v>
      </c>
      <c r="AR47" s="26" t="s">
        <v>36</v>
      </c>
      <c r="AS47" s="26" t="s">
        <v>36</v>
      </c>
      <c r="AT47" s="63">
        <v>0</v>
      </c>
      <c r="AU47" s="63">
        <v>0</v>
      </c>
      <c r="AV47" s="63">
        <f>[9]施設資源化量内訳!D47</f>
        <v>79</v>
      </c>
      <c r="AW47" s="63">
        <f>[9]施設資源化量内訳!E47</f>
        <v>0</v>
      </c>
      <c r="AX47" s="63">
        <f>[9]施設資源化量内訳!F47</f>
        <v>0</v>
      </c>
      <c r="AY47" s="63">
        <f>[9]施設資源化量内訳!G47</f>
        <v>2</v>
      </c>
      <c r="AZ47" s="63">
        <f>[9]施設資源化量内訳!H47</f>
        <v>11</v>
      </c>
      <c r="BA47" s="63">
        <f>[9]施設資源化量内訳!I47</f>
        <v>14</v>
      </c>
      <c r="BB47" s="63">
        <f>[9]施設資源化量内訳!J47</f>
        <v>5</v>
      </c>
      <c r="BC47" s="63">
        <f>[9]施設資源化量内訳!K47</f>
        <v>1</v>
      </c>
      <c r="BD47" s="63">
        <f>[9]施設資源化量内訳!L47</f>
        <v>9</v>
      </c>
      <c r="BE47" s="63">
        <f>[9]施設資源化量内訳!M47</f>
        <v>0</v>
      </c>
      <c r="BF47" s="63">
        <f>[9]施設資源化量内訳!N47</f>
        <v>0</v>
      </c>
      <c r="BG47" s="63">
        <f>[9]施設資源化量内訳!O47</f>
        <v>0</v>
      </c>
      <c r="BH47" s="63">
        <f>[9]施設資源化量内訳!P47</f>
        <v>0</v>
      </c>
      <c r="BI47" s="63">
        <f>[9]施設資源化量内訳!Q47</f>
        <v>0</v>
      </c>
      <c r="BJ47" s="63">
        <f>[9]施設資源化量内訳!R47</f>
        <v>0</v>
      </c>
      <c r="BK47" s="63">
        <f>[9]施設資源化量内訳!S47</f>
        <v>0</v>
      </c>
      <c r="BL47" s="63">
        <f>[9]施設資源化量内訳!T47</f>
        <v>0</v>
      </c>
      <c r="BM47" s="63">
        <f>[9]施設資源化量内訳!U47</f>
        <v>32</v>
      </c>
      <c r="BN47" s="63">
        <f>[9]施設資源化量内訳!V47</f>
        <v>0</v>
      </c>
      <c r="BO47" s="63">
        <f>[9]施設資源化量内訳!W47</f>
        <v>3</v>
      </c>
      <c r="BP47" s="63">
        <f>[9]施設資源化量内訳!X47</f>
        <v>0</v>
      </c>
      <c r="BQ47" s="63">
        <f>[9]施設資源化量内訳!Y47</f>
        <v>2</v>
      </c>
      <c r="BR47" s="63">
        <f t="shared" si="2"/>
        <v>79</v>
      </c>
      <c r="BS47" s="63">
        <v>77</v>
      </c>
      <c r="BT47" s="63">
        <v>1</v>
      </c>
      <c r="BU47" s="63">
        <v>0</v>
      </c>
      <c r="BV47" s="63">
        <v>1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26" t="s">
        <v>36</v>
      </c>
      <c r="CE47" s="26" t="s">
        <v>36</v>
      </c>
      <c r="CF47" s="26" t="s">
        <v>36</v>
      </c>
      <c r="CG47" s="26" t="s">
        <v>36</v>
      </c>
      <c r="CH47" s="26" t="s">
        <v>36</v>
      </c>
      <c r="CI47" s="26" t="s">
        <v>36</v>
      </c>
      <c r="CJ47" s="26" t="s">
        <v>36</v>
      </c>
      <c r="CK47" s="26" t="s">
        <v>36</v>
      </c>
      <c r="CL47" s="63">
        <v>0</v>
      </c>
      <c r="CM47" s="63">
        <v>0</v>
      </c>
      <c r="CN47" s="64" t="s">
        <v>37</v>
      </c>
    </row>
    <row r="48" spans="1:92" ht="13.5" customHeight="1" x14ac:dyDescent="0.15">
      <c r="A48" s="61" t="s">
        <v>33</v>
      </c>
      <c r="B48" s="62" t="s">
        <v>117</v>
      </c>
      <c r="C48" s="61" t="s">
        <v>118</v>
      </c>
      <c r="D48" s="63">
        <f t="shared" si="6"/>
        <v>878</v>
      </c>
      <c r="E48" s="63">
        <f t="shared" si="6"/>
        <v>262</v>
      </c>
      <c r="F48" s="63">
        <f t="shared" si="6"/>
        <v>21</v>
      </c>
      <c r="G48" s="63">
        <f t="shared" si="6"/>
        <v>1</v>
      </c>
      <c r="H48" s="63">
        <f t="shared" si="6"/>
        <v>66</v>
      </c>
      <c r="I48" s="63">
        <f t="shared" si="6"/>
        <v>32</v>
      </c>
      <c r="J48" s="63">
        <f t="shared" si="6"/>
        <v>10</v>
      </c>
      <c r="K48" s="63">
        <f t="shared" si="6"/>
        <v>90</v>
      </c>
      <c r="L48" s="63">
        <f t="shared" si="5"/>
        <v>0</v>
      </c>
      <c r="M48" s="63">
        <f t="shared" si="5"/>
        <v>0</v>
      </c>
      <c r="N48" s="63">
        <f t="shared" si="5"/>
        <v>0</v>
      </c>
      <c r="O48" s="63">
        <f t="shared" si="5"/>
        <v>2</v>
      </c>
      <c r="P48" s="63">
        <f t="shared" si="5"/>
        <v>0</v>
      </c>
      <c r="Q48" s="63">
        <f t="shared" si="5"/>
        <v>0</v>
      </c>
      <c r="R48" s="63">
        <f t="shared" si="5"/>
        <v>0</v>
      </c>
      <c r="S48" s="63">
        <f t="shared" si="5"/>
        <v>0</v>
      </c>
      <c r="T48" s="63">
        <f t="shared" si="7"/>
        <v>0</v>
      </c>
      <c r="U48" s="63">
        <f t="shared" si="7"/>
        <v>356</v>
      </c>
      <c r="V48" s="63">
        <f t="shared" si="7"/>
        <v>0</v>
      </c>
      <c r="W48" s="63">
        <f t="shared" si="7"/>
        <v>36</v>
      </c>
      <c r="X48" s="63">
        <f t="shared" si="7"/>
        <v>2</v>
      </c>
      <c r="Y48" s="63">
        <f t="shared" si="7"/>
        <v>0</v>
      </c>
      <c r="Z48" s="63">
        <f t="shared" si="1"/>
        <v>57</v>
      </c>
      <c r="AA48" s="63">
        <v>36</v>
      </c>
      <c r="AB48" s="63">
        <v>1</v>
      </c>
      <c r="AC48" s="63">
        <v>1</v>
      </c>
      <c r="AD48" s="63">
        <v>0</v>
      </c>
      <c r="AE48" s="63">
        <v>16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26">
        <v>1</v>
      </c>
      <c r="AL48" s="26" t="s">
        <v>36</v>
      </c>
      <c r="AM48" s="26" t="s">
        <v>36</v>
      </c>
      <c r="AN48" s="26" t="s">
        <v>36</v>
      </c>
      <c r="AO48" s="26" t="s">
        <v>36</v>
      </c>
      <c r="AP48" s="26" t="s">
        <v>36</v>
      </c>
      <c r="AQ48" s="26" t="s">
        <v>36</v>
      </c>
      <c r="AR48" s="26" t="s">
        <v>36</v>
      </c>
      <c r="AS48" s="26" t="s">
        <v>36</v>
      </c>
      <c r="AT48" s="63">
        <v>2</v>
      </c>
      <c r="AU48" s="63">
        <v>0</v>
      </c>
      <c r="AV48" s="63">
        <f>[9]施設資源化量内訳!D48</f>
        <v>539</v>
      </c>
      <c r="AW48" s="63">
        <f>[9]施設資源化量内訳!E48</f>
        <v>0</v>
      </c>
      <c r="AX48" s="63">
        <f>[9]施設資源化量内訳!F48</f>
        <v>0</v>
      </c>
      <c r="AY48" s="63">
        <f>[9]施設資源化量内訳!G48</f>
        <v>0</v>
      </c>
      <c r="AZ48" s="63">
        <f>[9]施設資源化量内訳!H48</f>
        <v>53</v>
      </c>
      <c r="BA48" s="63">
        <f>[9]施設資源化量内訳!I48</f>
        <v>0</v>
      </c>
      <c r="BB48" s="63">
        <f>[9]施設資源化量内訳!J48</f>
        <v>4</v>
      </c>
      <c r="BC48" s="63">
        <f>[9]施設資源化量内訳!K48</f>
        <v>90</v>
      </c>
      <c r="BD48" s="63">
        <f>[9]施設資源化量内訳!L48</f>
        <v>0</v>
      </c>
      <c r="BE48" s="63">
        <f>[9]施設資源化量内訳!M48</f>
        <v>0</v>
      </c>
      <c r="BF48" s="63">
        <f>[9]施設資源化量内訳!N48</f>
        <v>0</v>
      </c>
      <c r="BG48" s="63">
        <f>[9]施設資源化量内訳!O48</f>
        <v>0</v>
      </c>
      <c r="BH48" s="63">
        <f>[9]施設資源化量内訳!P48</f>
        <v>0</v>
      </c>
      <c r="BI48" s="63">
        <f>[9]施設資源化量内訳!Q48</f>
        <v>0</v>
      </c>
      <c r="BJ48" s="63">
        <f>[9]施設資源化量内訳!R48</f>
        <v>0</v>
      </c>
      <c r="BK48" s="63">
        <f>[9]施設資源化量内訳!S48</f>
        <v>0</v>
      </c>
      <c r="BL48" s="63">
        <f>[9]施設資源化量内訳!T48</f>
        <v>0</v>
      </c>
      <c r="BM48" s="63">
        <f>[9]施設資源化量内訳!U48</f>
        <v>356</v>
      </c>
      <c r="BN48" s="63">
        <f>[9]施設資源化量内訳!V48</f>
        <v>0</v>
      </c>
      <c r="BO48" s="63">
        <f>[9]施設資源化量内訳!W48</f>
        <v>36</v>
      </c>
      <c r="BP48" s="63">
        <f>[9]施設資源化量内訳!X48</f>
        <v>0</v>
      </c>
      <c r="BQ48" s="63">
        <f>[9]施設資源化量内訳!Y48</f>
        <v>0</v>
      </c>
      <c r="BR48" s="63">
        <f t="shared" si="2"/>
        <v>282</v>
      </c>
      <c r="BS48" s="63">
        <v>226</v>
      </c>
      <c r="BT48" s="63">
        <v>20</v>
      </c>
      <c r="BU48" s="63">
        <v>0</v>
      </c>
      <c r="BV48" s="63">
        <v>13</v>
      </c>
      <c r="BW48" s="63">
        <v>16</v>
      </c>
      <c r="BX48" s="63">
        <v>6</v>
      </c>
      <c r="BY48" s="63">
        <v>0</v>
      </c>
      <c r="BZ48" s="63">
        <v>0</v>
      </c>
      <c r="CA48" s="63">
        <v>0</v>
      </c>
      <c r="CB48" s="63">
        <v>0</v>
      </c>
      <c r="CC48" s="63">
        <v>1</v>
      </c>
      <c r="CD48" s="26" t="s">
        <v>36</v>
      </c>
      <c r="CE48" s="26" t="s">
        <v>36</v>
      </c>
      <c r="CF48" s="26" t="s">
        <v>36</v>
      </c>
      <c r="CG48" s="26" t="s">
        <v>36</v>
      </c>
      <c r="CH48" s="26" t="s">
        <v>36</v>
      </c>
      <c r="CI48" s="26" t="s">
        <v>36</v>
      </c>
      <c r="CJ48" s="26" t="s">
        <v>36</v>
      </c>
      <c r="CK48" s="26" t="s">
        <v>36</v>
      </c>
      <c r="CL48" s="63">
        <v>0</v>
      </c>
      <c r="CM48" s="63">
        <v>0</v>
      </c>
      <c r="CN48" s="64" t="s">
        <v>37</v>
      </c>
    </row>
    <row r="49" spans="1:92" ht="13.5" customHeight="1" x14ac:dyDescent="0.15">
      <c r="A49" s="61" t="s">
        <v>33</v>
      </c>
      <c r="B49" s="62" t="s">
        <v>119</v>
      </c>
      <c r="C49" s="61" t="s">
        <v>120</v>
      </c>
      <c r="D49" s="63">
        <f t="shared" si="6"/>
        <v>158</v>
      </c>
      <c r="E49" s="63">
        <f t="shared" si="6"/>
        <v>56</v>
      </c>
      <c r="F49" s="63">
        <f t="shared" si="6"/>
        <v>1</v>
      </c>
      <c r="G49" s="63">
        <f t="shared" si="6"/>
        <v>6</v>
      </c>
      <c r="H49" s="63">
        <f t="shared" si="6"/>
        <v>22</v>
      </c>
      <c r="I49" s="63">
        <f t="shared" si="6"/>
        <v>15</v>
      </c>
      <c r="J49" s="63">
        <f t="shared" si="6"/>
        <v>6</v>
      </c>
      <c r="K49" s="63">
        <f t="shared" si="6"/>
        <v>2</v>
      </c>
      <c r="L49" s="63">
        <f t="shared" si="5"/>
        <v>8</v>
      </c>
      <c r="M49" s="63">
        <f t="shared" si="5"/>
        <v>0</v>
      </c>
      <c r="N49" s="63">
        <f t="shared" si="5"/>
        <v>11</v>
      </c>
      <c r="O49" s="63">
        <f t="shared" si="5"/>
        <v>2</v>
      </c>
      <c r="P49" s="63">
        <f t="shared" si="5"/>
        <v>0</v>
      </c>
      <c r="Q49" s="63">
        <f t="shared" si="5"/>
        <v>0</v>
      </c>
      <c r="R49" s="63">
        <f t="shared" si="5"/>
        <v>0</v>
      </c>
      <c r="S49" s="63">
        <f t="shared" si="5"/>
        <v>0</v>
      </c>
      <c r="T49" s="63">
        <f t="shared" si="7"/>
        <v>0</v>
      </c>
      <c r="U49" s="63">
        <f t="shared" si="7"/>
        <v>0</v>
      </c>
      <c r="V49" s="63">
        <f t="shared" si="7"/>
        <v>0</v>
      </c>
      <c r="W49" s="63">
        <f t="shared" si="7"/>
        <v>0</v>
      </c>
      <c r="X49" s="63">
        <f t="shared" si="7"/>
        <v>0</v>
      </c>
      <c r="Y49" s="63">
        <f t="shared" si="7"/>
        <v>29</v>
      </c>
      <c r="Z49" s="63">
        <f t="shared" si="1"/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26">
        <v>0</v>
      </c>
      <c r="AL49" s="26" t="s">
        <v>36</v>
      </c>
      <c r="AM49" s="26" t="s">
        <v>36</v>
      </c>
      <c r="AN49" s="26" t="s">
        <v>36</v>
      </c>
      <c r="AO49" s="26" t="s">
        <v>36</v>
      </c>
      <c r="AP49" s="26" t="s">
        <v>36</v>
      </c>
      <c r="AQ49" s="26" t="s">
        <v>36</v>
      </c>
      <c r="AR49" s="26" t="s">
        <v>36</v>
      </c>
      <c r="AS49" s="26" t="s">
        <v>36</v>
      </c>
      <c r="AT49" s="63">
        <v>0</v>
      </c>
      <c r="AU49" s="63">
        <v>0</v>
      </c>
      <c r="AV49" s="63">
        <f>[9]施設資源化量内訳!D49</f>
        <v>158</v>
      </c>
      <c r="AW49" s="63">
        <f>[9]施設資源化量内訳!E49</f>
        <v>56</v>
      </c>
      <c r="AX49" s="63">
        <f>[9]施設資源化量内訳!F49</f>
        <v>1</v>
      </c>
      <c r="AY49" s="63">
        <f>[9]施設資源化量内訳!G49</f>
        <v>6</v>
      </c>
      <c r="AZ49" s="63">
        <f>[9]施設資源化量内訳!H49</f>
        <v>22</v>
      </c>
      <c r="BA49" s="63">
        <f>[9]施設資源化量内訳!I49</f>
        <v>15</v>
      </c>
      <c r="BB49" s="63">
        <f>[9]施設資源化量内訳!J49</f>
        <v>6</v>
      </c>
      <c r="BC49" s="63">
        <f>[9]施設資源化量内訳!K49</f>
        <v>2</v>
      </c>
      <c r="BD49" s="63">
        <f>[9]施設資源化量内訳!L49</f>
        <v>8</v>
      </c>
      <c r="BE49" s="63">
        <f>[9]施設資源化量内訳!M49</f>
        <v>0</v>
      </c>
      <c r="BF49" s="63">
        <f>[9]施設資源化量内訳!N49</f>
        <v>11</v>
      </c>
      <c r="BG49" s="63">
        <f>[9]施設資源化量内訳!O49</f>
        <v>2</v>
      </c>
      <c r="BH49" s="63">
        <f>[9]施設資源化量内訳!P49</f>
        <v>0</v>
      </c>
      <c r="BI49" s="63">
        <f>[9]施設資源化量内訳!Q49</f>
        <v>0</v>
      </c>
      <c r="BJ49" s="63">
        <f>[9]施設資源化量内訳!R49</f>
        <v>0</v>
      </c>
      <c r="BK49" s="63">
        <f>[9]施設資源化量内訳!S49</f>
        <v>0</v>
      </c>
      <c r="BL49" s="63">
        <f>[9]施設資源化量内訳!T49</f>
        <v>0</v>
      </c>
      <c r="BM49" s="63">
        <f>[9]施設資源化量内訳!U49</f>
        <v>0</v>
      </c>
      <c r="BN49" s="63">
        <f>[9]施設資源化量内訳!V49</f>
        <v>0</v>
      </c>
      <c r="BO49" s="63">
        <f>[9]施設資源化量内訳!W49</f>
        <v>0</v>
      </c>
      <c r="BP49" s="63">
        <f>[9]施設資源化量内訳!X49</f>
        <v>0</v>
      </c>
      <c r="BQ49" s="63">
        <f>[9]施設資源化量内訳!Y49</f>
        <v>29</v>
      </c>
      <c r="BR49" s="63">
        <f t="shared" si="2"/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26" t="s">
        <v>36</v>
      </c>
      <c r="CE49" s="26" t="s">
        <v>36</v>
      </c>
      <c r="CF49" s="26" t="s">
        <v>36</v>
      </c>
      <c r="CG49" s="26" t="s">
        <v>36</v>
      </c>
      <c r="CH49" s="26" t="s">
        <v>36</v>
      </c>
      <c r="CI49" s="26" t="s">
        <v>36</v>
      </c>
      <c r="CJ49" s="26" t="s">
        <v>36</v>
      </c>
      <c r="CK49" s="26" t="s">
        <v>36</v>
      </c>
      <c r="CL49" s="63">
        <v>0</v>
      </c>
      <c r="CM49" s="63">
        <v>0</v>
      </c>
      <c r="CN49" s="64" t="s">
        <v>37</v>
      </c>
    </row>
  </sheetData>
  <mergeCells count="92">
    <mergeCell ref="A2:A6"/>
    <mergeCell ref="B2:B6"/>
    <mergeCell ref="C2:C6"/>
    <mergeCell ref="CN2:CN6"/>
    <mergeCell ref="D3:D5"/>
    <mergeCell ref="E3:E5"/>
    <mergeCell ref="F3:F5"/>
    <mergeCell ref="G3:G5"/>
    <mergeCell ref="H3:H5"/>
    <mergeCell ref="I3:I5"/>
    <mergeCell ref="U3:U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AG3:AG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S3:AS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BE3:BE5"/>
    <mergeCell ref="AT3:AT5"/>
    <mergeCell ref="AU3:AU5"/>
    <mergeCell ref="AV3:AV5"/>
    <mergeCell ref="AW3:AW5"/>
    <mergeCell ref="AX3:AX5"/>
    <mergeCell ref="AY3:AY5"/>
    <mergeCell ref="AZ3:AZ5"/>
    <mergeCell ref="BA3:BA5"/>
    <mergeCell ref="BB3:BB5"/>
    <mergeCell ref="BC3:BC5"/>
    <mergeCell ref="BD3:BD5"/>
    <mergeCell ref="BQ3:BQ5"/>
    <mergeCell ref="BF3:BF5"/>
    <mergeCell ref="BG3:BG5"/>
    <mergeCell ref="BH3:BH5"/>
    <mergeCell ref="BI3:BI5"/>
    <mergeCell ref="BJ3:BJ5"/>
    <mergeCell ref="BK3:BK5"/>
    <mergeCell ref="BL3:BL5"/>
    <mergeCell ref="BM3:BM5"/>
    <mergeCell ref="BN3:BN5"/>
    <mergeCell ref="BO3:BO5"/>
    <mergeCell ref="BP3:BP5"/>
    <mergeCell ref="CC3:CC5"/>
    <mergeCell ref="BR3:BR5"/>
    <mergeCell ref="BS3:BS5"/>
    <mergeCell ref="BT3:BT5"/>
    <mergeCell ref="BU3:BU5"/>
    <mergeCell ref="BV3:BV5"/>
    <mergeCell ref="BW3:BW5"/>
    <mergeCell ref="BX3:BX5"/>
    <mergeCell ref="BY3:BY5"/>
    <mergeCell ref="BZ3:BZ5"/>
    <mergeCell ref="CA3:CA5"/>
    <mergeCell ref="CB3:CB5"/>
    <mergeCell ref="CJ3:CJ5"/>
    <mergeCell ref="CK3:CK5"/>
    <mergeCell ref="CL3:CL5"/>
    <mergeCell ref="CM3:CM5"/>
    <mergeCell ref="CD3:CD5"/>
    <mergeCell ref="CE3:CE5"/>
    <mergeCell ref="CF3:CF5"/>
    <mergeCell ref="CG3:CG5"/>
    <mergeCell ref="CH3:CH5"/>
    <mergeCell ref="CI3:CI5"/>
  </mergeCells>
  <phoneticPr fontId="1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&amp;Lごみ資源化の状況（令和4年度実績）</oddHeader>
  </headerFooter>
  <colBreaks count="3" manualBreakCount="3">
    <brk id="25" min="1" max="48" man="1"/>
    <brk id="47" min="1" max="48" man="1"/>
    <brk id="69" min="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H27実績</vt:lpstr>
      <vt:lpstr>H28実績</vt:lpstr>
      <vt:lpstr>H29実績</vt:lpstr>
      <vt:lpstr>H30実績</vt:lpstr>
      <vt:lpstr>R1実績</vt:lpstr>
      <vt:lpstr>R2実績</vt:lpstr>
      <vt:lpstr>R3実績</vt:lpstr>
      <vt:lpstr>R4実績</vt:lpstr>
      <vt:lpstr>H27実績!Print_Area</vt:lpstr>
      <vt:lpstr>H28実績!Print_Area</vt:lpstr>
      <vt:lpstr>H29実績!Print_Area</vt:lpstr>
      <vt:lpstr>H30実績!Print_Area</vt:lpstr>
      <vt:lpstr>'R1実績'!Print_Area</vt:lpstr>
      <vt:lpstr>'R2実績'!Print_Area</vt:lpstr>
      <vt:lpstr>'R3実績'!Print_Area</vt:lpstr>
      <vt:lpstr>'R4実績'!Print_Area</vt:lpstr>
      <vt:lpstr>H27実績!Print_Titles</vt:lpstr>
      <vt:lpstr>H28実績!Print_Titles</vt:lpstr>
      <vt:lpstr>H29実績!Print_Titles</vt:lpstr>
      <vt:lpstr>H30実績!Print_Titles</vt:lpstr>
      <vt:lpstr>'R1実績'!Print_Titles</vt:lpstr>
      <vt:lpstr>'R2実績'!Print_Titles</vt:lpstr>
      <vt:lpstr>'R3実績'!Print_Titles</vt:lpstr>
      <vt:lpstr>'R4実績'!Print_Titles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富田 美幸</cp:lastModifiedBy>
  <dcterms:created xsi:type="dcterms:W3CDTF">2021-12-16T06:49:24Z</dcterms:created>
  <dcterms:modified xsi:type="dcterms:W3CDTF">2024-06-25T00:03:19Z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2024-06-24T23:39:58Z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8062d320-34d6-4eca-bbf5-54179273ea98</vt:lpwstr>
  </property>
  <property fmtid="{D5CDD505-2E9C-101B-9397-08002B2CF9AE}" pid="8" name="MSIP_Label_defa4170-0d19-0005-0004-bc88714345d2_ContentBits">
    <vt:lpwstr>0</vt:lpwstr>
  </property>
</Properties>
</file>