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S29" i="2" l="1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T29" i="2" s="1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Q27" i="2"/>
  <c r="I27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S21" i="2"/>
  <c r="R21" i="2"/>
  <c r="Q21" i="2"/>
  <c r="P21" i="2"/>
  <c r="O21" i="2"/>
  <c r="N21" i="2"/>
  <c r="M21" i="2"/>
  <c r="M31" i="2" s="1"/>
  <c r="L21" i="2"/>
  <c r="K21" i="2"/>
  <c r="J21" i="2"/>
  <c r="I21" i="2"/>
  <c r="H21" i="2"/>
  <c r="G21" i="2"/>
  <c r="F21" i="2"/>
  <c r="E21" i="2"/>
  <c r="E31" i="2" s="1"/>
  <c r="D21" i="2"/>
  <c r="T21" i="2" s="1"/>
  <c r="S20" i="2"/>
  <c r="R20" i="2"/>
  <c r="Q20" i="2"/>
  <c r="P20" i="2"/>
  <c r="O20" i="2"/>
  <c r="N20" i="2"/>
  <c r="N30" i="2" s="1"/>
  <c r="M20" i="2"/>
  <c r="L20" i="2"/>
  <c r="K20" i="2"/>
  <c r="J20" i="2"/>
  <c r="I20" i="2"/>
  <c r="H20" i="2"/>
  <c r="G20" i="2"/>
  <c r="F20" i="2"/>
  <c r="F30" i="2" s="1"/>
  <c r="E20" i="2"/>
  <c r="D20" i="2"/>
  <c r="T20" i="2" s="1"/>
  <c r="T19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T17" i="2" s="1"/>
  <c r="T16" i="2"/>
  <c r="T15" i="2"/>
  <c r="T14" i="2"/>
  <c r="S11" i="2"/>
  <c r="S31" i="2" s="1"/>
  <c r="R11" i="2"/>
  <c r="R31" i="2" s="1"/>
  <c r="Q11" i="2"/>
  <c r="Q31" i="2" s="1"/>
  <c r="P11" i="2"/>
  <c r="P31" i="2" s="1"/>
  <c r="O11" i="2"/>
  <c r="O31" i="2" s="1"/>
  <c r="N11" i="2"/>
  <c r="N31" i="2" s="1"/>
  <c r="M11" i="2"/>
  <c r="L11" i="2"/>
  <c r="L31" i="2" s="1"/>
  <c r="K11" i="2"/>
  <c r="K31" i="2" s="1"/>
  <c r="J11" i="2"/>
  <c r="J31" i="2" s="1"/>
  <c r="I11" i="2"/>
  <c r="I31" i="2" s="1"/>
  <c r="H11" i="2"/>
  <c r="H31" i="2" s="1"/>
  <c r="G11" i="2"/>
  <c r="G31" i="2" s="1"/>
  <c r="F11" i="2"/>
  <c r="F31" i="2" s="1"/>
  <c r="E11" i="2"/>
  <c r="D11" i="2"/>
  <c r="D31" i="2" s="1"/>
  <c r="S10" i="2"/>
  <c r="S30" i="2" s="1"/>
  <c r="R10" i="2"/>
  <c r="R30" i="2" s="1"/>
  <c r="Q10" i="2"/>
  <c r="Q30" i="2" s="1"/>
  <c r="P10" i="2"/>
  <c r="P30" i="2" s="1"/>
  <c r="O10" i="2"/>
  <c r="O30" i="2" s="1"/>
  <c r="N10" i="2"/>
  <c r="M10" i="2"/>
  <c r="M30" i="2" s="1"/>
  <c r="L10" i="2"/>
  <c r="L30" i="2" s="1"/>
  <c r="K10" i="2"/>
  <c r="K30" i="2" s="1"/>
  <c r="J10" i="2"/>
  <c r="J30" i="2" s="1"/>
  <c r="I10" i="2"/>
  <c r="I30" i="2" s="1"/>
  <c r="H10" i="2"/>
  <c r="H30" i="2" s="1"/>
  <c r="G10" i="2"/>
  <c r="G30" i="2" s="1"/>
  <c r="F10" i="2"/>
  <c r="E10" i="2"/>
  <c r="E30" i="2" s="1"/>
  <c r="D10" i="2"/>
  <c r="T10" i="2" s="1"/>
  <c r="T30" i="2" s="1"/>
  <c r="T9" i="2"/>
  <c r="S7" i="2"/>
  <c r="S27" i="2" s="1"/>
  <c r="R7" i="2"/>
  <c r="R27" i="2" s="1"/>
  <c r="Q7" i="2"/>
  <c r="P7" i="2"/>
  <c r="P27" i="2" s="1"/>
  <c r="O7" i="2"/>
  <c r="O27" i="2" s="1"/>
  <c r="N7" i="2"/>
  <c r="N27" i="2" s="1"/>
  <c r="M7" i="2"/>
  <c r="M27" i="2" s="1"/>
  <c r="L7" i="2"/>
  <c r="L27" i="2" s="1"/>
  <c r="K7" i="2"/>
  <c r="K27" i="2" s="1"/>
  <c r="J7" i="2"/>
  <c r="J27" i="2" s="1"/>
  <c r="I7" i="2"/>
  <c r="H7" i="2"/>
  <c r="H27" i="2" s="1"/>
  <c r="G7" i="2"/>
  <c r="G27" i="2" s="1"/>
  <c r="F7" i="2"/>
  <c r="F27" i="2" s="1"/>
  <c r="E7" i="2"/>
  <c r="E27" i="2" s="1"/>
  <c r="D7" i="2"/>
  <c r="T7" i="2" s="1"/>
  <c r="T27" i="2" s="1"/>
  <c r="T6" i="2"/>
  <c r="T26" i="2" s="1"/>
  <c r="T5" i="2"/>
  <c r="T25" i="2" s="1"/>
  <c r="T4" i="2"/>
  <c r="T11" i="2" l="1"/>
  <c r="T31" i="2" s="1"/>
  <c r="D27" i="2"/>
  <c r="D30" i="2"/>
</calcChain>
</file>

<file path=xl/sharedStrings.xml><?xml version="1.0" encoding="utf-8"?>
<sst xmlns="http://schemas.openxmlformats.org/spreadsheetml/2006/main" count="79" uniqueCount="26">
  <si>
    <t>飛騨市</t>
    <rPh sb="0" eb="2">
      <t>ヒダ</t>
    </rPh>
    <rPh sb="2" eb="3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</si>
  <si>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</si>
  <si>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</si>
  <si>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</si>
  <si>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</si>
  <si>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</si>
  <si>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</si>
  <si>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</si>
  <si>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</si>
  <si>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</si>
  <si>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</si>
  <si>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</si>
  <si>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</si>
  <si>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</si>
  <si>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</si>
  <si>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</si>
  <si>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</si>
  <si>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</si>
  <si>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</si>
  <si>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</si>
  <si>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古川都市計画区域</t>
    <rPh sb="0" eb="2">
      <t>フルカワ</t>
    </rPh>
    <rPh sb="2" eb="4">
      <t>トシ</t>
    </rPh>
    <rPh sb="4" eb="6">
      <t>ケイカク</t>
    </rPh>
    <rPh sb="6" eb="8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</si>
  <si>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</si>
  <si>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</si>
  <si>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神岡都市計画区域</t>
    <rPh sb="0" eb="2">
      <t>カミオカ</t>
    </rPh>
    <rPh sb="2" eb="4">
      <t>トシ</t>
    </rPh>
    <rPh sb="4" eb="6">
      <t>ケイカク</t>
    </rPh>
    <rPh sb="6" eb="8">
      <t>クイキ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</si>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</sst>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8" xfId="1" applyFont="1" applyFill="1" applyBorder="1">
      <alignment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38" fontId="3" fillId="0" borderId="13" xfId="3" applyFont="1" applyBorder="1">
      <alignment vertical="center"/>
    </xf>
    <xf numFmtId="38" fontId="3" fillId="0" borderId="14" xfId="3" applyFont="1" applyBorder="1">
      <alignment vertical="center"/>
    </xf>
    <xf numFmtId="38" fontId="3" fillId="0" borderId="0" xfId="3" applyFont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Border="1" applyAlignment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0" fontId="3" fillId="0" borderId="19" xfId="1" applyFont="1" applyBorder="1">
      <alignment vertical="center"/>
    </xf>
    <xf numFmtId="38" fontId="3" fillId="0" borderId="20" xfId="3" applyFont="1" applyBorder="1">
      <alignment vertical="center"/>
    </xf>
    <xf numFmtId="0" fontId="3" fillId="0" borderId="16" xfId="1" applyFont="1" applyFill="1" applyBorder="1">
      <alignment vertical="center"/>
    </xf>
    <xf numFmtId="38" fontId="3" fillId="0" borderId="21" xfId="3" applyFont="1" applyBorder="1">
      <alignment vertical="center"/>
    </xf>
    <xf numFmtId="38" fontId="3" fillId="0" borderId="19" xfId="3" applyFont="1" applyBorder="1">
      <alignment vertical="center"/>
    </xf>
    <xf numFmtId="1" fontId="3" fillId="0" borderId="19" xfId="1" applyNumberFormat="1" applyFont="1" applyBorder="1">
      <alignment vertical="center"/>
    </xf>
    <xf numFmtId="0" fontId="3" fillId="0" borderId="22" xfId="1" applyFont="1" applyBorder="1">
      <alignment vertical="center"/>
    </xf>
    <xf numFmtId="38" fontId="3" fillId="0" borderId="23" xfId="3" applyFont="1" applyBorder="1">
      <alignment vertical="center"/>
    </xf>
    <xf numFmtId="0" fontId="3" fillId="3" borderId="24" xfId="1" applyFont="1" applyFill="1" applyBorder="1">
      <alignment vertical="center"/>
    </xf>
    <xf numFmtId="0" fontId="3" fillId="3" borderId="25" xfId="1" applyFont="1" applyFill="1" applyBorder="1">
      <alignment vertical="center"/>
    </xf>
    <xf numFmtId="0" fontId="3" fillId="3" borderId="26" xfId="1" applyFont="1" applyFill="1" applyBorder="1" applyAlignment="1">
      <alignment horizontal="center" vertical="center"/>
    </xf>
    <xf numFmtId="38" fontId="3" fillId="0" borderId="13" xfId="1" applyNumberFormat="1" applyFont="1" applyBorder="1">
      <alignment vertical="center"/>
    </xf>
    <xf numFmtId="38" fontId="3" fillId="0" borderId="14" xfId="1" applyNumberFormat="1" applyFont="1" applyBorder="1">
      <alignment vertical="center"/>
    </xf>
    <xf numFmtId="38" fontId="3" fillId="4" borderId="15" xfId="1" applyNumberFormat="1" applyFont="1" applyFill="1" applyBorder="1">
      <alignment vertical="center"/>
    </xf>
    <xf numFmtId="0" fontId="3" fillId="0" borderId="27" xfId="1" applyFont="1" applyBorder="1" applyAlignment="1">
      <alignment vertical="center"/>
    </xf>
    <xf numFmtId="38" fontId="3" fillId="0" borderId="28" xfId="1" applyNumberFormat="1" applyFont="1" applyBorder="1">
      <alignment vertical="center"/>
    </xf>
    <xf numFmtId="38" fontId="3" fillId="0" borderId="19" xfId="1" applyNumberFormat="1" applyFont="1" applyBorder="1">
      <alignment vertical="center"/>
    </xf>
    <xf numFmtId="38" fontId="3" fillId="0" borderId="20" xfId="1" applyNumberFormat="1" applyFont="1" applyBorder="1">
      <alignment vertical="center"/>
    </xf>
    <xf numFmtId="0" fontId="3" fillId="0" borderId="27" xfId="1" applyFont="1" applyFill="1" applyBorder="1">
      <alignment vertical="center"/>
    </xf>
    <xf numFmtId="0" fontId="3" fillId="3" borderId="29" xfId="2" applyFont="1" applyFill="1" applyBorder="1" applyAlignment="1">
      <alignment horizontal="center" vertical="center"/>
    </xf>
    <xf numFmtId="38" fontId="3" fillId="0" borderId="30" xfId="1" applyNumberFormat="1" applyFont="1" applyBorder="1" applyAlignment="1">
      <alignment horizontal="left" vertical="center"/>
    </xf>
    <xf numFmtId="38" fontId="3" fillId="0" borderId="31" xfId="3" applyFont="1" applyBorder="1" applyAlignment="1">
      <alignment horizontal="right" vertical="center"/>
    </xf>
    <xf numFmtId="38" fontId="3" fillId="0" borderId="32" xfId="3" applyFont="1" applyBorder="1" applyAlignment="1">
      <alignment horizontal="right" vertical="center"/>
    </xf>
    <xf numFmtId="38" fontId="3" fillId="0" borderId="33" xfId="3" applyFont="1" applyBorder="1" applyAlignment="1">
      <alignment horizontal="right" vertical="center"/>
    </xf>
    <xf numFmtId="38" fontId="4" fillId="0" borderId="0" xfId="1" applyNumberFormat="1" applyFont="1" applyAlignment="1">
      <alignment horizontal="left"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31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386</v>
      </c>
      <c r="E4" s="15">
        <v>454</v>
      </c>
      <c r="F4" s="15">
        <v>603</v>
      </c>
      <c r="G4" s="15">
        <v>496</v>
      </c>
      <c r="H4" s="15">
        <v>304</v>
      </c>
      <c r="I4" s="15">
        <v>435</v>
      </c>
      <c r="J4" s="15">
        <v>540</v>
      </c>
      <c r="K4" s="15">
        <v>655</v>
      </c>
      <c r="L4" s="15">
        <v>812</v>
      </c>
      <c r="M4" s="15">
        <v>736</v>
      </c>
      <c r="N4" s="15">
        <v>784</v>
      </c>
      <c r="O4" s="15">
        <v>775</v>
      </c>
      <c r="P4" s="15">
        <v>872</v>
      </c>
      <c r="Q4" s="15">
        <v>1111</v>
      </c>
      <c r="R4" s="15">
        <v>853</v>
      </c>
      <c r="S4" s="16">
        <v>1975</v>
      </c>
      <c r="T4" s="17">
        <f>SUM(D4:S4)</f>
        <v>11791</v>
      </c>
    </row>
    <row r="5" spans="2:20" s="7" customFormat="1" ht="13.5" customHeight="1" x14ac:dyDescent="0.15">
      <c r="B5" s="8"/>
      <c r="C5" s="18" t="s">
        <v>20</v>
      </c>
      <c r="D5" s="19">
        <v>241</v>
      </c>
      <c r="E5" s="20">
        <v>273</v>
      </c>
      <c r="F5" s="20">
        <v>386</v>
      </c>
      <c r="G5" s="20">
        <v>292</v>
      </c>
      <c r="H5" s="20">
        <v>185</v>
      </c>
      <c r="I5" s="20">
        <v>261</v>
      </c>
      <c r="J5" s="20">
        <v>307</v>
      </c>
      <c r="K5" s="20">
        <v>387</v>
      </c>
      <c r="L5" s="20">
        <v>491</v>
      </c>
      <c r="M5" s="20">
        <v>400</v>
      </c>
      <c r="N5" s="20">
        <v>401</v>
      </c>
      <c r="O5" s="20">
        <v>371</v>
      </c>
      <c r="P5" s="20">
        <v>433</v>
      </c>
      <c r="Q5" s="20">
        <v>575</v>
      </c>
      <c r="R5" s="20">
        <v>411</v>
      </c>
      <c r="S5" s="21">
        <v>906</v>
      </c>
      <c r="T5" s="22">
        <f>SUM(D5:S5)</f>
        <v>6320</v>
      </c>
    </row>
    <row r="6" spans="2:20" s="7" customFormat="1" ht="13.5" customHeight="1" x14ac:dyDescent="0.15">
      <c r="B6" s="8"/>
      <c r="C6" s="23" t="s">
        <v>21</v>
      </c>
      <c r="D6" s="24">
        <v>125.03707844</v>
      </c>
      <c r="E6" s="25">
        <v>142.02237395399999</v>
      </c>
      <c r="F6" s="25">
        <v>192.24260898899999</v>
      </c>
      <c r="G6" s="25">
        <v>162.89659058500001</v>
      </c>
      <c r="H6" s="25">
        <v>106.944248761</v>
      </c>
      <c r="I6" s="25">
        <v>144.63926901600001</v>
      </c>
      <c r="J6" s="25">
        <v>164.98772594299999</v>
      </c>
      <c r="K6" s="25">
        <v>207.944094302</v>
      </c>
      <c r="L6" s="25">
        <v>274.42231395800002</v>
      </c>
      <c r="M6" s="25">
        <v>208.01582375199999</v>
      </c>
      <c r="N6" s="25">
        <v>241.677810102</v>
      </c>
      <c r="O6" s="25">
        <v>208.32196978100001</v>
      </c>
      <c r="P6" s="25">
        <v>230.331407762</v>
      </c>
      <c r="Q6" s="25">
        <v>320.21829835599999</v>
      </c>
      <c r="R6" s="25">
        <v>229.90435097100001</v>
      </c>
      <c r="S6" s="25">
        <v>548.95498567200002</v>
      </c>
      <c r="T6" s="22">
        <f>SUM(D6:S6)</f>
        <v>3508.560950344</v>
      </c>
    </row>
    <row r="7" spans="2:20" s="7" customFormat="1" ht="13.5" customHeight="1" x14ac:dyDescent="0.15">
      <c r="B7" s="8"/>
      <c r="C7" s="23" t="s">
        <v>22</v>
      </c>
      <c r="D7" s="24">
        <f t="shared" ref="D7:S7" si="0">D5-D6</f>
        <v>115.96292156</v>
      </c>
      <c r="E7" s="24">
        <f t="shared" si="0"/>
        <v>130.97762604600001</v>
      </c>
      <c r="F7" s="24">
        <f t="shared" si="0"/>
        <v>193.75739101100001</v>
      </c>
      <c r="G7" s="24">
        <f t="shared" si="0"/>
        <v>129.10340941499999</v>
      </c>
      <c r="H7" s="24">
        <f t="shared" si="0"/>
        <v>78.055751239000003</v>
      </c>
      <c r="I7" s="24">
        <f t="shared" si="0"/>
        <v>116.36073098399999</v>
      </c>
      <c r="J7" s="24">
        <f t="shared" si="0"/>
        <v>142.01227405700001</v>
      </c>
      <c r="K7" s="24">
        <f t="shared" si="0"/>
        <v>179.055905698</v>
      </c>
      <c r="L7" s="24">
        <f t="shared" si="0"/>
        <v>216.57768604199998</v>
      </c>
      <c r="M7" s="24">
        <f t="shared" si="0"/>
        <v>191.98417624800001</v>
      </c>
      <c r="N7" s="24">
        <f t="shared" si="0"/>
        <v>159.322189898</v>
      </c>
      <c r="O7" s="24">
        <f t="shared" si="0"/>
        <v>162.67803021899999</v>
      </c>
      <c r="P7" s="24">
        <f t="shared" si="0"/>
        <v>202.668592238</v>
      </c>
      <c r="Q7" s="24">
        <f t="shared" si="0"/>
        <v>254.78170164400001</v>
      </c>
      <c r="R7" s="24">
        <f t="shared" si="0"/>
        <v>181.09564902899999</v>
      </c>
      <c r="S7" s="24">
        <f t="shared" si="0"/>
        <v>357.04501432799998</v>
      </c>
      <c r="T7" s="22">
        <f>SUM(D7:S7)</f>
        <v>2811.439049656</v>
      </c>
    </row>
    <row r="8" spans="2:20" s="7" customFormat="1" ht="13.5" customHeight="1" x14ac:dyDescent="0.15">
      <c r="B8" s="8"/>
      <c r="C8" s="18" t="s">
        <v>23</v>
      </c>
      <c r="D8" s="19">
        <v>73.372161175200006</v>
      </c>
      <c r="E8" s="20">
        <v>98.116483525600003</v>
      </c>
      <c r="F8" s="20">
        <v>108.57387058400001</v>
      </c>
      <c r="G8" s="20">
        <v>100.82954823359999</v>
      </c>
      <c r="H8" s="20">
        <v>62.744322350399997</v>
      </c>
      <c r="I8" s="20">
        <v>101.286935292</v>
      </c>
      <c r="J8" s="20">
        <v>130.28693529200001</v>
      </c>
      <c r="K8" s="20">
        <v>148.11648352559999</v>
      </c>
      <c r="L8" s="20">
        <v>183.9460317592</v>
      </c>
      <c r="M8" s="20">
        <v>178.3181929344</v>
      </c>
      <c r="N8" s="20">
        <v>207.97728940159999</v>
      </c>
      <c r="O8" s="20">
        <v>209.860805876</v>
      </c>
      <c r="P8" s="20">
        <v>217.60512822640001</v>
      </c>
      <c r="Q8" s="20">
        <v>279.51990234319999</v>
      </c>
      <c r="R8" s="20">
        <v>243.860805876</v>
      </c>
      <c r="S8" s="26">
        <v>575</v>
      </c>
      <c r="T8" s="22">
        <v>2918</v>
      </c>
    </row>
    <row r="9" spans="2:20" s="7" customFormat="1" ht="13.5" customHeight="1" x14ac:dyDescent="0.15">
      <c r="B9" s="8"/>
      <c r="C9" s="23" t="s">
        <v>21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2">
        <f>SUM(D9:S9)</f>
        <v>0</v>
      </c>
    </row>
    <row r="10" spans="2:20" s="7" customFormat="1" ht="13.5" customHeight="1" x14ac:dyDescent="0.15">
      <c r="B10" s="8"/>
      <c r="C10" s="23" t="s">
        <v>22</v>
      </c>
      <c r="D10" s="24">
        <f t="shared" ref="D10:S10" si="1">D8-D9</f>
        <v>73.372161175200006</v>
      </c>
      <c r="E10" s="24">
        <f t="shared" si="1"/>
        <v>98.116483525600003</v>
      </c>
      <c r="F10" s="24">
        <f t="shared" si="1"/>
        <v>108.57387058400001</v>
      </c>
      <c r="G10" s="24">
        <f t="shared" si="1"/>
        <v>100.82954823359999</v>
      </c>
      <c r="H10" s="24">
        <f t="shared" si="1"/>
        <v>62.744322350399997</v>
      </c>
      <c r="I10" s="24">
        <f t="shared" si="1"/>
        <v>101.286935292</v>
      </c>
      <c r="J10" s="24">
        <f t="shared" si="1"/>
        <v>130.28693529200001</v>
      </c>
      <c r="K10" s="24">
        <f t="shared" si="1"/>
        <v>148.11648352559999</v>
      </c>
      <c r="L10" s="24">
        <f t="shared" si="1"/>
        <v>183.9460317592</v>
      </c>
      <c r="M10" s="24">
        <f t="shared" si="1"/>
        <v>178.3181929344</v>
      </c>
      <c r="N10" s="24">
        <f t="shared" si="1"/>
        <v>207.97728940159999</v>
      </c>
      <c r="O10" s="24">
        <f t="shared" si="1"/>
        <v>209.860805876</v>
      </c>
      <c r="P10" s="24">
        <f t="shared" si="1"/>
        <v>217.60512822640001</v>
      </c>
      <c r="Q10" s="24">
        <f t="shared" si="1"/>
        <v>279.51990234319999</v>
      </c>
      <c r="R10" s="24">
        <f t="shared" si="1"/>
        <v>243.860805876</v>
      </c>
      <c r="S10" s="24">
        <f t="shared" si="1"/>
        <v>575</v>
      </c>
      <c r="T10" s="22">
        <f>SUM(D10:S10)</f>
        <v>2919.4148963952002</v>
      </c>
    </row>
    <row r="11" spans="2:20" s="7" customFormat="1" ht="13.5" customHeight="1" thickBot="1" x14ac:dyDescent="0.2">
      <c r="B11" s="8"/>
      <c r="C11" s="27" t="s">
        <v>24</v>
      </c>
      <c r="D11" s="24">
        <f t="shared" ref="D11:S11" si="2">D4-D5+D8</f>
        <v>218.37216117520001</v>
      </c>
      <c r="E11" s="24">
        <f t="shared" si="2"/>
        <v>279.11648352560002</v>
      </c>
      <c r="F11" s="24">
        <f t="shared" si="2"/>
        <v>325.57387058400002</v>
      </c>
      <c r="G11" s="24">
        <f t="shared" si="2"/>
        <v>304.82954823360001</v>
      </c>
      <c r="H11" s="24">
        <f t="shared" si="2"/>
        <v>181.74432235040001</v>
      </c>
      <c r="I11" s="24">
        <f t="shared" si="2"/>
        <v>275.28693529200001</v>
      </c>
      <c r="J11" s="24">
        <f t="shared" si="2"/>
        <v>363.28693529200001</v>
      </c>
      <c r="K11" s="24">
        <f t="shared" si="2"/>
        <v>416.11648352559996</v>
      </c>
      <c r="L11" s="24">
        <f t="shared" si="2"/>
        <v>504.94603175919997</v>
      </c>
      <c r="M11" s="24">
        <f t="shared" si="2"/>
        <v>514.31819293440003</v>
      </c>
      <c r="N11" s="24">
        <f t="shared" si="2"/>
        <v>590.97728940160005</v>
      </c>
      <c r="O11" s="24">
        <f t="shared" si="2"/>
        <v>613.86080587599997</v>
      </c>
      <c r="P11" s="24">
        <f t="shared" si="2"/>
        <v>656.60512822639998</v>
      </c>
      <c r="Q11" s="24">
        <f t="shared" si="2"/>
        <v>815.51990234319999</v>
      </c>
      <c r="R11" s="24">
        <f t="shared" si="2"/>
        <v>685.86080587599997</v>
      </c>
      <c r="S11" s="24">
        <f t="shared" si="2"/>
        <v>1644</v>
      </c>
      <c r="T11" s="22">
        <f>SUM(D11:S11)</f>
        <v>8390.4148963951993</v>
      </c>
    </row>
    <row r="12" spans="2:20" s="7" customFormat="1" ht="13.5" customHeight="1" thickBot="1" x14ac:dyDescent="0.2">
      <c r="B12" s="8"/>
      <c r="C12" s="3"/>
      <c r="D12" s="4" t="s">
        <v>25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</row>
    <row r="13" spans="2:20" s="7" customFormat="1" ht="13.5" customHeight="1" thickBot="1" x14ac:dyDescent="0.2">
      <c r="B13" s="8"/>
      <c r="C13" s="9"/>
      <c r="D13" s="10" t="s">
        <v>2</v>
      </c>
      <c r="E13" s="11" t="s">
        <v>3</v>
      </c>
      <c r="F13" s="11" t="s">
        <v>4</v>
      </c>
      <c r="G13" s="11" t="s">
        <v>5</v>
      </c>
      <c r="H13" s="11" t="s">
        <v>6</v>
      </c>
      <c r="I13" s="11" t="s">
        <v>7</v>
      </c>
      <c r="J13" s="11" t="s">
        <v>8</v>
      </c>
      <c r="K13" s="11" t="s">
        <v>9</v>
      </c>
      <c r="L13" s="11" t="s">
        <v>10</v>
      </c>
      <c r="M13" s="11" t="s">
        <v>11</v>
      </c>
      <c r="N13" s="11" t="s">
        <v>12</v>
      </c>
      <c r="O13" s="11" t="s">
        <v>13</v>
      </c>
      <c r="P13" s="11" t="s">
        <v>14</v>
      </c>
      <c r="Q13" s="11" t="s">
        <v>15</v>
      </c>
      <c r="R13" s="11" t="s">
        <v>16</v>
      </c>
      <c r="S13" s="11" t="s">
        <v>17</v>
      </c>
      <c r="T13" s="12" t="s">
        <v>18</v>
      </c>
    </row>
    <row r="14" spans="2:20" s="7" customFormat="1" ht="13.5" customHeight="1" x14ac:dyDescent="0.15">
      <c r="B14" s="8"/>
      <c r="C14" s="13" t="s">
        <v>19</v>
      </c>
      <c r="D14" s="14">
        <v>430</v>
      </c>
      <c r="E14" s="15">
        <v>452</v>
      </c>
      <c r="F14" s="15">
        <v>541</v>
      </c>
      <c r="G14" s="15">
        <v>492</v>
      </c>
      <c r="H14" s="15">
        <v>280</v>
      </c>
      <c r="I14" s="15">
        <v>370</v>
      </c>
      <c r="J14" s="15">
        <v>491</v>
      </c>
      <c r="K14" s="15">
        <v>604</v>
      </c>
      <c r="L14" s="15">
        <v>758</v>
      </c>
      <c r="M14" s="15">
        <v>706</v>
      </c>
      <c r="N14" s="15">
        <v>764</v>
      </c>
      <c r="O14" s="15">
        <v>768</v>
      </c>
      <c r="P14" s="15">
        <v>947</v>
      </c>
      <c r="Q14" s="15">
        <v>1102</v>
      </c>
      <c r="R14" s="15">
        <v>1028</v>
      </c>
      <c r="S14" s="15">
        <v>3172</v>
      </c>
      <c r="T14" s="28">
        <f>SUM(D14:S14)</f>
        <v>12905</v>
      </c>
    </row>
    <row r="15" spans="2:20" s="7" customFormat="1" ht="13.5" customHeight="1" x14ac:dyDescent="0.15">
      <c r="B15" s="8"/>
      <c r="C15" s="18" t="s">
        <v>20</v>
      </c>
      <c r="D15" s="24">
        <v>267</v>
      </c>
      <c r="E15" s="25">
        <v>273</v>
      </c>
      <c r="F15" s="25">
        <v>344</v>
      </c>
      <c r="G15" s="25">
        <v>296</v>
      </c>
      <c r="H15" s="25">
        <v>189</v>
      </c>
      <c r="I15" s="25">
        <v>230</v>
      </c>
      <c r="J15" s="25">
        <v>302</v>
      </c>
      <c r="K15" s="25">
        <v>365</v>
      </c>
      <c r="L15" s="25">
        <v>457</v>
      </c>
      <c r="M15" s="25">
        <v>418</v>
      </c>
      <c r="N15" s="25">
        <v>401</v>
      </c>
      <c r="O15" s="25">
        <v>414</v>
      </c>
      <c r="P15" s="25">
        <v>489</v>
      </c>
      <c r="Q15" s="25">
        <v>526</v>
      </c>
      <c r="R15" s="25">
        <v>498</v>
      </c>
      <c r="S15" s="25">
        <v>1514</v>
      </c>
      <c r="T15" s="22">
        <f>SUM(D15:S15)</f>
        <v>6983</v>
      </c>
    </row>
    <row r="16" spans="2:20" s="7" customFormat="1" ht="13.5" customHeight="1" x14ac:dyDescent="0.15">
      <c r="B16" s="8"/>
      <c r="C16" s="23" t="s">
        <v>21</v>
      </c>
      <c r="D16" s="24">
        <v>141.47394729000001</v>
      </c>
      <c r="E16" s="25">
        <v>132.57792618299999</v>
      </c>
      <c r="F16" s="25">
        <v>187.43581047500001</v>
      </c>
      <c r="G16" s="25">
        <v>155.62416770799999</v>
      </c>
      <c r="H16" s="25">
        <v>106.71410718999999</v>
      </c>
      <c r="I16" s="25">
        <v>125.061839017</v>
      </c>
      <c r="J16" s="25">
        <v>160.542166823</v>
      </c>
      <c r="K16" s="25">
        <v>192.99774618399999</v>
      </c>
      <c r="L16" s="25">
        <v>246.17193473099999</v>
      </c>
      <c r="M16" s="25">
        <v>233.73697966700001</v>
      </c>
      <c r="N16" s="25">
        <v>226.96462224300001</v>
      </c>
      <c r="O16" s="25">
        <v>219.983238591</v>
      </c>
      <c r="P16" s="25">
        <v>274.94597303099999</v>
      </c>
      <c r="Q16" s="25">
        <v>316.81531787799997</v>
      </c>
      <c r="R16" s="25">
        <v>290.37365582799998</v>
      </c>
      <c r="S16" s="25">
        <v>838.86991150799997</v>
      </c>
      <c r="T16" s="22">
        <f>SUM(D16:S16)</f>
        <v>3850.2893443469993</v>
      </c>
    </row>
    <row r="17" spans="2:20" s="7" customFormat="1" ht="13.5" customHeight="1" x14ac:dyDescent="0.15">
      <c r="B17" s="8"/>
      <c r="C17" s="23" t="s">
        <v>22</v>
      </c>
      <c r="D17" s="24">
        <f t="shared" ref="D17:S17" si="3">D15-D16</f>
        <v>125.52605270999999</v>
      </c>
      <c r="E17" s="24">
        <f t="shared" si="3"/>
        <v>140.42207381700001</v>
      </c>
      <c r="F17" s="24">
        <f t="shared" si="3"/>
        <v>156.56418952499999</v>
      </c>
      <c r="G17" s="24">
        <f t="shared" si="3"/>
        <v>140.37583229200001</v>
      </c>
      <c r="H17" s="24">
        <f t="shared" si="3"/>
        <v>82.285892810000007</v>
      </c>
      <c r="I17" s="24">
        <f t="shared" si="3"/>
        <v>104.938160983</v>
      </c>
      <c r="J17" s="24">
        <f t="shared" si="3"/>
        <v>141.457833177</v>
      </c>
      <c r="K17" s="24">
        <f t="shared" si="3"/>
        <v>172.00225381600001</v>
      </c>
      <c r="L17" s="24">
        <f t="shared" si="3"/>
        <v>210.82806526900001</v>
      </c>
      <c r="M17" s="24">
        <f t="shared" si="3"/>
        <v>184.26302033299999</v>
      </c>
      <c r="N17" s="24">
        <f t="shared" si="3"/>
        <v>174.03537775699999</v>
      </c>
      <c r="O17" s="24">
        <f t="shared" si="3"/>
        <v>194.016761409</v>
      </c>
      <c r="P17" s="24">
        <f t="shared" si="3"/>
        <v>214.05402696900001</v>
      </c>
      <c r="Q17" s="24">
        <f t="shared" si="3"/>
        <v>209.18468212200003</v>
      </c>
      <c r="R17" s="24">
        <f t="shared" si="3"/>
        <v>207.62634417200002</v>
      </c>
      <c r="S17" s="24">
        <f t="shared" si="3"/>
        <v>675.13008849200003</v>
      </c>
      <c r="T17" s="22">
        <f>SUM(D17:S17)</f>
        <v>3132.7106556530007</v>
      </c>
    </row>
    <row r="18" spans="2:20" s="7" customFormat="1" ht="13.5" customHeight="1" x14ac:dyDescent="0.15">
      <c r="B18" s="8"/>
      <c r="C18" s="18" t="s">
        <v>23</v>
      </c>
      <c r="D18" s="19">
        <v>82.201709408799999</v>
      </c>
      <c r="E18" s="20">
        <v>90.201709408799999</v>
      </c>
      <c r="F18" s="20">
        <v>98.116483525600003</v>
      </c>
      <c r="G18" s="20">
        <v>94.116483525600003</v>
      </c>
      <c r="H18" s="20">
        <v>38</v>
      </c>
      <c r="I18" s="20">
        <v>66.116483525600003</v>
      </c>
      <c r="J18" s="20">
        <v>96.372161175200006</v>
      </c>
      <c r="K18" s="20">
        <v>122.4034188176</v>
      </c>
      <c r="L18" s="20">
        <v>162.48864470079999</v>
      </c>
      <c r="M18" s="20">
        <v>151.9460317592</v>
      </c>
      <c r="N18" s="20">
        <v>205.7755799928</v>
      </c>
      <c r="O18" s="20">
        <v>184.7755799928</v>
      </c>
      <c r="P18" s="20">
        <v>225.860805876</v>
      </c>
      <c r="Q18" s="20">
        <v>312.8068376352</v>
      </c>
      <c r="R18" s="20">
        <v>301.06251528479999</v>
      </c>
      <c r="S18" s="26">
        <v>927.10231997120002</v>
      </c>
      <c r="T18" s="22">
        <v>3157</v>
      </c>
    </row>
    <row r="19" spans="2:20" s="7" customFormat="1" ht="13.5" customHeight="1" x14ac:dyDescent="0.15">
      <c r="B19" s="8"/>
      <c r="C19" s="23" t="s">
        <v>21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2">
        <f>SUM(D19:S19)</f>
        <v>0</v>
      </c>
    </row>
    <row r="20" spans="2:20" s="7" customFormat="1" ht="13.5" customHeight="1" x14ac:dyDescent="0.15">
      <c r="B20" s="8"/>
      <c r="C20" s="23" t="s">
        <v>22</v>
      </c>
      <c r="D20" s="24">
        <f t="shared" ref="D20:S20" si="4">D18-D19</f>
        <v>82.201709408799999</v>
      </c>
      <c r="E20" s="24">
        <f t="shared" si="4"/>
        <v>90.201709408799999</v>
      </c>
      <c r="F20" s="24">
        <f t="shared" si="4"/>
        <v>98.116483525600003</v>
      </c>
      <c r="G20" s="24">
        <f t="shared" si="4"/>
        <v>94.116483525600003</v>
      </c>
      <c r="H20" s="24">
        <f t="shared" si="4"/>
        <v>38</v>
      </c>
      <c r="I20" s="24">
        <f t="shared" si="4"/>
        <v>66.116483525600003</v>
      </c>
      <c r="J20" s="24">
        <f t="shared" si="4"/>
        <v>96.372161175200006</v>
      </c>
      <c r="K20" s="24">
        <f t="shared" si="4"/>
        <v>122.4034188176</v>
      </c>
      <c r="L20" s="24">
        <f t="shared" si="4"/>
        <v>162.48864470079999</v>
      </c>
      <c r="M20" s="24">
        <f t="shared" si="4"/>
        <v>151.9460317592</v>
      </c>
      <c r="N20" s="24">
        <f t="shared" si="4"/>
        <v>205.7755799928</v>
      </c>
      <c r="O20" s="24">
        <f t="shared" si="4"/>
        <v>184.7755799928</v>
      </c>
      <c r="P20" s="24">
        <f t="shared" si="4"/>
        <v>225.860805876</v>
      </c>
      <c r="Q20" s="24">
        <f t="shared" si="4"/>
        <v>312.8068376352</v>
      </c>
      <c r="R20" s="24">
        <f t="shared" si="4"/>
        <v>301.06251528479999</v>
      </c>
      <c r="S20" s="24">
        <f t="shared" si="4"/>
        <v>927.10231997120002</v>
      </c>
      <c r="T20" s="22">
        <f>SUM(D20:S20)</f>
        <v>3159.3467646000004</v>
      </c>
    </row>
    <row r="21" spans="2:20" s="7" customFormat="1" ht="13.5" customHeight="1" thickBot="1" x14ac:dyDescent="0.2">
      <c r="B21" s="8"/>
      <c r="C21" s="27" t="s">
        <v>24</v>
      </c>
      <c r="D21" s="24">
        <f t="shared" ref="D21:S21" si="5">D14-D15+D18</f>
        <v>245.20170940880001</v>
      </c>
      <c r="E21" s="24">
        <f t="shared" si="5"/>
        <v>269.20170940880001</v>
      </c>
      <c r="F21" s="24">
        <f t="shared" si="5"/>
        <v>295.11648352560002</v>
      </c>
      <c r="G21" s="24">
        <f t="shared" si="5"/>
        <v>290.11648352560002</v>
      </c>
      <c r="H21" s="24">
        <f t="shared" si="5"/>
        <v>129</v>
      </c>
      <c r="I21" s="24">
        <f t="shared" si="5"/>
        <v>206.11648352560002</v>
      </c>
      <c r="J21" s="24">
        <f t="shared" si="5"/>
        <v>285.37216117520001</v>
      </c>
      <c r="K21" s="24">
        <f t="shared" si="5"/>
        <v>361.40341881760003</v>
      </c>
      <c r="L21" s="24">
        <f t="shared" si="5"/>
        <v>463.48864470080002</v>
      </c>
      <c r="M21" s="24">
        <f t="shared" si="5"/>
        <v>439.94603175919997</v>
      </c>
      <c r="N21" s="24">
        <f t="shared" si="5"/>
        <v>568.77557999279998</v>
      </c>
      <c r="O21" s="24">
        <f t="shared" si="5"/>
        <v>538.77557999279998</v>
      </c>
      <c r="P21" s="24">
        <f t="shared" si="5"/>
        <v>683.86080587599997</v>
      </c>
      <c r="Q21" s="24">
        <f t="shared" si="5"/>
        <v>888.80683763520005</v>
      </c>
      <c r="R21" s="24">
        <f t="shared" si="5"/>
        <v>831.06251528479993</v>
      </c>
      <c r="S21" s="24">
        <f t="shared" si="5"/>
        <v>2585.1023199711999</v>
      </c>
      <c r="T21" s="22">
        <f>SUM(D21:S21)</f>
        <v>9081.346764599999</v>
      </c>
    </row>
    <row r="22" spans="2:20" s="7" customFormat="1" ht="13.5" customHeight="1" thickBot="1" x14ac:dyDescent="0.2">
      <c r="B22" s="8"/>
      <c r="C22" s="3"/>
      <c r="D22" s="4" t="s">
        <v>18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6"/>
    </row>
    <row r="23" spans="2:20" s="7" customFormat="1" ht="13.5" customHeight="1" thickBot="1" x14ac:dyDescent="0.2">
      <c r="B23" s="8"/>
      <c r="C23" s="9"/>
      <c r="D23" s="29" t="s">
        <v>2</v>
      </c>
      <c r="E23" s="30" t="s">
        <v>3</v>
      </c>
      <c r="F23" s="30" t="s">
        <v>4</v>
      </c>
      <c r="G23" s="30" t="s">
        <v>5</v>
      </c>
      <c r="H23" s="30" t="s">
        <v>6</v>
      </c>
      <c r="I23" s="30" t="s">
        <v>7</v>
      </c>
      <c r="J23" s="30" t="s">
        <v>8</v>
      </c>
      <c r="K23" s="30" t="s">
        <v>9</v>
      </c>
      <c r="L23" s="30" t="s">
        <v>10</v>
      </c>
      <c r="M23" s="30" t="s">
        <v>11</v>
      </c>
      <c r="N23" s="30" t="s">
        <v>12</v>
      </c>
      <c r="O23" s="30" t="s">
        <v>13</v>
      </c>
      <c r="P23" s="30" t="s">
        <v>14</v>
      </c>
      <c r="Q23" s="30" t="s">
        <v>15</v>
      </c>
      <c r="R23" s="30" t="s">
        <v>16</v>
      </c>
      <c r="S23" s="30" t="s">
        <v>17</v>
      </c>
      <c r="T23" s="31" t="s">
        <v>18</v>
      </c>
    </row>
    <row r="24" spans="2:20" s="7" customFormat="1" ht="13.5" customHeight="1" x14ac:dyDescent="0.15">
      <c r="B24" s="8"/>
      <c r="C24" s="13" t="s">
        <v>19</v>
      </c>
      <c r="D24" s="32">
        <f t="shared" ref="D24:T31" si="6">SUM(D4,D14)</f>
        <v>816</v>
      </c>
      <c r="E24" s="33">
        <f t="shared" si="6"/>
        <v>906</v>
      </c>
      <c r="F24" s="33">
        <f t="shared" si="6"/>
        <v>1144</v>
      </c>
      <c r="G24" s="33">
        <f t="shared" si="6"/>
        <v>988</v>
      </c>
      <c r="H24" s="33">
        <f t="shared" si="6"/>
        <v>584</v>
      </c>
      <c r="I24" s="33">
        <f t="shared" si="6"/>
        <v>805</v>
      </c>
      <c r="J24" s="33">
        <f t="shared" si="6"/>
        <v>1031</v>
      </c>
      <c r="K24" s="33">
        <f t="shared" si="6"/>
        <v>1259</v>
      </c>
      <c r="L24" s="33">
        <f t="shared" si="6"/>
        <v>1570</v>
      </c>
      <c r="M24" s="33">
        <f t="shared" si="6"/>
        <v>1442</v>
      </c>
      <c r="N24" s="33">
        <f t="shared" si="6"/>
        <v>1548</v>
      </c>
      <c r="O24" s="33">
        <f t="shared" si="6"/>
        <v>1543</v>
      </c>
      <c r="P24" s="33">
        <f t="shared" si="6"/>
        <v>1819</v>
      </c>
      <c r="Q24" s="33">
        <f t="shared" si="6"/>
        <v>2213</v>
      </c>
      <c r="R24" s="33">
        <f t="shared" si="6"/>
        <v>1881</v>
      </c>
      <c r="S24" s="33">
        <f t="shared" si="6"/>
        <v>5147</v>
      </c>
      <c r="T24" s="34">
        <f t="shared" si="6"/>
        <v>24696</v>
      </c>
    </row>
    <row r="25" spans="2:20" s="7" customFormat="1" ht="13.5" customHeight="1" x14ac:dyDescent="0.15">
      <c r="B25" s="8"/>
      <c r="C25" s="35" t="s">
        <v>20</v>
      </c>
      <c r="D25" s="36">
        <f t="shared" si="6"/>
        <v>508</v>
      </c>
      <c r="E25" s="37">
        <f t="shared" si="6"/>
        <v>546</v>
      </c>
      <c r="F25" s="37">
        <f t="shared" si="6"/>
        <v>730</v>
      </c>
      <c r="G25" s="37">
        <f t="shared" si="6"/>
        <v>588</v>
      </c>
      <c r="H25" s="37">
        <f t="shared" si="6"/>
        <v>374</v>
      </c>
      <c r="I25" s="37">
        <f t="shared" si="6"/>
        <v>491</v>
      </c>
      <c r="J25" s="37">
        <f t="shared" si="6"/>
        <v>609</v>
      </c>
      <c r="K25" s="37">
        <f t="shared" si="6"/>
        <v>752</v>
      </c>
      <c r="L25" s="37">
        <f t="shared" si="6"/>
        <v>948</v>
      </c>
      <c r="M25" s="37">
        <f t="shared" si="6"/>
        <v>818</v>
      </c>
      <c r="N25" s="37">
        <f t="shared" si="6"/>
        <v>802</v>
      </c>
      <c r="O25" s="37">
        <f t="shared" si="6"/>
        <v>785</v>
      </c>
      <c r="P25" s="37">
        <f t="shared" si="6"/>
        <v>922</v>
      </c>
      <c r="Q25" s="37">
        <f t="shared" si="6"/>
        <v>1101</v>
      </c>
      <c r="R25" s="37">
        <f t="shared" si="6"/>
        <v>909</v>
      </c>
      <c r="S25" s="37">
        <f t="shared" si="6"/>
        <v>2420</v>
      </c>
      <c r="T25" s="38">
        <f t="shared" si="6"/>
        <v>13303</v>
      </c>
    </row>
    <row r="26" spans="2:20" s="7" customFormat="1" ht="13.5" customHeight="1" x14ac:dyDescent="0.15">
      <c r="B26" s="8"/>
      <c r="C26" s="39" t="s">
        <v>21</v>
      </c>
      <c r="D26" s="36">
        <f t="shared" si="6"/>
        <v>266.51102573000003</v>
      </c>
      <c r="E26" s="37">
        <f t="shared" si="6"/>
        <v>274.60030013699998</v>
      </c>
      <c r="F26" s="37">
        <f t="shared" si="6"/>
        <v>379.678419464</v>
      </c>
      <c r="G26" s="37">
        <f t="shared" si="6"/>
        <v>318.52075829299997</v>
      </c>
      <c r="H26" s="37">
        <f t="shared" si="6"/>
        <v>213.65835595099998</v>
      </c>
      <c r="I26" s="37">
        <f t="shared" si="6"/>
        <v>269.70110803300003</v>
      </c>
      <c r="J26" s="37">
        <f t="shared" si="6"/>
        <v>325.52989276599999</v>
      </c>
      <c r="K26" s="37">
        <f t="shared" si="6"/>
        <v>400.94184048599999</v>
      </c>
      <c r="L26" s="37">
        <f t="shared" si="6"/>
        <v>520.59424868899998</v>
      </c>
      <c r="M26" s="37">
        <f t="shared" si="6"/>
        <v>441.75280341899997</v>
      </c>
      <c r="N26" s="37">
        <f t="shared" si="6"/>
        <v>468.64243234499997</v>
      </c>
      <c r="O26" s="37">
        <f t="shared" si="6"/>
        <v>428.30520837200004</v>
      </c>
      <c r="P26" s="37">
        <f t="shared" si="6"/>
        <v>505.27738079300002</v>
      </c>
      <c r="Q26" s="37">
        <f t="shared" si="6"/>
        <v>637.03361623399996</v>
      </c>
      <c r="R26" s="37">
        <f t="shared" si="6"/>
        <v>520.27800679899997</v>
      </c>
      <c r="S26" s="37">
        <f t="shared" si="6"/>
        <v>1387.8248971799999</v>
      </c>
      <c r="T26" s="38">
        <f t="shared" si="6"/>
        <v>7358.8502946909994</v>
      </c>
    </row>
    <row r="27" spans="2:20" s="7" customFormat="1" ht="13.5" customHeight="1" x14ac:dyDescent="0.15">
      <c r="B27" s="8"/>
      <c r="C27" s="39" t="s">
        <v>22</v>
      </c>
      <c r="D27" s="36">
        <f t="shared" si="6"/>
        <v>241.48897426999997</v>
      </c>
      <c r="E27" s="20">
        <f t="shared" si="6"/>
        <v>271.39969986300002</v>
      </c>
      <c r="F27" s="20">
        <f t="shared" si="6"/>
        <v>350.321580536</v>
      </c>
      <c r="G27" s="20">
        <f t="shared" si="6"/>
        <v>269.47924170700003</v>
      </c>
      <c r="H27" s="20">
        <f t="shared" si="6"/>
        <v>160.34164404900002</v>
      </c>
      <c r="I27" s="20">
        <f t="shared" si="6"/>
        <v>221.29889196699997</v>
      </c>
      <c r="J27" s="20">
        <f t="shared" si="6"/>
        <v>283.47010723400001</v>
      </c>
      <c r="K27" s="20">
        <f t="shared" si="6"/>
        <v>351.05815951400001</v>
      </c>
      <c r="L27" s="20">
        <f t="shared" si="6"/>
        <v>427.40575131100002</v>
      </c>
      <c r="M27" s="20">
        <f t="shared" si="6"/>
        <v>376.24719658100003</v>
      </c>
      <c r="N27" s="20">
        <f t="shared" si="6"/>
        <v>333.35756765500003</v>
      </c>
      <c r="O27" s="20">
        <f t="shared" si="6"/>
        <v>356.69479162799996</v>
      </c>
      <c r="P27" s="20">
        <f t="shared" si="6"/>
        <v>416.72261920699998</v>
      </c>
      <c r="Q27" s="20">
        <f t="shared" si="6"/>
        <v>463.96638376600004</v>
      </c>
      <c r="R27" s="20">
        <f t="shared" si="6"/>
        <v>388.72199320100003</v>
      </c>
      <c r="S27" s="26">
        <f t="shared" si="6"/>
        <v>1032.1751028200001</v>
      </c>
      <c r="T27" s="38">
        <f t="shared" si="6"/>
        <v>5944.1497053090006</v>
      </c>
    </row>
    <row r="28" spans="2:20" s="7" customFormat="1" ht="13.5" customHeight="1" x14ac:dyDescent="0.15">
      <c r="B28" s="8"/>
      <c r="C28" s="35" t="s">
        <v>23</v>
      </c>
      <c r="D28" s="36">
        <f t="shared" si="6"/>
        <v>155.57387058400002</v>
      </c>
      <c r="E28" s="20">
        <f t="shared" si="6"/>
        <v>188.3181929344</v>
      </c>
      <c r="F28" s="20">
        <f t="shared" si="6"/>
        <v>206.69035410960001</v>
      </c>
      <c r="G28" s="20">
        <f t="shared" si="6"/>
        <v>194.9460317592</v>
      </c>
      <c r="H28" s="20">
        <f t="shared" si="6"/>
        <v>100.7443223504</v>
      </c>
      <c r="I28" s="20">
        <f t="shared" si="6"/>
        <v>167.4034188176</v>
      </c>
      <c r="J28" s="20">
        <f t="shared" si="6"/>
        <v>226.65909646720002</v>
      </c>
      <c r="K28" s="20">
        <f t="shared" si="6"/>
        <v>270.51990234319999</v>
      </c>
      <c r="L28" s="20">
        <f t="shared" si="6"/>
        <v>346.43467645999999</v>
      </c>
      <c r="M28" s="20">
        <f t="shared" si="6"/>
        <v>330.2642246936</v>
      </c>
      <c r="N28" s="20">
        <f t="shared" si="6"/>
        <v>413.75286939440002</v>
      </c>
      <c r="O28" s="20">
        <f t="shared" si="6"/>
        <v>394.63638586880001</v>
      </c>
      <c r="P28" s="20">
        <f t="shared" si="6"/>
        <v>443.46593410240001</v>
      </c>
      <c r="Q28" s="20">
        <f t="shared" si="6"/>
        <v>592.32673997839993</v>
      </c>
      <c r="R28" s="20">
        <f t="shared" si="6"/>
        <v>544.92332116080001</v>
      </c>
      <c r="S28" s="26">
        <f t="shared" si="6"/>
        <v>1502.1023199711999</v>
      </c>
      <c r="T28" s="22">
        <f>T8+T18</f>
        <v>6075</v>
      </c>
    </row>
    <row r="29" spans="2:20" s="7" customFormat="1" ht="13.5" customHeight="1" x14ac:dyDescent="0.15">
      <c r="B29" s="8"/>
      <c r="C29" s="39" t="s">
        <v>21</v>
      </c>
      <c r="D29" s="36">
        <f t="shared" si="6"/>
        <v>0</v>
      </c>
      <c r="E29" s="20">
        <f t="shared" si="6"/>
        <v>0</v>
      </c>
      <c r="F29" s="20">
        <f t="shared" si="6"/>
        <v>0</v>
      </c>
      <c r="G29" s="20">
        <f t="shared" si="6"/>
        <v>0</v>
      </c>
      <c r="H29" s="20">
        <f t="shared" si="6"/>
        <v>0</v>
      </c>
      <c r="I29" s="20">
        <f t="shared" si="6"/>
        <v>0</v>
      </c>
      <c r="J29" s="20">
        <f t="shared" si="6"/>
        <v>0</v>
      </c>
      <c r="K29" s="20">
        <f t="shared" si="6"/>
        <v>0</v>
      </c>
      <c r="L29" s="20">
        <f t="shared" si="6"/>
        <v>0</v>
      </c>
      <c r="M29" s="20">
        <f t="shared" si="6"/>
        <v>0</v>
      </c>
      <c r="N29" s="20">
        <f t="shared" si="6"/>
        <v>0</v>
      </c>
      <c r="O29" s="20">
        <f t="shared" si="6"/>
        <v>0</v>
      </c>
      <c r="P29" s="20">
        <f t="shared" si="6"/>
        <v>0</v>
      </c>
      <c r="Q29" s="20">
        <f t="shared" si="6"/>
        <v>0</v>
      </c>
      <c r="R29" s="20">
        <f t="shared" si="6"/>
        <v>0</v>
      </c>
      <c r="S29" s="26">
        <f t="shared" si="6"/>
        <v>0</v>
      </c>
      <c r="T29" s="22">
        <f>SUM(D29:S29)</f>
        <v>0</v>
      </c>
    </row>
    <row r="30" spans="2:20" s="7" customFormat="1" ht="13.5" customHeight="1" x14ac:dyDescent="0.15">
      <c r="B30" s="8"/>
      <c r="C30" s="39" t="s">
        <v>22</v>
      </c>
      <c r="D30" s="36">
        <f t="shared" si="6"/>
        <v>155.57387058400002</v>
      </c>
      <c r="E30" s="37">
        <f t="shared" si="6"/>
        <v>188.3181929344</v>
      </c>
      <c r="F30" s="37">
        <f t="shared" si="6"/>
        <v>206.69035410960001</v>
      </c>
      <c r="G30" s="37">
        <f t="shared" si="6"/>
        <v>194.9460317592</v>
      </c>
      <c r="H30" s="37">
        <f t="shared" si="6"/>
        <v>100.7443223504</v>
      </c>
      <c r="I30" s="37">
        <f t="shared" si="6"/>
        <v>167.4034188176</v>
      </c>
      <c r="J30" s="37">
        <f t="shared" si="6"/>
        <v>226.65909646720002</v>
      </c>
      <c r="K30" s="37">
        <f t="shared" si="6"/>
        <v>270.51990234319999</v>
      </c>
      <c r="L30" s="37">
        <f t="shared" si="6"/>
        <v>346.43467645999999</v>
      </c>
      <c r="M30" s="37">
        <f t="shared" si="6"/>
        <v>330.2642246936</v>
      </c>
      <c r="N30" s="37">
        <f t="shared" si="6"/>
        <v>413.75286939440002</v>
      </c>
      <c r="O30" s="37">
        <f t="shared" si="6"/>
        <v>394.63638586880001</v>
      </c>
      <c r="P30" s="37">
        <f t="shared" si="6"/>
        <v>443.46593410240001</v>
      </c>
      <c r="Q30" s="37">
        <f t="shared" si="6"/>
        <v>592.32673997839993</v>
      </c>
      <c r="R30" s="37">
        <f t="shared" si="6"/>
        <v>544.92332116080001</v>
      </c>
      <c r="S30" s="37">
        <f t="shared" si="6"/>
        <v>1502.1023199711999</v>
      </c>
      <c r="T30" s="38">
        <f>SUM(T10,T20)</f>
        <v>6078.7616609952001</v>
      </c>
    </row>
    <row r="31" spans="2:20" s="45" customFormat="1" ht="13.5" customHeight="1" thickBot="1" x14ac:dyDescent="0.2">
      <c r="B31" s="40"/>
      <c r="C31" s="41" t="s">
        <v>24</v>
      </c>
      <c r="D31" s="42">
        <f t="shared" si="6"/>
        <v>463.57387058400002</v>
      </c>
      <c r="E31" s="43">
        <f t="shared" si="6"/>
        <v>548.31819293440003</v>
      </c>
      <c r="F31" s="43">
        <f t="shared" si="6"/>
        <v>620.69035410960009</v>
      </c>
      <c r="G31" s="43">
        <f t="shared" si="6"/>
        <v>594.94603175919997</v>
      </c>
      <c r="H31" s="43">
        <f t="shared" si="6"/>
        <v>310.74432235040001</v>
      </c>
      <c r="I31" s="43">
        <f t="shared" si="6"/>
        <v>481.40341881760003</v>
      </c>
      <c r="J31" s="43">
        <f t="shared" si="6"/>
        <v>648.65909646720002</v>
      </c>
      <c r="K31" s="43">
        <f t="shared" si="6"/>
        <v>777.51990234319999</v>
      </c>
      <c r="L31" s="43">
        <f t="shared" si="6"/>
        <v>968.43467645999999</v>
      </c>
      <c r="M31" s="43">
        <f t="shared" si="6"/>
        <v>954.2642246936</v>
      </c>
      <c r="N31" s="43">
        <f t="shared" si="6"/>
        <v>1159.7528693944</v>
      </c>
      <c r="O31" s="43">
        <f t="shared" si="6"/>
        <v>1152.6363858688001</v>
      </c>
      <c r="P31" s="43">
        <f t="shared" si="6"/>
        <v>1340.4659341023998</v>
      </c>
      <c r="Q31" s="43">
        <f t="shared" si="6"/>
        <v>1704.3267399783999</v>
      </c>
      <c r="R31" s="43">
        <f t="shared" si="6"/>
        <v>1516.9233211607998</v>
      </c>
      <c r="S31" s="43">
        <f t="shared" si="6"/>
        <v>4229.1023199711999</v>
      </c>
      <c r="T31" s="44">
        <f>SUM(T11,T21)</f>
        <v>17471.761660995198</v>
      </c>
    </row>
  </sheetData>
  <mergeCells count="4">
    <mergeCell ref="B2:B31"/>
    <mergeCell ref="D2:T2"/>
    <mergeCell ref="D12:T12"/>
    <mergeCell ref="D22:T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2023-02-01T10:33:35Z</dcterms:created>
  <dcterms:modified xsi:type="dcterms:W3CDTF">2023-02-01T10:33:36Z</dcterms:modified>
</cp:coreProperties>
</file>