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as-ds\share\OSKFS01\SS001\DATA\21岐阜\岐阜県庁\R04_過年度分都市計画基礎調査データ加工業務委託\100_各市町提出データ\212016_岐阜市\C0101_人口規模\"/>
    </mc:Choice>
  </mc:AlternateContent>
  <bookViews>
    <workbookView xWindow="0" yWindow="0" windowWidth="28800" windowHeight="12225"/>
  </bookViews>
  <sheets>
    <sheet name="1-1_人口規模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0" i="1" l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E128" i="1"/>
  <c r="D128" i="1"/>
  <c r="D42" i="1"/>
  <c r="T130" i="1" l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Q127" i="1"/>
  <c r="P127" i="1"/>
  <c r="I127" i="1"/>
  <c r="H127" i="1"/>
  <c r="R126" i="1"/>
  <c r="Q126" i="1"/>
  <c r="J126" i="1"/>
  <c r="I126" i="1"/>
  <c r="S125" i="1"/>
  <c r="R125" i="1"/>
  <c r="K125" i="1"/>
  <c r="J125" i="1"/>
  <c r="S122" i="1"/>
  <c r="L122" i="1"/>
  <c r="K122" i="1"/>
  <c r="D122" i="1"/>
  <c r="M120" i="1"/>
  <c r="L120" i="1"/>
  <c r="E120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Q112" i="1"/>
  <c r="P112" i="1"/>
  <c r="I112" i="1"/>
  <c r="H112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M106" i="1"/>
  <c r="L106" i="1"/>
  <c r="E106" i="1"/>
  <c r="D106" i="1"/>
  <c r="N105" i="1"/>
  <c r="M105" i="1"/>
  <c r="F105" i="1"/>
  <c r="E105" i="1"/>
  <c r="S104" i="1"/>
  <c r="S127" i="1" s="1"/>
  <c r="R104" i="1"/>
  <c r="R127" i="1" s="1"/>
  <c r="Q104" i="1"/>
  <c r="P104" i="1"/>
  <c r="O104" i="1"/>
  <c r="O127" i="1" s="1"/>
  <c r="N104" i="1"/>
  <c r="N127" i="1" s="1"/>
  <c r="M104" i="1"/>
  <c r="M127" i="1" s="1"/>
  <c r="L104" i="1"/>
  <c r="K104" i="1"/>
  <c r="K127" i="1" s="1"/>
  <c r="J104" i="1"/>
  <c r="J127" i="1" s="1"/>
  <c r="I104" i="1"/>
  <c r="H104" i="1"/>
  <c r="G104" i="1"/>
  <c r="G127" i="1" s="1"/>
  <c r="F104" i="1"/>
  <c r="F127" i="1" s="1"/>
  <c r="E104" i="1"/>
  <c r="E127" i="1" s="1"/>
  <c r="D104" i="1"/>
  <c r="T104" i="1" s="1"/>
  <c r="S103" i="1"/>
  <c r="S126" i="1" s="1"/>
  <c r="R103" i="1"/>
  <c r="Q103" i="1"/>
  <c r="P103" i="1"/>
  <c r="P126" i="1" s="1"/>
  <c r="O103" i="1"/>
  <c r="O126" i="1" s="1"/>
  <c r="N103" i="1"/>
  <c r="N126" i="1" s="1"/>
  <c r="M103" i="1"/>
  <c r="L103" i="1"/>
  <c r="L126" i="1" s="1"/>
  <c r="K103" i="1"/>
  <c r="K126" i="1" s="1"/>
  <c r="J103" i="1"/>
  <c r="I103" i="1"/>
  <c r="H103" i="1"/>
  <c r="H126" i="1" s="1"/>
  <c r="G103" i="1"/>
  <c r="G126" i="1" s="1"/>
  <c r="F103" i="1"/>
  <c r="F126" i="1" s="1"/>
  <c r="E103" i="1"/>
  <c r="D103" i="1"/>
  <c r="T103" i="1" s="1"/>
  <c r="S102" i="1"/>
  <c r="R102" i="1"/>
  <c r="Q102" i="1"/>
  <c r="Q125" i="1" s="1"/>
  <c r="P102" i="1"/>
  <c r="P125" i="1" s="1"/>
  <c r="O102" i="1"/>
  <c r="O125" i="1" s="1"/>
  <c r="N102" i="1"/>
  <c r="M102" i="1"/>
  <c r="M125" i="1" s="1"/>
  <c r="L102" i="1"/>
  <c r="L125" i="1" s="1"/>
  <c r="K102" i="1"/>
  <c r="J102" i="1"/>
  <c r="I102" i="1"/>
  <c r="I125" i="1" s="1"/>
  <c r="H102" i="1"/>
  <c r="H125" i="1" s="1"/>
  <c r="G102" i="1"/>
  <c r="G125" i="1" s="1"/>
  <c r="F102" i="1"/>
  <c r="E102" i="1"/>
  <c r="E125" i="1" s="1"/>
  <c r="D102" i="1"/>
  <c r="T102" i="1" s="1"/>
  <c r="S99" i="1"/>
  <c r="R99" i="1"/>
  <c r="R122" i="1" s="1"/>
  <c r="Q99" i="1"/>
  <c r="Q122" i="1" s="1"/>
  <c r="P99" i="1"/>
  <c r="P122" i="1" s="1"/>
  <c r="O99" i="1"/>
  <c r="N99" i="1"/>
  <c r="N122" i="1" s="1"/>
  <c r="M99" i="1"/>
  <c r="M122" i="1" s="1"/>
  <c r="L99" i="1"/>
  <c r="K99" i="1"/>
  <c r="J99" i="1"/>
  <c r="J122" i="1" s="1"/>
  <c r="I99" i="1"/>
  <c r="I122" i="1" s="1"/>
  <c r="H99" i="1"/>
  <c r="H122" i="1" s="1"/>
  <c r="G99" i="1"/>
  <c r="F99" i="1"/>
  <c r="F122" i="1" s="1"/>
  <c r="E99" i="1"/>
  <c r="E122" i="1" s="1"/>
  <c r="D99" i="1"/>
  <c r="T99" i="1" s="1"/>
  <c r="S98" i="1"/>
  <c r="S120" i="1" s="1"/>
  <c r="R98" i="1"/>
  <c r="R120" i="1" s="1"/>
  <c r="Q98" i="1"/>
  <c r="Q120" i="1" s="1"/>
  <c r="P98" i="1"/>
  <c r="O98" i="1"/>
  <c r="O120" i="1" s="1"/>
  <c r="N98" i="1"/>
  <c r="N120" i="1" s="1"/>
  <c r="M98" i="1"/>
  <c r="L98" i="1"/>
  <c r="K98" i="1"/>
  <c r="K120" i="1" s="1"/>
  <c r="J98" i="1"/>
  <c r="J120" i="1" s="1"/>
  <c r="I98" i="1"/>
  <c r="I120" i="1" s="1"/>
  <c r="H98" i="1"/>
  <c r="G98" i="1"/>
  <c r="G120" i="1" s="1"/>
  <c r="F98" i="1"/>
  <c r="F120" i="1" s="1"/>
  <c r="E98" i="1"/>
  <c r="D98" i="1"/>
  <c r="T98" i="1" s="1"/>
  <c r="T97" i="1"/>
  <c r="T119" i="1" s="1"/>
  <c r="T96" i="1"/>
  <c r="T95" i="1"/>
  <c r="T117" i="1" s="1"/>
  <c r="S92" i="1"/>
  <c r="S106" i="1" s="1"/>
  <c r="R92" i="1"/>
  <c r="R106" i="1" s="1"/>
  <c r="Q92" i="1"/>
  <c r="Q106" i="1" s="1"/>
  <c r="P92" i="1"/>
  <c r="P106" i="1" s="1"/>
  <c r="O92" i="1"/>
  <c r="O106" i="1" s="1"/>
  <c r="N92" i="1"/>
  <c r="N106" i="1" s="1"/>
  <c r="M92" i="1"/>
  <c r="L92" i="1"/>
  <c r="K92" i="1"/>
  <c r="K106" i="1" s="1"/>
  <c r="J92" i="1"/>
  <c r="J106" i="1" s="1"/>
  <c r="I92" i="1"/>
  <c r="I106" i="1" s="1"/>
  <c r="H92" i="1"/>
  <c r="H106" i="1" s="1"/>
  <c r="G92" i="1"/>
  <c r="G106" i="1" s="1"/>
  <c r="F92" i="1"/>
  <c r="F106" i="1" s="1"/>
  <c r="E92" i="1"/>
  <c r="D92" i="1"/>
  <c r="T92" i="1" s="1"/>
  <c r="S91" i="1"/>
  <c r="S105" i="1" s="1"/>
  <c r="R91" i="1"/>
  <c r="R105" i="1" s="1"/>
  <c r="Q91" i="1"/>
  <c r="Q105" i="1" s="1"/>
  <c r="P91" i="1"/>
  <c r="P105" i="1" s="1"/>
  <c r="O91" i="1"/>
  <c r="O112" i="1" s="1"/>
  <c r="N91" i="1"/>
  <c r="N112" i="1" s="1"/>
  <c r="M91" i="1"/>
  <c r="M112" i="1" s="1"/>
  <c r="L91" i="1"/>
  <c r="L105" i="1" s="1"/>
  <c r="K91" i="1"/>
  <c r="K105" i="1" s="1"/>
  <c r="J91" i="1"/>
  <c r="J105" i="1" s="1"/>
  <c r="I91" i="1"/>
  <c r="I105" i="1" s="1"/>
  <c r="H91" i="1"/>
  <c r="H105" i="1" s="1"/>
  <c r="G91" i="1"/>
  <c r="G112" i="1" s="1"/>
  <c r="F91" i="1"/>
  <c r="F112" i="1" s="1"/>
  <c r="E91" i="1"/>
  <c r="E112" i="1" s="1"/>
  <c r="D91" i="1"/>
  <c r="D105" i="1" s="1"/>
  <c r="T90" i="1"/>
  <c r="T111" i="1" s="1"/>
  <c r="T89" i="1"/>
  <c r="T88" i="1"/>
  <c r="S85" i="1"/>
  <c r="L85" i="1"/>
  <c r="K85" i="1"/>
  <c r="D85" i="1"/>
  <c r="M84" i="1"/>
  <c r="L84" i="1"/>
  <c r="E84" i="1"/>
  <c r="D84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T83" i="1" s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T82" i="1" s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T81" i="1" s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T78" i="1" s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T77" i="1" s="1"/>
  <c r="T76" i="1"/>
  <c r="T75" i="1"/>
  <c r="T74" i="1"/>
  <c r="S71" i="1"/>
  <c r="R71" i="1"/>
  <c r="R85" i="1" s="1"/>
  <c r="Q71" i="1"/>
  <c r="Q85" i="1" s="1"/>
  <c r="P71" i="1"/>
  <c r="P85" i="1" s="1"/>
  <c r="O71" i="1"/>
  <c r="O85" i="1" s="1"/>
  <c r="N71" i="1"/>
  <c r="N85" i="1" s="1"/>
  <c r="M71" i="1"/>
  <c r="M85" i="1" s="1"/>
  <c r="L71" i="1"/>
  <c r="K71" i="1"/>
  <c r="J71" i="1"/>
  <c r="J85" i="1" s="1"/>
  <c r="I71" i="1"/>
  <c r="I85" i="1" s="1"/>
  <c r="H71" i="1"/>
  <c r="H85" i="1" s="1"/>
  <c r="G71" i="1"/>
  <c r="G85" i="1" s="1"/>
  <c r="F71" i="1"/>
  <c r="F85" i="1" s="1"/>
  <c r="E71" i="1"/>
  <c r="E85" i="1" s="1"/>
  <c r="D71" i="1"/>
  <c r="T71" i="1" s="1"/>
  <c r="S70" i="1"/>
  <c r="S84" i="1" s="1"/>
  <c r="R70" i="1"/>
  <c r="R84" i="1" s="1"/>
  <c r="Q70" i="1"/>
  <c r="Q84" i="1" s="1"/>
  <c r="P70" i="1"/>
  <c r="P84" i="1" s="1"/>
  <c r="O70" i="1"/>
  <c r="O84" i="1" s="1"/>
  <c r="N70" i="1"/>
  <c r="N84" i="1" s="1"/>
  <c r="M70" i="1"/>
  <c r="L70" i="1"/>
  <c r="K70" i="1"/>
  <c r="K84" i="1" s="1"/>
  <c r="J70" i="1"/>
  <c r="J84" i="1" s="1"/>
  <c r="I70" i="1"/>
  <c r="I84" i="1" s="1"/>
  <c r="H70" i="1"/>
  <c r="H84" i="1" s="1"/>
  <c r="G70" i="1"/>
  <c r="G84" i="1" s="1"/>
  <c r="F70" i="1"/>
  <c r="F84" i="1" s="1"/>
  <c r="E70" i="1"/>
  <c r="D70" i="1"/>
  <c r="T70" i="1" s="1"/>
  <c r="T69" i="1"/>
  <c r="T68" i="1"/>
  <c r="T67" i="1"/>
  <c r="S64" i="1"/>
  <c r="R64" i="1"/>
  <c r="K64" i="1"/>
  <c r="J64" i="1"/>
  <c r="S63" i="1"/>
  <c r="L63" i="1"/>
  <c r="K63" i="1"/>
  <c r="D63" i="1"/>
  <c r="S62" i="1"/>
  <c r="R62" i="1"/>
  <c r="Q62" i="1"/>
  <c r="P62" i="1"/>
  <c r="O62" i="1"/>
  <c r="N62" i="1"/>
  <c r="M62" i="1"/>
  <c r="L62" i="1"/>
  <c r="L127" i="1" s="1"/>
  <c r="K62" i="1"/>
  <c r="J62" i="1"/>
  <c r="I62" i="1"/>
  <c r="H62" i="1"/>
  <c r="G62" i="1"/>
  <c r="F62" i="1"/>
  <c r="E62" i="1"/>
  <c r="D62" i="1"/>
  <c r="D127" i="1" s="1"/>
  <c r="S61" i="1"/>
  <c r="R61" i="1"/>
  <c r="Q61" i="1"/>
  <c r="P61" i="1"/>
  <c r="O61" i="1"/>
  <c r="N61" i="1"/>
  <c r="M61" i="1"/>
  <c r="M126" i="1" s="1"/>
  <c r="L61" i="1"/>
  <c r="K61" i="1"/>
  <c r="J61" i="1"/>
  <c r="I61" i="1"/>
  <c r="H61" i="1"/>
  <c r="G61" i="1"/>
  <c r="F61" i="1"/>
  <c r="E61" i="1"/>
  <c r="E126" i="1" s="1"/>
  <c r="D61" i="1"/>
  <c r="T61" i="1" s="1"/>
  <c r="S60" i="1"/>
  <c r="R60" i="1"/>
  <c r="Q60" i="1"/>
  <c r="P60" i="1"/>
  <c r="O60" i="1"/>
  <c r="N60" i="1"/>
  <c r="N125" i="1" s="1"/>
  <c r="M60" i="1"/>
  <c r="L60" i="1"/>
  <c r="K60" i="1"/>
  <c r="J60" i="1"/>
  <c r="I60" i="1"/>
  <c r="H60" i="1"/>
  <c r="G60" i="1"/>
  <c r="F60" i="1"/>
  <c r="F125" i="1" s="1"/>
  <c r="E60" i="1"/>
  <c r="D60" i="1"/>
  <c r="T60" i="1" s="1"/>
  <c r="S57" i="1"/>
  <c r="R57" i="1"/>
  <c r="Q57" i="1"/>
  <c r="P57" i="1"/>
  <c r="O57" i="1"/>
  <c r="O122" i="1" s="1"/>
  <c r="N57" i="1"/>
  <c r="M57" i="1"/>
  <c r="L57" i="1"/>
  <c r="K57" i="1"/>
  <c r="J57" i="1"/>
  <c r="I57" i="1"/>
  <c r="H57" i="1"/>
  <c r="G57" i="1"/>
  <c r="G122" i="1" s="1"/>
  <c r="F57" i="1"/>
  <c r="E57" i="1"/>
  <c r="D57" i="1"/>
  <c r="T57" i="1" s="1"/>
  <c r="S56" i="1"/>
  <c r="R56" i="1"/>
  <c r="Q56" i="1"/>
  <c r="P56" i="1"/>
  <c r="P120" i="1" s="1"/>
  <c r="O56" i="1"/>
  <c r="N56" i="1"/>
  <c r="M56" i="1"/>
  <c r="L56" i="1"/>
  <c r="K56" i="1"/>
  <c r="J56" i="1"/>
  <c r="I56" i="1"/>
  <c r="H56" i="1"/>
  <c r="H120" i="1" s="1"/>
  <c r="G56" i="1"/>
  <c r="F56" i="1"/>
  <c r="E56" i="1"/>
  <c r="D56" i="1"/>
  <c r="T56" i="1" s="1"/>
  <c r="T55" i="1"/>
  <c r="T54" i="1"/>
  <c r="T53" i="1"/>
  <c r="S50" i="1"/>
  <c r="R50" i="1"/>
  <c r="Q50" i="1"/>
  <c r="Q64" i="1" s="1"/>
  <c r="P50" i="1"/>
  <c r="P64" i="1" s="1"/>
  <c r="O50" i="1"/>
  <c r="O64" i="1" s="1"/>
  <c r="N50" i="1"/>
  <c r="N64" i="1" s="1"/>
  <c r="M50" i="1"/>
  <c r="M64" i="1" s="1"/>
  <c r="L50" i="1"/>
  <c r="L64" i="1" s="1"/>
  <c r="K50" i="1"/>
  <c r="J50" i="1"/>
  <c r="I50" i="1"/>
  <c r="I64" i="1" s="1"/>
  <c r="H50" i="1"/>
  <c r="H64" i="1" s="1"/>
  <c r="G50" i="1"/>
  <c r="G64" i="1" s="1"/>
  <c r="F50" i="1"/>
  <c r="F64" i="1" s="1"/>
  <c r="E50" i="1"/>
  <c r="E64" i="1" s="1"/>
  <c r="D50" i="1"/>
  <c r="T50" i="1" s="1"/>
  <c r="S49" i="1"/>
  <c r="R49" i="1"/>
  <c r="R63" i="1" s="1"/>
  <c r="Q49" i="1"/>
  <c r="Q63" i="1" s="1"/>
  <c r="P49" i="1"/>
  <c r="P63" i="1" s="1"/>
  <c r="O49" i="1"/>
  <c r="O63" i="1" s="1"/>
  <c r="N49" i="1"/>
  <c r="N63" i="1" s="1"/>
  <c r="M49" i="1"/>
  <c r="M63" i="1" s="1"/>
  <c r="L49" i="1"/>
  <c r="K49" i="1"/>
  <c r="J49" i="1"/>
  <c r="J63" i="1" s="1"/>
  <c r="I49" i="1"/>
  <c r="I63" i="1" s="1"/>
  <c r="H49" i="1"/>
  <c r="H63" i="1" s="1"/>
  <c r="G49" i="1"/>
  <c r="G63" i="1" s="1"/>
  <c r="F49" i="1"/>
  <c r="F63" i="1" s="1"/>
  <c r="E49" i="1"/>
  <c r="E63" i="1" s="1"/>
  <c r="D49" i="1"/>
  <c r="T49" i="1" s="1"/>
  <c r="T48" i="1"/>
  <c r="T47" i="1"/>
  <c r="T46" i="1"/>
  <c r="R43" i="1"/>
  <c r="Q43" i="1"/>
  <c r="J43" i="1"/>
  <c r="I43" i="1"/>
  <c r="S42" i="1"/>
  <c r="R42" i="1"/>
  <c r="K42" i="1"/>
  <c r="J42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T36" i="1" s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T35" i="1" s="1"/>
  <c r="T34" i="1"/>
  <c r="T33" i="1"/>
  <c r="T32" i="1"/>
  <c r="S29" i="1"/>
  <c r="S43" i="1" s="1"/>
  <c r="R29" i="1"/>
  <c r="Q29" i="1"/>
  <c r="P29" i="1"/>
  <c r="P43" i="1" s="1"/>
  <c r="O29" i="1"/>
  <c r="O43" i="1" s="1"/>
  <c r="N29" i="1"/>
  <c r="N43" i="1" s="1"/>
  <c r="M29" i="1"/>
  <c r="M43" i="1" s="1"/>
  <c r="L29" i="1"/>
  <c r="L43" i="1" s="1"/>
  <c r="K29" i="1"/>
  <c r="K43" i="1" s="1"/>
  <c r="J29" i="1"/>
  <c r="I29" i="1"/>
  <c r="H29" i="1"/>
  <c r="H43" i="1" s="1"/>
  <c r="G29" i="1"/>
  <c r="G43" i="1" s="1"/>
  <c r="F29" i="1"/>
  <c r="F43" i="1" s="1"/>
  <c r="E29" i="1"/>
  <c r="E43" i="1" s="1"/>
  <c r="D29" i="1"/>
  <c r="T29" i="1" s="1"/>
  <c r="S28" i="1"/>
  <c r="R28" i="1"/>
  <c r="Q28" i="1"/>
  <c r="Q42" i="1" s="1"/>
  <c r="P28" i="1"/>
  <c r="P42" i="1" s="1"/>
  <c r="O28" i="1"/>
  <c r="O42" i="1" s="1"/>
  <c r="N28" i="1"/>
  <c r="N42" i="1" s="1"/>
  <c r="M28" i="1"/>
  <c r="M42" i="1" s="1"/>
  <c r="L28" i="1"/>
  <c r="L112" i="1" s="1"/>
  <c r="K28" i="1"/>
  <c r="J28" i="1"/>
  <c r="I28" i="1"/>
  <c r="I42" i="1" s="1"/>
  <c r="H28" i="1"/>
  <c r="H42" i="1" s="1"/>
  <c r="G28" i="1"/>
  <c r="G42" i="1" s="1"/>
  <c r="F28" i="1"/>
  <c r="F42" i="1" s="1"/>
  <c r="E28" i="1"/>
  <c r="E42" i="1" s="1"/>
  <c r="D28" i="1"/>
  <c r="D112" i="1" s="1"/>
  <c r="T27" i="1"/>
  <c r="T26" i="1"/>
  <c r="T25" i="1"/>
  <c r="T39" i="1" s="1"/>
  <c r="Q22" i="1"/>
  <c r="P22" i="1"/>
  <c r="I22" i="1"/>
  <c r="H22" i="1"/>
  <c r="R21" i="1"/>
  <c r="Q21" i="1"/>
  <c r="J21" i="1"/>
  <c r="I21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T15" i="1" s="1"/>
  <c r="T12" i="1" s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T14" i="1" s="1"/>
  <c r="T13" i="1"/>
  <c r="T11" i="1"/>
  <c r="S8" i="1"/>
  <c r="S22" i="1" s="1"/>
  <c r="R8" i="1"/>
  <c r="R22" i="1" s="1"/>
  <c r="Q8" i="1"/>
  <c r="P8" i="1"/>
  <c r="O8" i="1"/>
  <c r="O22" i="1" s="1"/>
  <c r="N8" i="1"/>
  <c r="N22" i="1" s="1"/>
  <c r="M8" i="1"/>
  <c r="M22" i="1" s="1"/>
  <c r="L8" i="1"/>
  <c r="L22" i="1" s="1"/>
  <c r="K8" i="1"/>
  <c r="K22" i="1" s="1"/>
  <c r="J8" i="1"/>
  <c r="J22" i="1" s="1"/>
  <c r="I8" i="1"/>
  <c r="H8" i="1"/>
  <c r="G8" i="1"/>
  <c r="G22" i="1" s="1"/>
  <c r="F8" i="1"/>
  <c r="F22" i="1" s="1"/>
  <c r="E8" i="1"/>
  <c r="E22" i="1" s="1"/>
  <c r="D8" i="1"/>
  <c r="D22" i="1" s="1"/>
  <c r="S7" i="1"/>
  <c r="S21" i="1" s="1"/>
  <c r="R7" i="1"/>
  <c r="Q7" i="1"/>
  <c r="P7" i="1"/>
  <c r="P21" i="1" s="1"/>
  <c r="O7" i="1"/>
  <c r="O21" i="1" s="1"/>
  <c r="N7" i="1"/>
  <c r="N21" i="1" s="1"/>
  <c r="M7" i="1"/>
  <c r="M21" i="1" s="1"/>
  <c r="L7" i="1"/>
  <c r="L21" i="1" s="1"/>
  <c r="K7" i="1"/>
  <c r="K21" i="1" s="1"/>
  <c r="J7" i="1"/>
  <c r="I7" i="1"/>
  <c r="H7" i="1"/>
  <c r="H21" i="1" s="1"/>
  <c r="G7" i="1"/>
  <c r="G21" i="1" s="1"/>
  <c r="F7" i="1"/>
  <c r="F21" i="1" s="1"/>
  <c r="E7" i="1"/>
  <c r="E21" i="1" s="1"/>
  <c r="D7" i="1"/>
  <c r="D21" i="1" s="1"/>
  <c r="T6" i="1"/>
  <c r="T20" i="1" s="1"/>
  <c r="T4" i="1"/>
  <c r="T106" i="1" l="1"/>
  <c r="T85" i="1"/>
  <c r="T118" i="1"/>
  <c r="T120" i="1"/>
  <c r="T122" i="1"/>
  <c r="T125" i="1"/>
  <c r="T63" i="1"/>
  <c r="T43" i="1"/>
  <c r="T84" i="1"/>
  <c r="T7" i="1"/>
  <c r="T21" i="1" s="1"/>
  <c r="D64" i="1"/>
  <c r="T64" i="1" s="1"/>
  <c r="G105" i="1"/>
  <c r="O105" i="1"/>
  <c r="J112" i="1"/>
  <c r="R112" i="1"/>
  <c r="D125" i="1"/>
  <c r="D43" i="1"/>
  <c r="K112" i="1"/>
  <c r="S112" i="1"/>
  <c r="D126" i="1"/>
  <c r="T8" i="1"/>
  <c r="T22" i="1" s="1"/>
  <c r="T91" i="1"/>
  <c r="T28" i="1"/>
  <c r="T42" i="1" s="1"/>
  <c r="T62" i="1"/>
  <c r="T127" i="1" s="1"/>
  <c r="L42" i="1"/>
  <c r="T112" i="1" l="1"/>
  <c r="T105" i="1"/>
  <c r="T5" i="1"/>
  <c r="T19" i="1" l="1"/>
  <c r="T126" i="1" s="1"/>
  <c r="T110" i="1"/>
</calcChain>
</file>

<file path=xl/sharedStrings.xml><?xml version="1.0" encoding="utf-8"?>
<sst xmlns="http://schemas.openxmlformats.org/spreadsheetml/2006/main" count="423" uniqueCount="31">
  <si>
    <t>岐阜市</t>
    <rPh sb="0" eb="3">
      <t>ギフシ</t>
    </rPh>
    <phoneticPr fontId="3"/>
  </si>
  <si>
    <t>男</t>
    <rPh sb="0" eb="1">
      <t>オトコ</t>
    </rPh>
    <phoneticPr fontId="3"/>
  </si>
  <si>
    <t>0～4歳</t>
    <rPh sb="3" eb="4">
      <t>サイ</t>
    </rPh>
    <phoneticPr fontId="3"/>
  </si>
  <si>
    <t>5～9歳</t>
    <rPh sb="3" eb="4">
      <t>サイ</t>
    </rPh>
    <phoneticPr fontId="3"/>
  </si>
  <si>
    <t>10～14歳</t>
    <rPh sb="5" eb="6">
      <t>サイ</t>
    </rPh>
    <phoneticPr fontId="3"/>
  </si>
  <si>
    <t>15～19歳</t>
    <rPh sb="5" eb="6">
      <t>サイ</t>
    </rPh>
    <phoneticPr fontId="3"/>
  </si>
  <si>
    <t>20～24歳</t>
    <rPh sb="5" eb="6">
      <t>サイ</t>
    </rPh>
    <phoneticPr fontId="3"/>
  </si>
  <si>
    <t>25～29歳</t>
    <rPh sb="5" eb="6">
      <t>サイ</t>
    </rPh>
    <phoneticPr fontId="3"/>
  </si>
  <si>
    <t>30～34歳</t>
    <rPh sb="5" eb="6">
      <t>サイ</t>
    </rPh>
    <phoneticPr fontId="3"/>
  </si>
  <si>
    <t>35～39歳</t>
    <rPh sb="5" eb="6">
      <t>サイ</t>
    </rPh>
    <phoneticPr fontId="3"/>
  </si>
  <si>
    <t>40～44歳</t>
    <rPh sb="5" eb="6">
      <t>サイ</t>
    </rPh>
    <phoneticPr fontId="3"/>
  </si>
  <si>
    <t>45～49歳</t>
    <rPh sb="5" eb="6">
      <t>サイ</t>
    </rPh>
    <phoneticPr fontId="3"/>
  </si>
  <si>
    <t>50～54歳</t>
    <rPh sb="5" eb="6">
      <t>サイ</t>
    </rPh>
    <phoneticPr fontId="3"/>
  </si>
  <si>
    <t>55～59歳</t>
    <rPh sb="5" eb="6">
      <t>サイ</t>
    </rPh>
    <phoneticPr fontId="3"/>
  </si>
  <si>
    <t>60～64歳</t>
    <rPh sb="5" eb="6">
      <t>サイ</t>
    </rPh>
    <phoneticPr fontId="3"/>
  </si>
  <si>
    <t>65～69歳</t>
    <rPh sb="5" eb="6">
      <t>サイ</t>
    </rPh>
    <phoneticPr fontId="3"/>
  </si>
  <si>
    <t>70～74歳</t>
    <rPh sb="5" eb="6">
      <t>サイ</t>
    </rPh>
    <phoneticPr fontId="3"/>
  </si>
  <si>
    <t>75歳以上</t>
    <rPh sb="2" eb="3">
      <t>サイ</t>
    </rPh>
    <rPh sb="3" eb="5">
      <t>イジョウ</t>
    </rPh>
    <phoneticPr fontId="3"/>
  </si>
  <si>
    <t>合計</t>
    <rPh sb="0" eb="2">
      <t>ゴウケイ</t>
    </rPh>
    <phoneticPr fontId="3"/>
  </si>
  <si>
    <t>行政区域</t>
    <rPh sb="0" eb="2">
      <t>ギョウセイ</t>
    </rPh>
    <rPh sb="2" eb="4">
      <t>クイキ</t>
    </rPh>
    <phoneticPr fontId="3"/>
  </si>
  <si>
    <t>都市計画区域</t>
    <rPh sb="0" eb="2">
      <t>トシ</t>
    </rPh>
    <rPh sb="2" eb="4">
      <t>ケイカク</t>
    </rPh>
    <rPh sb="4" eb="6">
      <t>クイキ</t>
    </rPh>
    <phoneticPr fontId="3"/>
  </si>
  <si>
    <t>　市街化区域</t>
    <rPh sb="1" eb="4">
      <t>シガイカ</t>
    </rPh>
    <rPh sb="4" eb="6">
      <t>クイキ</t>
    </rPh>
    <phoneticPr fontId="3"/>
  </si>
  <si>
    <t>　市街化調整区域</t>
    <rPh sb="1" eb="4">
      <t>シガイカ</t>
    </rPh>
    <rPh sb="4" eb="6">
      <t>チョウセイ</t>
    </rPh>
    <rPh sb="6" eb="8">
      <t>クイキ</t>
    </rPh>
    <phoneticPr fontId="3"/>
  </si>
  <si>
    <t>都市計画区域外</t>
    <rPh sb="0" eb="2">
      <t>トシ</t>
    </rPh>
    <rPh sb="2" eb="4">
      <t>ケイカク</t>
    </rPh>
    <rPh sb="4" eb="6">
      <t>クイキ</t>
    </rPh>
    <rPh sb="6" eb="7">
      <t>ガイ</t>
    </rPh>
    <phoneticPr fontId="3"/>
  </si>
  <si>
    <t>女</t>
    <rPh sb="0" eb="1">
      <t>オンナ</t>
    </rPh>
    <phoneticPr fontId="3"/>
  </si>
  <si>
    <t>瑞穂市</t>
    <rPh sb="0" eb="3">
      <t>ミズホシ</t>
    </rPh>
    <phoneticPr fontId="3"/>
  </si>
  <si>
    <t>準都市計画区域</t>
    <rPh sb="0" eb="1">
      <t>ジュン</t>
    </rPh>
    <rPh sb="1" eb="3">
      <t>トシ</t>
    </rPh>
    <rPh sb="3" eb="5">
      <t>ケイカク</t>
    </rPh>
    <rPh sb="5" eb="7">
      <t>クイキ</t>
    </rPh>
    <phoneticPr fontId="3"/>
  </si>
  <si>
    <t>岐南町</t>
    <rPh sb="0" eb="2">
      <t>ギナン</t>
    </rPh>
    <rPh sb="2" eb="3">
      <t>チョウ</t>
    </rPh>
    <phoneticPr fontId="3"/>
  </si>
  <si>
    <t>笠松町</t>
    <rPh sb="0" eb="2">
      <t>カサマツ</t>
    </rPh>
    <rPh sb="2" eb="3">
      <t>チョウ</t>
    </rPh>
    <phoneticPr fontId="3"/>
  </si>
  <si>
    <t>北方町</t>
    <rPh sb="0" eb="2">
      <t>キタカタ</t>
    </rPh>
    <rPh sb="2" eb="3">
      <t>チョウ</t>
    </rPh>
    <phoneticPr fontId="3"/>
  </si>
  <si>
    <t>(参考)
構成
市町村
合計</t>
    <rPh sb="1" eb="3">
      <t>サンコウ</t>
    </rPh>
    <rPh sb="5" eb="7">
      <t>コウセイ</t>
    </rPh>
    <rPh sb="8" eb="11">
      <t>シチョウソン</t>
    </rPh>
    <rPh sb="12" eb="14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</si>
</sst>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6" fillId="0" borderId="0">
      <alignment vertical="center"/>
    </xf>
  </cellStyleXfs>
  <cellXfs count="70">
    <xf numFmtId="0" fontId="0" fillId="0" borderId="0" xfId="0">
      <alignment vertical="center"/>
    </xf>
    <xf numFmtId="0" fontId="2" fillId="2" borderId="2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8" xfId="0" applyFont="1" applyFill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38" fontId="2" fillId="0" borderId="11" xfId="1" applyFont="1" applyBorder="1">
      <alignment vertical="center"/>
    </xf>
    <xf numFmtId="38" fontId="2" fillId="0" borderId="12" xfId="1" applyFont="1" applyBorder="1">
      <alignment vertical="center"/>
    </xf>
    <xf numFmtId="38" fontId="2" fillId="0" borderId="13" xfId="1" applyFont="1" applyBorder="1">
      <alignment vertical="center"/>
    </xf>
    <xf numFmtId="0" fontId="2" fillId="0" borderId="14" xfId="0" applyFont="1" applyBorder="1" applyAlignment="1">
      <alignment vertical="center"/>
    </xf>
    <xf numFmtId="38" fontId="2" fillId="0" borderId="15" xfId="1" applyFont="1" applyBorder="1">
      <alignment vertical="center"/>
    </xf>
    <xf numFmtId="38" fontId="2" fillId="0" borderId="16" xfId="1" applyFont="1" applyBorder="1">
      <alignment vertical="center"/>
    </xf>
    <xf numFmtId="38" fontId="2" fillId="0" borderId="17" xfId="1" applyFont="1" applyBorder="1">
      <alignment vertical="center"/>
    </xf>
    <xf numFmtId="0" fontId="2" fillId="0" borderId="18" xfId="0" applyFont="1" applyBorder="1">
      <alignment vertical="center"/>
    </xf>
    <xf numFmtId="38" fontId="2" fillId="0" borderId="19" xfId="1" applyFont="1" applyBorder="1">
      <alignment vertical="center"/>
    </xf>
    <xf numFmtId="0" fontId="2" fillId="0" borderId="20" xfId="0" applyFont="1" applyBorder="1">
      <alignment vertical="center"/>
    </xf>
    <xf numFmtId="38" fontId="2" fillId="0" borderId="21" xfId="1" applyFont="1" applyFill="1" applyBorder="1">
      <alignment vertical="center"/>
    </xf>
    <xf numFmtId="38" fontId="2" fillId="0" borderId="22" xfId="1" applyFont="1" applyBorder="1">
      <alignment vertical="center"/>
    </xf>
    <xf numFmtId="38" fontId="2" fillId="0" borderId="16" xfId="1" applyFont="1" applyFill="1" applyBorder="1">
      <alignment vertical="center"/>
    </xf>
    <xf numFmtId="0" fontId="2" fillId="2" borderId="11" xfId="0" applyFont="1" applyFill="1" applyBorder="1">
      <alignment vertical="center"/>
    </xf>
    <xf numFmtId="0" fontId="2" fillId="2" borderId="12" xfId="0" applyFont="1" applyFill="1" applyBorder="1">
      <alignment vertical="center"/>
    </xf>
    <xf numFmtId="0" fontId="2" fillId="2" borderId="13" xfId="0" applyFont="1" applyFill="1" applyBorder="1" applyAlignment="1">
      <alignment horizontal="center" vertical="center"/>
    </xf>
    <xf numFmtId="38" fontId="2" fillId="0" borderId="23" xfId="0" applyNumberFormat="1" applyFont="1" applyBorder="1">
      <alignment vertical="center"/>
    </xf>
    <xf numFmtId="38" fontId="2" fillId="0" borderId="24" xfId="0" applyNumberFormat="1" applyFont="1" applyBorder="1">
      <alignment vertical="center"/>
    </xf>
    <xf numFmtId="38" fontId="2" fillId="0" borderId="25" xfId="0" applyNumberFormat="1" applyFont="1" applyBorder="1">
      <alignment vertical="center"/>
    </xf>
    <xf numFmtId="38" fontId="2" fillId="0" borderId="15" xfId="0" applyNumberFormat="1" applyFont="1" applyBorder="1">
      <alignment vertical="center"/>
    </xf>
    <xf numFmtId="38" fontId="2" fillId="0" borderId="16" xfId="0" applyNumberFormat="1" applyFont="1" applyBorder="1">
      <alignment vertical="center"/>
    </xf>
    <xf numFmtId="38" fontId="2" fillId="0" borderId="17" xfId="0" applyNumberFormat="1" applyFont="1" applyBorder="1">
      <alignment vertical="center"/>
    </xf>
    <xf numFmtId="0" fontId="2" fillId="0" borderId="14" xfId="0" applyFont="1" applyBorder="1">
      <alignment vertical="center"/>
    </xf>
    <xf numFmtId="0" fontId="2" fillId="0" borderId="26" xfId="0" applyFont="1" applyBorder="1">
      <alignment vertical="center"/>
    </xf>
    <xf numFmtId="38" fontId="2" fillId="0" borderId="27" xfId="0" applyNumberFormat="1" applyFont="1" applyBorder="1">
      <alignment vertical="center"/>
    </xf>
    <xf numFmtId="38" fontId="2" fillId="0" borderId="28" xfId="0" applyNumberFormat="1" applyFont="1" applyBorder="1">
      <alignment vertical="center"/>
    </xf>
    <xf numFmtId="38" fontId="2" fillId="3" borderId="29" xfId="1" applyFont="1" applyFill="1" applyBorder="1">
      <alignment vertical="center"/>
    </xf>
    <xf numFmtId="38" fontId="2" fillId="0" borderId="23" xfId="1" applyFont="1" applyBorder="1">
      <alignment vertical="center"/>
    </xf>
    <xf numFmtId="38" fontId="2" fillId="0" borderId="24" xfId="1" applyFont="1" applyBorder="1">
      <alignment vertical="center"/>
    </xf>
    <xf numFmtId="0" fontId="2" fillId="0" borderId="18" xfId="0" applyFont="1" applyBorder="1" applyAlignment="1">
      <alignment vertical="center"/>
    </xf>
    <xf numFmtId="0" fontId="2" fillId="0" borderId="23" xfId="0" applyFont="1" applyBorder="1">
      <alignment vertical="center"/>
    </xf>
    <xf numFmtId="0" fontId="2" fillId="0" borderId="24" xfId="0" applyFont="1" applyBorder="1">
      <alignment vertical="center"/>
    </xf>
    <xf numFmtId="0" fontId="2" fillId="0" borderId="0" xfId="0" applyFont="1">
      <alignment vertical="center"/>
    </xf>
    <xf numFmtId="38" fontId="2" fillId="3" borderId="25" xfId="1" applyFont="1" applyFill="1" applyBorder="1">
      <alignment vertical="center"/>
    </xf>
    <xf numFmtId="38" fontId="2" fillId="0" borderId="29" xfId="0" applyNumberFormat="1" applyFont="1" applyBorder="1">
      <alignment vertical="center"/>
    </xf>
    <xf numFmtId="38" fontId="2" fillId="0" borderId="27" xfId="1" applyFont="1" applyBorder="1">
      <alignment vertical="center"/>
    </xf>
    <xf numFmtId="38" fontId="2" fillId="0" borderId="28" xfId="1" applyFont="1" applyBorder="1">
      <alignment vertical="center"/>
    </xf>
    <xf numFmtId="1" fontId="2" fillId="0" borderId="15" xfId="0" applyNumberFormat="1" applyFont="1" applyBorder="1">
      <alignment vertical="center"/>
    </xf>
    <xf numFmtId="1" fontId="2" fillId="0" borderId="16" xfId="0" applyNumberFormat="1" applyFont="1" applyBorder="1">
      <alignment vertical="center"/>
    </xf>
    <xf numFmtId="38" fontId="2" fillId="0" borderId="32" xfId="1" applyFont="1" applyBorder="1">
      <alignment vertical="center"/>
    </xf>
    <xf numFmtId="38" fontId="2" fillId="0" borderId="33" xfId="1" applyFont="1" applyBorder="1">
      <alignment vertical="center"/>
    </xf>
    <xf numFmtId="0" fontId="4" fillId="0" borderId="0" xfId="2" applyFont="1">
      <alignment vertical="center"/>
    </xf>
    <xf numFmtId="0" fontId="4" fillId="0" borderId="15" xfId="2" applyFont="1" applyBorder="1">
      <alignment vertical="center"/>
    </xf>
    <xf numFmtId="0" fontId="4" fillId="0" borderId="16" xfId="2" applyFont="1" applyBorder="1">
      <alignment vertical="center"/>
    </xf>
    <xf numFmtId="38" fontId="2" fillId="0" borderId="2" xfId="0" applyNumberFormat="1" applyFont="1" applyBorder="1">
      <alignment vertical="center"/>
    </xf>
    <xf numFmtId="38" fontId="2" fillId="0" borderId="14" xfId="0" applyNumberFormat="1" applyFont="1" applyBorder="1">
      <alignment vertical="center"/>
    </xf>
    <xf numFmtId="38" fontId="2" fillId="0" borderId="36" xfId="0" applyNumberFormat="1" applyFont="1" applyBorder="1">
      <alignment vertical="center"/>
    </xf>
    <xf numFmtId="0" fontId="2" fillId="0" borderId="6" xfId="0" applyFont="1" applyBorder="1">
      <alignment vertical="center"/>
    </xf>
    <xf numFmtId="0" fontId="2" fillId="0" borderId="15" xfId="0" applyNumberFormat="1" applyFont="1" applyBorder="1">
      <alignment vertical="center"/>
    </xf>
    <xf numFmtId="38" fontId="2" fillId="0" borderId="37" xfId="0" applyNumberFormat="1" applyFont="1" applyBorder="1">
      <alignment vertical="center"/>
    </xf>
    <xf numFmtId="38" fontId="2" fillId="0" borderId="38" xfId="0" applyNumberFormat="1" applyFont="1" applyBorder="1">
      <alignment vertical="center"/>
    </xf>
    <xf numFmtId="0" fontId="5" fillId="0" borderId="0" xfId="0" applyFont="1">
      <alignment vertical="center"/>
    </xf>
    <xf numFmtId="0" fontId="0" fillId="0" borderId="40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 2" xfId="3"/>
    <cellStyle name="標準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31"/>
  <sheetViews>
    <sheetView tabSelected="1" workbookViewId="0"/>
  </sheetViews>
  <sheetFormatPr defaultRowHeight="13.5"/>
  <cols>
    <col min="3" max="3" width="16.625" customWidth="1"/>
    <col min="4" max="20" width="8.625" customWidth="1"/>
  </cols>
  <sheetData>
    <row r="1" spans="2:20" ht="14.25" thickBot="1"/>
    <row r="2" spans="2:20" s="58" customFormat="1" ht="13.5" customHeight="1" thickBot="1">
      <c r="B2" s="60" t="s">
        <v>0</v>
      </c>
      <c r="C2" s="1"/>
      <c r="D2" s="61" t="s">
        <v>1</v>
      </c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3"/>
    </row>
    <row r="3" spans="2:20" s="58" customFormat="1" ht="13.5" customHeight="1" thickBot="1">
      <c r="B3" s="60"/>
      <c r="C3" s="2"/>
      <c r="D3" s="3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5" t="s">
        <v>18</v>
      </c>
    </row>
    <row r="4" spans="2:20" s="58" customFormat="1" ht="13.5" customHeight="1" thickBot="1">
      <c r="B4" s="60"/>
      <c r="C4" s="6" t="s">
        <v>19</v>
      </c>
      <c r="D4" s="7">
        <v>7838</v>
      </c>
      <c r="E4" s="8">
        <v>8681</v>
      </c>
      <c r="F4" s="8">
        <v>9461</v>
      </c>
      <c r="G4" s="8">
        <v>10077</v>
      </c>
      <c r="H4" s="8">
        <v>9622</v>
      </c>
      <c r="I4" s="8">
        <v>9254</v>
      </c>
      <c r="J4" s="8">
        <v>10189</v>
      </c>
      <c r="K4" s="8">
        <v>12277</v>
      </c>
      <c r="L4" s="8">
        <v>15262</v>
      </c>
      <c r="M4" s="8">
        <v>13729</v>
      </c>
      <c r="N4" s="8">
        <v>12657</v>
      </c>
      <c r="O4" s="8">
        <v>11412</v>
      </c>
      <c r="P4" s="8">
        <v>12023</v>
      </c>
      <c r="Q4" s="8">
        <v>14536</v>
      </c>
      <c r="R4" s="8">
        <v>11934</v>
      </c>
      <c r="S4" s="8">
        <v>24808</v>
      </c>
      <c r="T4" s="9">
        <f>SUM(D4:S4)</f>
        <v>193760</v>
      </c>
    </row>
    <row r="5" spans="2:20" s="58" customFormat="1" ht="13.5" customHeight="1" thickBot="1">
      <c r="B5" s="60"/>
      <c r="C5" s="10" t="s">
        <v>20</v>
      </c>
      <c r="D5" s="11">
        <v>7838</v>
      </c>
      <c r="E5" s="12">
        <v>8681</v>
      </c>
      <c r="F5" s="12">
        <v>9461</v>
      </c>
      <c r="G5" s="12">
        <v>10077</v>
      </c>
      <c r="H5" s="12">
        <v>9622</v>
      </c>
      <c r="I5" s="12">
        <v>9254</v>
      </c>
      <c r="J5" s="12">
        <v>10189</v>
      </c>
      <c r="K5" s="12">
        <v>12277</v>
      </c>
      <c r="L5" s="12">
        <v>15262</v>
      </c>
      <c r="M5" s="12">
        <v>13729</v>
      </c>
      <c r="N5" s="12">
        <v>12657</v>
      </c>
      <c r="O5" s="12">
        <v>11412</v>
      </c>
      <c r="P5" s="12">
        <v>12023</v>
      </c>
      <c r="Q5" s="12">
        <v>14536</v>
      </c>
      <c r="R5" s="12">
        <v>11934</v>
      </c>
      <c r="S5" s="12">
        <v>24808</v>
      </c>
      <c r="T5" s="13">
        <f t="shared" ref="T5" si="0">T4-T8</f>
        <v>193760</v>
      </c>
    </row>
    <row r="6" spans="2:20" s="58" customFormat="1" ht="13.5" customHeight="1" thickBot="1">
      <c r="B6" s="60"/>
      <c r="C6" s="14" t="s">
        <v>21</v>
      </c>
      <c r="D6" s="15">
        <v>7313</v>
      </c>
      <c r="E6" s="12">
        <v>8020</v>
      </c>
      <c r="F6" s="12">
        <v>8692</v>
      </c>
      <c r="G6" s="12">
        <v>9023</v>
      </c>
      <c r="H6" s="12">
        <v>8225</v>
      </c>
      <c r="I6" s="12">
        <v>8408</v>
      </c>
      <c r="J6" s="12">
        <v>9302</v>
      </c>
      <c r="K6" s="12">
        <v>11219</v>
      </c>
      <c r="L6" s="12">
        <v>13974</v>
      </c>
      <c r="M6" s="12">
        <v>12503</v>
      </c>
      <c r="N6" s="12">
        <v>11568</v>
      </c>
      <c r="O6" s="12">
        <v>10287</v>
      </c>
      <c r="P6" s="12">
        <v>10687</v>
      </c>
      <c r="Q6" s="12">
        <v>12836</v>
      </c>
      <c r="R6" s="12">
        <v>10621</v>
      </c>
      <c r="S6" s="12">
        <v>22618</v>
      </c>
      <c r="T6" s="13">
        <f t="shared" ref="T6" si="1">SUM(D6:S6)</f>
        <v>175296</v>
      </c>
    </row>
    <row r="7" spans="2:20" s="58" customFormat="1" ht="13.5" customHeight="1" thickBot="1">
      <c r="B7" s="60"/>
      <c r="C7" s="14" t="s">
        <v>22</v>
      </c>
      <c r="D7" s="15">
        <f>D5-D6</f>
        <v>525</v>
      </c>
      <c r="E7" s="15">
        <f t="shared" ref="E7:S7" si="2">E5-E6</f>
        <v>661</v>
      </c>
      <c r="F7" s="15">
        <f t="shared" si="2"/>
        <v>769</v>
      </c>
      <c r="G7" s="15">
        <f t="shared" si="2"/>
        <v>1054</v>
      </c>
      <c r="H7" s="15">
        <f t="shared" si="2"/>
        <v>1397</v>
      </c>
      <c r="I7" s="15">
        <f t="shared" si="2"/>
        <v>846</v>
      </c>
      <c r="J7" s="15">
        <f t="shared" si="2"/>
        <v>887</v>
      </c>
      <c r="K7" s="15">
        <f t="shared" si="2"/>
        <v>1058</v>
      </c>
      <c r="L7" s="15">
        <f t="shared" si="2"/>
        <v>1288</v>
      </c>
      <c r="M7" s="15">
        <f t="shared" si="2"/>
        <v>1226</v>
      </c>
      <c r="N7" s="15">
        <f t="shared" si="2"/>
        <v>1089</v>
      </c>
      <c r="O7" s="15">
        <f t="shared" si="2"/>
        <v>1125</v>
      </c>
      <c r="P7" s="15">
        <f t="shared" si="2"/>
        <v>1336</v>
      </c>
      <c r="Q7" s="15">
        <f t="shared" si="2"/>
        <v>1700</v>
      </c>
      <c r="R7" s="15">
        <f t="shared" si="2"/>
        <v>1313</v>
      </c>
      <c r="S7" s="15">
        <f t="shared" si="2"/>
        <v>2190</v>
      </c>
      <c r="T7" s="13">
        <f>SUM(D7:S7)</f>
        <v>18464</v>
      </c>
    </row>
    <row r="8" spans="2:20" s="58" customFormat="1" ht="13.5" customHeight="1" thickBot="1">
      <c r="B8" s="60"/>
      <c r="C8" s="16" t="s">
        <v>23</v>
      </c>
      <c r="D8" s="15">
        <f>D4-D5</f>
        <v>0</v>
      </c>
      <c r="E8" s="15">
        <f t="shared" ref="E8:S8" si="3">E4-E5</f>
        <v>0</v>
      </c>
      <c r="F8" s="15">
        <f t="shared" si="3"/>
        <v>0</v>
      </c>
      <c r="G8" s="15">
        <f t="shared" si="3"/>
        <v>0</v>
      </c>
      <c r="H8" s="15">
        <f t="shared" si="3"/>
        <v>0</v>
      </c>
      <c r="I8" s="15">
        <f t="shared" si="3"/>
        <v>0</v>
      </c>
      <c r="J8" s="15">
        <f t="shared" si="3"/>
        <v>0</v>
      </c>
      <c r="K8" s="15">
        <f t="shared" si="3"/>
        <v>0</v>
      </c>
      <c r="L8" s="15">
        <f t="shared" si="3"/>
        <v>0</v>
      </c>
      <c r="M8" s="15">
        <f t="shared" si="3"/>
        <v>0</v>
      </c>
      <c r="N8" s="15">
        <f t="shared" si="3"/>
        <v>0</v>
      </c>
      <c r="O8" s="15">
        <f t="shared" si="3"/>
        <v>0</v>
      </c>
      <c r="P8" s="15">
        <f t="shared" si="3"/>
        <v>0</v>
      </c>
      <c r="Q8" s="15">
        <f t="shared" si="3"/>
        <v>0</v>
      </c>
      <c r="R8" s="15">
        <f t="shared" si="3"/>
        <v>0</v>
      </c>
      <c r="S8" s="15">
        <f t="shared" si="3"/>
        <v>0</v>
      </c>
      <c r="T8" s="13">
        <f>SUM(D8:S8)</f>
        <v>0</v>
      </c>
    </row>
    <row r="9" spans="2:20" s="58" customFormat="1" ht="13.5" customHeight="1" thickBot="1">
      <c r="B9" s="60"/>
      <c r="C9" s="1"/>
      <c r="D9" s="61" t="s">
        <v>24</v>
      </c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3"/>
    </row>
    <row r="10" spans="2:20" s="58" customFormat="1" ht="13.5" customHeight="1" thickBot="1">
      <c r="B10" s="60"/>
      <c r="C10" s="2"/>
      <c r="D10" s="3" t="s">
        <v>2</v>
      </c>
      <c r="E10" s="4" t="s">
        <v>3</v>
      </c>
      <c r="F10" s="4" t="s">
        <v>4</v>
      </c>
      <c r="G10" s="4" t="s">
        <v>5</v>
      </c>
      <c r="H10" s="4" t="s">
        <v>6</v>
      </c>
      <c r="I10" s="4" t="s">
        <v>7</v>
      </c>
      <c r="J10" s="4" t="s">
        <v>8</v>
      </c>
      <c r="K10" s="4" t="s">
        <v>9</v>
      </c>
      <c r="L10" s="4" t="s">
        <v>10</v>
      </c>
      <c r="M10" s="4" t="s">
        <v>11</v>
      </c>
      <c r="N10" s="4" t="s">
        <v>12</v>
      </c>
      <c r="O10" s="4" t="s">
        <v>13</v>
      </c>
      <c r="P10" s="4" t="s">
        <v>14</v>
      </c>
      <c r="Q10" s="4" t="s">
        <v>15</v>
      </c>
      <c r="R10" s="4" t="s">
        <v>16</v>
      </c>
      <c r="S10" s="4" t="s">
        <v>17</v>
      </c>
      <c r="T10" s="5" t="s">
        <v>18</v>
      </c>
    </row>
    <row r="11" spans="2:20" s="58" customFormat="1" ht="13.5" customHeight="1" thickBot="1">
      <c r="B11" s="60"/>
      <c r="C11" s="6" t="s">
        <v>19</v>
      </c>
      <c r="D11" s="7">
        <v>7622</v>
      </c>
      <c r="E11" s="8">
        <v>8243</v>
      </c>
      <c r="F11" s="8">
        <v>9112</v>
      </c>
      <c r="G11" s="8">
        <v>10250</v>
      </c>
      <c r="H11" s="8">
        <v>10192</v>
      </c>
      <c r="I11" s="8">
        <v>9640</v>
      </c>
      <c r="J11" s="8">
        <v>10556</v>
      </c>
      <c r="K11" s="8">
        <v>12563</v>
      </c>
      <c r="L11" s="8">
        <v>15812</v>
      </c>
      <c r="M11" s="8">
        <v>14445</v>
      </c>
      <c r="N11" s="8">
        <v>13260</v>
      </c>
      <c r="O11" s="8">
        <v>12028</v>
      </c>
      <c r="P11" s="8">
        <v>13167</v>
      </c>
      <c r="Q11" s="8">
        <v>16313</v>
      </c>
      <c r="R11" s="8">
        <v>14171</v>
      </c>
      <c r="S11" s="17">
        <v>35601</v>
      </c>
      <c r="T11" s="18">
        <f>SUM(D11:S11)</f>
        <v>212975</v>
      </c>
    </row>
    <row r="12" spans="2:20" s="58" customFormat="1" ht="13.5" customHeight="1" thickBot="1">
      <c r="B12" s="60"/>
      <c r="C12" s="10" t="s">
        <v>20</v>
      </c>
      <c r="D12" s="11">
        <v>7622</v>
      </c>
      <c r="E12" s="12">
        <v>8243</v>
      </c>
      <c r="F12" s="12">
        <v>9112</v>
      </c>
      <c r="G12" s="12">
        <v>10250</v>
      </c>
      <c r="H12" s="12">
        <v>10192</v>
      </c>
      <c r="I12" s="12">
        <v>9640</v>
      </c>
      <c r="J12" s="12">
        <v>10556</v>
      </c>
      <c r="K12" s="12">
        <v>12563</v>
      </c>
      <c r="L12" s="12">
        <v>15812</v>
      </c>
      <c r="M12" s="12">
        <v>14445</v>
      </c>
      <c r="N12" s="12">
        <v>13260</v>
      </c>
      <c r="O12" s="12">
        <v>12028</v>
      </c>
      <c r="P12" s="12">
        <v>13167</v>
      </c>
      <c r="Q12" s="12">
        <v>16313</v>
      </c>
      <c r="R12" s="12">
        <v>14171</v>
      </c>
      <c r="S12" s="19">
        <v>35601</v>
      </c>
      <c r="T12" s="13">
        <f t="shared" ref="T12" si="4">T11-T15</f>
        <v>212975</v>
      </c>
    </row>
    <row r="13" spans="2:20" s="58" customFormat="1" ht="13.5" customHeight="1" thickBot="1">
      <c r="B13" s="60"/>
      <c r="C13" s="14" t="s">
        <v>21</v>
      </c>
      <c r="D13" s="15">
        <v>7110</v>
      </c>
      <c r="E13" s="12">
        <v>7622</v>
      </c>
      <c r="F13" s="12">
        <v>8344</v>
      </c>
      <c r="G13" s="12">
        <v>9178</v>
      </c>
      <c r="H13" s="12">
        <v>8920</v>
      </c>
      <c r="I13" s="12">
        <v>8877</v>
      </c>
      <c r="J13" s="12">
        <v>9772</v>
      </c>
      <c r="K13" s="12">
        <v>11670</v>
      </c>
      <c r="L13" s="12">
        <v>14573</v>
      </c>
      <c r="M13" s="12">
        <v>13314</v>
      </c>
      <c r="N13" s="12">
        <v>12122</v>
      </c>
      <c r="O13" s="12">
        <v>10873</v>
      </c>
      <c r="P13" s="12">
        <v>11733</v>
      </c>
      <c r="Q13" s="12">
        <v>14612</v>
      </c>
      <c r="R13" s="12">
        <v>12855</v>
      </c>
      <c r="S13" s="12">
        <v>31837</v>
      </c>
      <c r="T13" s="13">
        <f t="shared" ref="T13:T15" si="5">SUM(D13:S13)</f>
        <v>193412</v>
      </c>
    </row>
    <row r="14" spans="2:20" s="58" customFormat="1" ht="13.5" customHeight="1" thickBot="1">
      <c r="B14" s="60"/>
      <c r="C14" s="14" t="s">
        <v>22</v>
      </c>
      <c r="D14" s="15">
        <f>D12-D13</f>
        <v>512</v>
      </c>
      <c r="E14" s="15">
        <f t="shared" ref="E14:S14" si="6">E12-E13</f>
        <v>621</v>
      </c>
      <c r="F14" s="15">
        <f t="shared" si="6"/>
        <v>768</v>
      </c>
      <c r="G14" s="15">
        <f t="shared" si="6"/>
        <v>1072</v>
      </c>
      <c r="H14" s="15">
        <f t="shared" si="6"/>
        <v>1272</v>
      </c>
      <c r="I14" s="15">
        <f t="shared" si="6"/>
        <v>763</v>
      </c>
      <c r="J14" s="15">
        <f t="shared" si="6"/>
        <v>784</v>
      </c>
      <c r="K14" s="15">
        <f t="shared" si="6"/>
        <v>893</v>
      </c>
      <c r="L14" s="15">
        <f t="shared" si="6"/>
        <v>1239</v>
      </c>
      <c r="M14" s="15">
        <f t="shared" si="6"/>
        <v>1131</v>
      </c>
      <c r="N14" s="15">
        <f t="shared" si="6"/>
        <v>1138</v>
      </c>
      <c r="O14" s="15">
        <f t="shared" si="6"/>
        <v>1155</v>
      </c>
      <c r="P14" s="15">
        <f t="shared" si="6"/>
        <v>1434</v>
      </c>
      <c r="Q14" s="15">
        <f t="shared" si="6"/>
        <v>1701</v>
      </c>
      <c r="R14" s="15">
        <f t="shared" si="6"/>
        <v>1316</v>
      </c>
      <c r="S14" s="15">
        <f t="shared" si="6"/>
        <v>3764</v>
      </c>
      <c r="T14" s="13">
        <f t="shared" si="5"/>
        <v>19563</v>
      </c>
    </row>
    <row r="15" spans="2:20" s="58" customFormat="1" ht="13.5" customHeight="1" thickBot="1">
      <c r="B15" s="60"/>
      <c r="C15" s="16" t="s">
        <v>23</v>
      </c>
      <c r="D15" s="15">
        <f>D11-D12</f>
        <v>0</v>
      </c>
      <c r="E15" s="15">
        <f t="shared" ref="E15:S15" si="7">E11-E12</f>
        <v>0</v>
      </c>
      <c r="F15" s="15">
        <f t="shared" si="7"/>
        <v>0</v>
      </c>
      <c r="G15" s="15">
        <f t="shared" si="7"/>
        <v>0</v>
      </c>
      <c r="H15" s="15">
        <f t="shared" si="7"/>
        <v>0</v>
      </c>
      <c r="I15" s="15">
        <f t="shared" si="7"/>
        <v>0</v>
      </c>
      <c r="J15" s="15">
        <f t="shared" si="7"/>
        <v>0</v>
      </c>
      <c r="K15" s="15">
        <f t="shared" si="7"/>
        <v>0</v>
      </c>
      <c r="L15" s="15">
        <f t="shared" si="7"/>
        <v>0</v>
      </c>
      <c r="M15" s="15">
        <f t="shared" si="7"/>
        <v>0</v>
      </c>
      <c r="N15" s="15">
        <f t="shared" si="7"/>
        <v>0</v>
      </c>
      <c r="O15" s="15">
        <f t="shared" si="7"/>
        <v>0</v>
      </c>
      <c r="P15" s="15">
        <f t="shared" si="7"/>
        <v>0</v>
      </c>
      <c r="Q15" s="15">
        <f t="shared" si="7"/>
        <v>0</v>
      </c>
      <c r="R15" s="15">
        <f t="shared" si="7"/>
        <v>0</v>
      </c>
      <c r="S15" s="15">
        <f t="shared" si="7"/>
        <v>0</v>
      </c>
      <c r="T15" s="13">
        <f t="shared" si="5"/>
        <v>0</v>
      </c>
    </row>
    <row r="16" spans="2:20" s="58" customFormat="1" ht="13.5" customHeight="1" thickBot="1">
      <c r="B16" s="60"/>
      <c r="C16" s="1"/>
      <c r="D16" s="61" t="s">
        <v>18</v>
      </c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3"/>
    </row>
    <row r="17" spans="2:20" s="58" customFormat="1" ht="13.5" customHeight="1" thickBot="1">
      <c r="B17" s="60"/>
      <c r="C17" s="2"/>
      <c r="D17" s="20" t="s">
        <v>2</v>
      </c>
      <c r="E17" s="21" t="s">
        <v>3</v>
      </c>
      <c r="F17" s="21" t="s">
        <v>4</v>
      </c>
      <c r="G17" s="21" t="s">
        <v>5</v>
      </c>
      <c r="H17" s="21" t="s">
        <v>6</v>
      </c>
      <c r="I17" s="21" t="s">
        <v>7</v>
      </c>
      <c r="J17" s="21" t="s">
        <v>8</v>
      </c>
      <c r="K17" s="21" t="s">
        <v>9</v>
      </c>
      <c r="L17" s="21" t="s">
        <v>10</v>
      </c>
      <c r="M17" s="21" t="s">
        <v>11</v>
      </c>
      <c r="N17" s="21" t="s">
        <v>12</v>
      </c>
      <c r="O17" s="21" t="s">
        <v>13</v>
      </c>
      <c r="P17" s="21" t="s">
        <v>14</v>
      </c>
      <c r="Q17" s="21" t="s">
        <v>15</v>
      </c>
      <c r="R17" s="21" t="s">
        <v>16</v>
      </c>
      <c r="S17" s="21" t="s">
        <v>17</v>
      </c>
      <c r="T17" s="22" t="s">
        <v>18</v>
      </c>
    </row>
    <row r="18" spans="2:20" s="58" customFormat="1" ht="13.5" customHeight="1" thickBot="1">
      <c r="B18" s="60"/>
      <c r="C18" s="6" t="s">
        <v>19</v>
      </c>
      <c r="D18" s="23">
        <f>SUM(D4,D11)</f>
        <v>15460</v>
      </c>
      <c r="E18" s="24">
        <f t="shared" ref="E18:T19" si="8">SUM(E4,E11)</f>
        <v>16924</v>
      </c>
      <c r="F18" s="24">
        <f t="shared" si="8"/>
        <v>18573</v>
      </c>
      <c r="G18" s="24">
        <f t="shared" si="8"/>
        <v>20327</v>
      </c>
      <c r="H18" s="24">
        <f t="shared" si="8"/>
        <v>19814</v>
      </c>
      <c r="I18" s="24">
        <f t="shared" si="8"/>
        <v>18894</v>
      </c>
      <c r="J18" s="24">
        <f t="shared" si="8"/>
        <v>20745</v>
      </c>
      <c r="K18" s="24">
        <f t="shared" si="8"/>
        <v>24840</v>
      </c>
      <c r="L18" s="24">
        <f t="shared" si="8"/>
        <v>31074</v>
      </c>
      <c r="M18" s="24">
        <f t="shared" si="8"/>
        <v>28174</v>
      </c>
      <c r="N18" s="24">
        <f t="shared" si="8"/>
        <v>25917</v>
      </c>
      <c r="O18" s="24">
        <f t="shared" si="8"/>
        <v>23440</v>
      </c>
      <c r="P18" s="24">
        <f t="shared" si="8"/>
        <v>25190</v>
      </c>
      <c r="Q18" s="24">
        <f t="shared" si="8"/>
        <v>30849</v>
      </c>
      <c r="R18" s="24">
        <f t="shared" si="8"/>
        <v>26105</v>
      </c>
      <c r="S18" s="24">
        <f t="shared" si="8"/>
        <v>60409</v>
      </c>
      <c r="T18" s="25">
        <f t="shared" si="8"/>
        <v>406735</v>
      </c>
    </row>
    <row r="19" spans="2:20" s="58" customFormat="1" ht="13.5" customHeight="1" thickBot="1">
      <c r="B19" s="60"/>
      <c r="C19" s="10" t="s">
        <v>20</v>
      </c>
      <c r="D19" s="26">
        <f>SUM(D5,D12)</f>
        <v>15460</v>
      </c>
      <c r="E19" s="27">
        <f t="shared" si="8"/>
        <v>16924</v>
      </c>
      <c r="F19" s="27">
        <f t="shared" si="8"/>
        <v>18573</v>
      </c>
      <c r="G19" s="27">
        <f t="shared" si="8"/>
        <v>20327</v>
      </c>
      <c r="H19" s="27">
        <f t="shared" si="8"/>
        <v>19814</v>
      </c>
      <c r="I19" s="27">
        <f t="shared" si="8"/>
        <v>18894</v>
      </c>
      <c r="J19" s="27">
        <f t="shared" si="8"/>
        <v>20745</v>
      </c>
      <c r="K19" s="27">
        <f t="shared" si="8"/>
        <v>24840</v>
      </c>
      <c r="L19" s="27">
        <f t="shared" si="8"/>
        <v>31074</v>
      </c>
      <c r="M19" s="27">
        <f t="shared" si="8"/>
        <v>28174</v>
      </c>
      <c r="N19" s="27">
        <f t="shared" si="8"/>
        <v>25917</v>
      </c>
      <c r="O19" s="27">
        <f t="shared" si="8"/>
        <v>23440</v>
      </c>
      <c r="P19" s="27">
        <f t="shared" si="8"/>
        <v>25190</v>
      </c>
      <c r="Q19" s="27">
        <f t="shared" si="8"/>
        <v>30849</v>
      </c>
      <c r="R19" s="27">
        <f t="shared" si="8"/>
        <v>26105</v>
      </c>
      <c r="S19" s="27">
        <f t="shared" si="8"/>
        <v>60409</v>
      </c>
      <c r="T19" s="28">
        <f>SUM(T5,T12)</f>
        <v>406735</v>
      </c>
    </row>
    <row r="20" spans="2:20" s="58" customFormat="1" ht="13.5" customHeight="1" thickBot="1">
      <c r="B20" s="60"/>
      <c r="C20" s="29" t="s">
        <v>21</v>
      </c>
      <c r="D20" s="26">
        <f t="shared" ref="D20:T22" si="9">SUM(D6,D13)</f>
        <v>14423</v>
      </c>
      <c r="E20" s="27">
        <f t="shared" si="9"/>
        <v>15642</v>
      </c>
      <c r="F20" s="27">
        <f t="shared" si="9"/>
        <v>17036</v>
      </c>
      <c r="G20" s="27">
        <f t="shared" si="9"/>
        <v>18201</v>
      </c>
      <c r="H20" s="27">
        <f t="shared" si="9"/>
        <v>17145</v>
      </c>
      <c r="I20" s="27">
        <f t="shared" si="9"/>
        <v>17285</v>
      </c>
      <c r="J20" s="27">
        <f t="shared" si="9"/>
        <v>19074</v>
      </c>
      <c r="K20" s="27">
        <f t="shared" si="9"/>
        <v>22889</v>
      </c>
      <c r="L20" s="27">
        <f t="shared" si="9"/>
        <v>28547</v>
      </c>
      <c r="M20" s="27">
        <f t="shared" si="9"/>
        <v>25817</v>
      </c>
      <c r="N20" s="27">
        <f t="shared" si="9"/>
        <v>23690</v>
      </c>
      <c r="O20" s="27">
        <f t="shared" si="9"/>
        <v>21160</v>
      </c>
      <c r="P20" s="27">
        <f t="shared" si="9"/>
        <v>22420</v>
      </c>
      <c r="Q20" s="27">
        <f t="shared" si="9"/>
        <v>27448</v>
      </c>
      <c r="R20" s="27">
        <f t="shared" si="9"/>
        <v>23476</v>
      </c>
      <c r="S20" s="27">
        <f t="shared" si="9"/>
        <v>54455</v>
      </c>
      <c r="T20" s="28">
        <f t="shared" si="9"/>
        <v>368708</v>
      </c>
    </row>
    <row r="21" spans="2:20" s="58" customFormat="1" ht="13.5" customHeight="1" thickBot="1">
      <c r="B21" s="60"/>
      <c r="C21" s="29" t="s">
        <v>22</v>
      </c>
      <c r="D21" s="26">
        <f t="shared" si="9"/>
        <v>1037</v>
      </c>
      <c r="E21" s="27">
        <f t="shared" si="9"/>
        <v>1282</v>
      </c>
      <c r="F21" s="27">
        <f t="shared" si="9"/>
        <v>1537</v>
      </c>
      <c r="G21" s="27">
        <f t="shared" si="9"/>
        <v>2126</v>
      </c>
      <c r="H21" s="27">
        <f t="shared" si="9"/>
        <v>2669</v>
      </c>
      <c r="I21" s="27">
        <f t="shared" si="9"/>
        <v>1609</v>
      </c>
      <c r="J21" s="27">
        <f t="shared" si="9"/>
        <v>1671</v>
      </c>
      <c r="K21" s="27">
        <f t="shared" si="9"/>
        <v>1951</v>
      </c>
      <c r="L21" s="27">
        <f t="shared" si="9"/>
        <v>2527</v>
      </c>
      <c r="M21" s="27">
        <f t="shared" si="9"/>
        <v>2357</v>
      </c>
      <c r="N21" s="27">
        <f t="shared" si="9"/>
        <v>2227</v>
      </c>
      <c r="O21" s="27">
        <f t="shared" si="9"/>
        <v>2280</v>
      </c>
      <c r="P21" s="27">
        <f t="shared" si="9"/>
        <v>2770</v>
      </c>
      <c r="Q21" s="27">
        <f t="shared" si="9"/>
        <v>3401</v>
      </c>
      <c r="R21" s="27">
        <f t="shared" si="9"/>
        <v>2629</v>
      </c>
      <c r="S21" s="27">
        <f t="shared" si="9"/>
        <v>5954</v>
      </c>
      <c r="T21" s="28">
        <f t="shared" si="9"/>
        <v>38027</v>
      </c>
    </row>
    <row r="22" spans="2:20" s="58" customFormat="1" ht="13.5" customHeight="1" thickBot="1">
      <c r="B22" s="60"/>
      <c r="C22" s="30" t="s">
        <v>23</v>
      </c>
      <c r="D22" s="31">
        <f>SUM(D8,D15)</f>
        <v>0</v>
      </c>
      <c r="E22" s="32">
        <f t="shared" si="9"/>
        <v>0</v>
      </c>
      <c r="F22" s="32">
        <f t="shared" si="9"/>
        <v>0</v>
      </c>
      <c r="G22" s="32">
        <f t="shared" si="9"/>
        <v>0</v>
      </c>
      <c r="H22" s="32">
        <f t="shared" si="9"/>
        <v>0</v>
      </c>
      <c r="I22" s="32">
        <f t="shared" si="9"/>
        <v>0</v>
      </c>
      <c r="J22" s="32">
        <f t="shared" si="9"/>
        <v>0</v>
      </c>
      <c r="K22" s="32">
        <f t="shared" si="9"/>
        <v>0</v>
      </c>
      <c r="L22" s="32">
        <f t="shared" si="9"/>
        <v>0</v>
      </c>
      <c r="M22" s="32">
        <f t="shared" si="9"/>
        <v>0</v>
      </c>
      <c r="N22" s="32">
        <f t="shared" si="9"/>
        <v>0</v>
      </c>
      <c r="O22" s="32">
        <f t="shared" si="9"/>
        <v>0</v>
      </c>
      <c r="P22" s="32">
        <f t="shared" si="9"/>
        <v>0</v>
      </c>
      <c r="Q22" s="32">
        <f t="shared" si="9"/>
        <v>0</v>
      </c>
      <c r="R22" s="32">
        <f t="shared" si="9"/>
        <v>0</v>
      </c>
      <c r="S22" s="32">
        <f t="shared" si="9"/>
        <v>0</v>
      </c>
      <c r="T22" s="33">
        <f t="shared" si="9"/>
        <v>0</v>
      </c>
    </row>
    <row r="23" spans="2:20" s="58" customFormat="1" ht="13.5" customHeight="1" thickBot="1">
      <c r="B23" s="60" t="s">
        <v>25</v>
      </c>
      <c r="C23" s="1"/>
      <c r="D23" s="64" t="s">
        <v>1</v>
      </c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6"/>
    </row>
    <row r="24" spans="2:20" s="58" customFormat="1" ht="13.5" customHeight="1" thickBot="1">
      <c r="B24" s="60"/>
      <c r="C24" s="2"/>
      <c r="D24" s="3" t="s">
        <v>2</v>
      </c>
      <c r="E24" s="4" t="s">
        <v>3</v>
      </c>
      <c r="F24" s="4" t="s">
        <v>4</v>
      </c>
      <c r="G24" s="4" t="s">
        <v>5</v>
      </c>
      <c r="H24" s="4" t="s">
        <v>6</v>
      </c>
      <c r="I24" s="4" t="s">
        <v>7</v>
      </c>
      <c r="J24" s="4" t="s">
        <v>8</v>
      </c>
      <c r="K24" s="4" t="s">
        <v>9</v>
      </c>
      <c r="L24" s="4" t="s">
        <v>10</v>
      </c>
      <c r="M24" s="4" t="s">
        <v>11</v>
      </c>
      <c r="N24" s="4" t="s">
        <v>12</v>
      </c>
      <c r="O24" s="4" t="s">
        <v>13</v>
      </c>
      <c r="P24" s="4" t="s">
        <v>14</v>
      </c>
      <c r="Q24" s="4" t="s">
        <v>15</v>
      </c>
      <c r="R24" s="4" t="s">
        <v>16</v>
      </c>
      <c r="S24" s="4" t="s">
        <v>17</v>
      </c>
      <c r="T24" s="5" t="s">
        <v>18</v>
      </c>
    </row>
    <row r="25" spans="2:20" s="58" customFormat="1" ht="13.5" customHeight="1" thickBot="1">
      <c r="B25" s="60"/>
      <c r="C25" s="6" t="s">
        <v>19</v>
      </c>
      <c r="D25" s="34">
        <v>1604</v>
      </c>
      <c r="E25" s="35">
        <v>1524</v>
      </c>
      <c r="F25" s="35">
        <v>1423</v>
      </c>
      <c r="G25" s="35">
        <v>1579</v>
      </c>
      <c r="H25" s="35">
        <v>1721</v>
      </c>
      <c r="I25" s="35">
        <v>1749</v>
      </c>
      <c r="J25" s="35">
        <v>1898</v>
      </c>
      <c r="K25" s="35">
        <v>2085</v>
      </c>
      <c r="L25" s="35">
        <v>2359</v>
      </c>
      <c r="M25" s="35">
        <v>1808</v>
      </c>
      <c r="N25" s="35">
        <v>1522</v>
      </c>
      <c r="O25" s="35">
        <v>1331</v>
      </c>
      <c r="P25" s="35">
        <v>1484</v>
      </c>
      <c r="Q25" s="35">
        <v>1646</v>
      </c>
      <c r="R25" s="35">
        <v>1304</v>
      </c>
      <c r="S25" s="35">
        <v>2144</v>
      </c>
      <c r="T25" s="18">
        <f>SUM(D25:S25)</f>
        <v>27181</v>
      </c>
    </row>
    <row r="26" spans="2:20" s="58" customFormat="1" ht="13.5" customHeight="1" thickBot="1">
      <c r="B26" s="60"/>
      <c r="C26" s="36" t="s">
        <v>20</v>
      </c>
      <c r="D26" s="15">
        <v>1460</v>
      </c>
      <c r="E26" s="15">
        <v>1335</v>
      </c>
      <c r="F26" s="15">
        <v>1191</v>
      </c>
      <c r="G26" s="15">
        <v>1389</v>
      </c>
      <c r="H26" s="15">
        <v>1585</v>
      </c>
      <c r="I26" s="15">
        <v>1599</v>
      </c>
      <c r="J26" s="15">
        <v>1700</v>
      </c>
      <c r="K26" s="15">
        <v>1844</v>
      </c>
      <c r="L26" s="15">
        <v>2055</v>
      </c>
      <c r="M26" s="15">
        <v>1576</v>
      </c>
      <c r="N26" s="15">
        <v>1330</v>
      </c>
      <c r="O26" s="15">
        <v>1103</v>
      </c>
      <c r="P26" s="15">
        <v>1233</v>
      </c>
      <c r="Q26" s="15">
        <v>1356</v>
      </c>
      <c r="R26" s="15">
        <v>1103</v>
      </c>
      <c r="S26" s="15">
        <v>1802</v>
      </c>
      <c r="T26" s="18">
        <f t="shared" ref="T26:T29" si="10">SUM(D26:S26)</f>
        <v>23661</v>
      </c>
    </row>
    <row r="27" spans="2:20" s="58" customFormat="1" ht="13.5" customHeight="1" thickBot="1">
      <c r="B27" s="60"/>
      <c r="C27" s="14" t="s">
        <v>21</v>
      </c>
      <c r="D27" s="15">
        <v>1216.7783872552664</v>
      </c>
      <c r="E27" s="12">
        <v>1129.5954203372662</v>
      </c>
      <c r="F27" s="12">
        <v>1034.2355550514319</v>
      </c>
      <c r="G27" s="12">
        <v>1168.2124760851657</v>
      </c>
      <c r="H27" s="12">
        <v>1265.1403748855325</v>
      </c>
      <c r="I27" s="12">
        <v>1365.6541778526332</v>
      </c>
      <c r="J27" s="12">
        <v>1440.5596706188994</v>
      </c>
      <c r="K27" s="12">
        <v>1556.6480327151655</v>
      </c>
      <c r="L27" s="12">
        <v>1771.2116096324319</v>
      </c>
      <c r="M27" s="12">
        <v>1369.1144604630651</v>
      </c>
      <c r="N27" s="12">
        <v>1167.8741230085325</v>
      </c>
      <c r="O27" s="12">
        <v>958.20369132689939</v>
      </c>
      <c r="P27" s="12">
        <v>1088.3885090187987</v>
      </c>
      <c r="Q27" s="12">
        <v>1199.5279330990652</v>
      </c>
      <c r="R27" s="12">
        <v>962.99309774979872</v>
      </c>
      <c r="S27" s="12">
        <v>1559.0342205745976</v>
      </c>
      <c r="T27" s="18">
        <f t="shared" si="10"/>
        <v>20253.171739674548</v>
      </c>
    </row>
    <row r="28" spans="2:20" s="58" customFormat="1" ht="13.5" customHeight="1" thickBot="1">
      <c r="B28" s="60"/>
      <c r="C28" s="14" t="s">
        <v>22</v>
      </c>
      <c r="D28" s="15">
        <f>D26-D27</f>
        <v>243.22161274473365</v>
      </c>
      <c r="E28" s="15">
        <f t="shared" ref="E28:S28" si="11">E26-E27</f>
        <v>205.40457966273379</v>
      </c>
      <c r="F28" s="15">
        <f t="shared" si="11"/>
        <v>156.7644449485681</v>
      </c>
      <c r="G28" s="15">
        <f t="shared" si="11"/>
        <v>220.78752391483431</v>
      </c>
      <c r="H28" s="15">
        <f t="shared" si="11"/>
        <v>319.85962511446746</v>
      </c>
      <c r="I28" s="15">
        <f t="shared" si="11"/>
        <v>233.34582214736679</v>
      </c>
      <c r="J28" s="15">
        <f t="shared" si="11"/>
        <v>259.44032938110058</v>
      </c>
      <c r="K28" s="15">
        <f t="shared" si="11"/>
        <v>287.35196728483447</v>
      </c>
      <c r="L28" s="15">
        <f t="shared" si="11"/>
        <v>283.78839036756813</v>
      </c>
      <c r="M28" s="15">
        <f t="shared" si="11"/>
        <v>206.88553953693486</v>
      </c>
      <c r="N28" s="15">
        <f t="shared" si="11"/>
        <v>162.12587699146752</v>
      </c>
      <c r="O28" s="15">
        <f t="shared" si="11"/>
        <v>144.79630867310061</v>
      </c>
      <c r="P28" s="15">
        <f t="shared" si="11"/>
        <v>144.61149098120131</v>
      </c>
      <c r="Q28" s="15">
        <f t="shared" si="11"/>
        <v>156.47206690093481</v>
      </c>
      <c r="R28" s="15">
        <f t="shared" si="11"/>
        <v>140.00690225020128</v>
      </c>
      <c r="S28" s="15">
        <f t="shared" si="11"/>
        <v>242.96577942540239</v>
      </c>
      <c r="T28" s="18">
        <f t="shared" si="10"/>
        <v>3407.8282603254502</v>
      </c>
    </row>
    <row r="29" spans="2:20" s="58" customFormat="1" ht="13.5" customHeight="1" thickBot="1">
      <c r="B29" s="60"/>
      <c r="C29" s="16" t="s">
        <v>26</v>
      </c>
      <c r="D29" s="15">
        <f>D25-D26</f>
        <v>144</v>
      </c>
      <c r="E29" s="15">
        <f t="shared" ref="E29:S29" si="12">E25-E26</f>
        <v>189</v>
      </c>
      <c r="F29" s="15">
        <f t="shared" si="12"/>
        <v>232</v>
      </c>
      <c r="G29" s="15">
        <f t="shared" si="12"/>
        <v>190</v>
      </c>
      <c r="H29" s="15">
        <f>H25-H26</f>
        <v>136</v>
      </c>
      <c r="I29" s="15">
        <f t="shared" si="12"/>
        <v>150</v>
      </c>
      <c r="J29" s="15">
        <f t="shared" si="12"/>
        <v>198</v>
      </c>
      <c r="K29" s="15">
        <f t="shared" si="12"/>
        <v>241</v>
      </c>
      <c r="L29" s="15">
        <f t="shared" si="12"/>
        <v>304</v>
      </c>
      <c r="M29" s="15">
        <f t="shared" si="12"/>
        <v>232</v>
      </c>
      <c r="N29" s="15">
        <f t="shared" si="12"/>
        <v>192</v>
      </c>
      <c r="O29" s="15">
        <f t="shared" si="12"/>
        <v>228</v>
      </c>
      <c r="P29" s="15">
        <f t="shared" si="12"/>
        <v>251</v>
      </c>
      <c r="Q29" s="15">
        <f t="shared" si="12"/>
        <v>290</v>
      </c>
      <c r="R29" s="15">
        <f t="shared" si="12"/>
        <v>201</v>
      </c>
      <c r="S29" s="15">
        <f t="shared" si="12"/>
        <v>342</v>
      </c>
      <c r="T29" s="18">
        <f t="shared" si="10"/>
        <v>3520</v>
      </c>
    </row>
    <row r="30" spans="2:20" s="58" customFormat="1" ht="13.5" customHeight="1" thickBot="1">
      <c r="B30" s="60"/>
      <c r="C30" s="1"/>
      <c r="D30" s="61" t="s">
        <v>24</v>
      </c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3"/>
    </row>
    <row r="31" spans="2:20" s="58" customFormat="1" ht="13.5" customHeight="1" thickBot="1">
      <c r="B31" s="60"/>
      <c r="C31" s="2"/>
      <c r="D31" s="3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4" t="s">
        <v>7</v>
      </c>
      <c r="J31" s="4" t="s">
        <v>8</v>
      </c>
      <c r="K31" s="4" t="s">
        <v>9</v>
      </c>
      <c r="L31" s="4" t="s">
        <v>10</v>
      </c>
      <c r="M31" s="4" t="s">
        <v>11</v>
      </c>
      <c r="N31" s="4" t="s">
        <v>12</v>
      </c>
      <c r="O31" s="4" t="s">
        <v>13</v>
      </c>
      <c r="P31" s="4" t="s">
        <v>14</v>
      </c>
      <c r="Q31" s="4" t="s">
        <v>15</v>
      </c>
      <c r="R31" s="4" t="s">
        <v>16</v>
      </c>
      <c r="S31" s="4" t="s">
        <v>17</v>
      </c>
      <c r="T31" s="5" t="s">
        <v>18</v>
      </c>
    </row>
    <row r="32" spans="2:20" s="58" customFormat="1" ht="13.5" customHeight="1" thickBot="1">
      <c r="B32" s="60"/>
      <c r="C32" s="6" t="s">
        <v>19</v>
      </c>
      <c r="D32" s="37">
        <v>1461</v>
      </c>
      <c r="E32" s="38">
        <v>1399</v>
      </c>
      <c r="F32" s="38">
        <v>1344</v>
      </c>
      <c r="G32" s="38">
        <v>1419</v>
      </c>
      <c r="H32" s="38">
        <v>1494</v>
      </c>
      <c r="I32" s="38">
        <v>1669</v>
      </c>
      <c r="J32" s="38">
        <v>1855</v>
      </c>
      <c r="K32" s="38">
        <v>2002</v>
      </c>
      <c r="L32" s="38">
        <v>2258</v>
      </c>
      <c r="M32" s="38">
        <v>1848</v>
      </c>
      <c r="N32" s="38">
        <v>1569</v>
      </c>
      <c r="O32" s="38">
        <v>1372</v>
      </c>
      <c r="P32" s="38">
        <v>1532</v>
      </c>
      <c r="Q32" s="38">
        <v>1775</v>
      </c>
      <c r="R32" s="38">
        <v>1340</v>
      </c>
      <c r="S32" s="35">
        <v>2836</v>
      </c>
      <c r="T32" s="18">
        <f>SUM(D32:S32)</f>
        <v>27173</v>
      </c>
    </row>
    <row r="33" spans="2:20" s="58" customFormat="1" ht="13.5" customHeight="1" thickBot="1">
      <c r="B33" s="60"/>
      <c r="C33" s="36" t="s">
        <v>20</v>
      </c>
      <c r="D33" s="15">
        <v>1305</v>
      </c>
      <c r="E33" s="15">
        <v>1210</v>
      </c>
      <c r="F33" s="15">
        <v>1142</v>
      </c>
      <c r="G33" s="15">
        <v>1240</v>
      </c>
      <c r="H33" s="15">
        <v>1317</v>
      </c>
      <c r="I33" s="15">
        <v>1482</v>
      </c>
      <c r="J33" s="15">
        <v>1668</v>
      </c>
      <c r="K33" s="15">
        <v>1751</v>
      </c>
      <c r="L33" s="15">
        <v>1938</v>
      </c>
      <c r="M33" s="15">
        <v>1618</v>
      </c>
      <c r="N33" s="15">
        <v>1330</v>
      </c>
      <c r="O33" s="15">
        <v>1136</v>
      </c>
      <c r="P33" s="15">
        <v>1267</v>
      </c>
      <c r="Q33" s="15">
        <v>1453</v>
      </c>
      <c r="R33" s="15">
        <v>1127</v>
      </c>
      <c r="S33" s="15">
        <v>2362</v>
      </c>
      <c r="T33" s="18">
        <f t="shared" ref="T33:T36" si="13">SUM(D33:S33)</f>
        <v>23346</v>
      </c>
    </row>
    <row r="34" spans="2:20" s="58" customFormat="1" ht="13.5" customHeight="1" thickBot="1">
      <c r="B34" s="60"/>
      <c r="C34" s="14" t="s">
        <v>21</v>
      </c>
      <c r="D34" s="15">
        <v>1100.8584117026332</v>
      </c>
      <c r="E34" s="12">
        <v>1015.2165876605326</v>
      </c>
      <c r="F34" s="12">
        <v>996.36133386826623</v>
      </c>
      <c r="G34" s="12">
        <v>1072.2225877365327</v>
      </c>
      <c r="H34" s="12">
        <v>1138.5889465518994</v>
      </c>
      <c r="I34" s="12">
        <v>1279.8505794378996</v>
      </c>
      <c r="J34" s="12">
        <v>1439.5073452188994</v>
      </c>
      <c r="K34" s="12">
        <v>1489.9473879152663</v>
      </c>
      <c r="L34" s="12">
        <v>1681.7590480827987</v>
      </c>
      <c r="M34" s="12">
        <v>1402.6946411210652</v>
      </c>
      <c r="N34" s="12">
        <v>1183.7793938145323</v>
      </c>
      <c r="O34" s="12">
        <v>1006.0580343178993</v>
      </c>
      <c r="P34" s="12">
        <v>1122.560492008065</v>
      </c>
      <c r="Q34" s="12">
        <v>1273.622675781497</v>
      </c>
      <c r="R34" s="12">
        <v>1002.5704810925325</v>
      </c>
      <c r="S34" s="12">
        <v>2028.6683247651304</v>
      </c>
      <c r="T34" s="18">
        <f t="shared" si="13"/>
        <v>20234.266271075448</v>
      </c>
    </row>
    <row r="35" spans="2:20" s="58" customFormat="1" ht="13.5" customHeight="1" thickBot="1">
      <c r="B35" s="60"/>
      <c r="C35" s="14" t="s">
        <v>22</v>
      </c>
      <c r="D35" s="15">
        <f>D33-D34</f>
        <v>204.14158829736675</v>
      </c>
      <c r="E35" s="15">
        <f t="shared" ref="E35:S35" si="14">E33-E34</f>
        <v>194.78341233946742</v>
      </c>
      <c r="F35" s="15">
        <f t="shared" si="14"/>
        <v>145.63866613173377</v>
      </c>
      <c r="G35" s="15">
        <f t="shared" si="14"/>
        <v>167.77741226346734</v>
      </c>
      <c r="H35" s="15">
        <f t="shared" si="14"/>
        <v>178.41105344810057</v>
      </c>
      <c r="I35" s="15">
        <f t="shared" si="14"/>
        <v>202.14942056210043</v>
      </c>
      <c r="J35" s="15">
        <f t="shared" si="14"/>
        <v>228.49265478110055</v>
      </c>
      <c r="K35" s="15">
        <f t="shared" si="14"/>
        <v>261.05261208473371</v>
      </c>
      <c r="L35" s="15">
        <f t="shared" si="14"/>
        <v>256.2409519172013</v>
      </c>
      <c r="M35" s="15">
        <f t="shared" si="14"/>
        <v>215.30535887893484</v>
      </c>
      <c r="N35" s="15">
        <f t="shared" si="14"/>
        <v>146.22060618546766</v>
      </c>
      <c r="O35" s="15">
        <f t="shared" si="14"/>
        <v>129.94196568210066</v>
      </c>
      <c r="P35" s="15">
        <f t="shared" si="14"/>
        <v>144.43950799193499</v>
      </c>
      <c r="Q35" s="15">
        <f t="shared" si="14"/>
        <v>179.37732421850296</v>
      </c>
      <c r="R35" s="15">
        <f t="shared" si="14"/>
        <v>124.42951890746747</v>
      </c>
      <c r="S35" s="15">
        <f t="shared" si="14"/>
        <v>333.33167523486964</v>
      </c>
      <c r="T35" s="18">
        <f>SUM(D35:S35)</f>
        <v>3111.7337289245497</v>
      </c>
    </row>
    <row r="36" spans="2:20" s="58" customFormat="1" ht="13.5" customHeight="1" thickBot="1">
      <c r="B36" s="60"/>
      <c r="C36" s="16" t="s">
        <v>26</v>
      </c>
      <c r="D36" s="15">
        <f>D32-D33</f>
        <v>156</v>
      </c>
      <c r="E36" s="15">
        <f t="shared" ref="E36:S36" si="15">E32-E33</f>
        <v>189</v>
      </c>
      <c r="F36" s="15">
        <f t="shared" si="15"/>
        <v>202</v>
      </c>
      <c r="G36" s="15">
        <f t="shared" si="15"/>
        <v>179</v>
      </c>
      <c r="H36" s="15">
        <f t="shared" si="15"/>
        <v>177</v>
      </c>
      <c r="I36" s="15">
        <f t="shared" si="15"/>
        <v>187</v>
      </c>
      <c r="J36" s="15">
        <f t="shared" si="15"/>
        <v>187</v>
      </c>
      <c r="K36" s="15">
        <f t="shared" si="15"/>
        <v>251</v>
      </c>
      <c r="L36" s="15">
        <f t="shared" si="15"/>
        <v>320</v>
      </c>
      <c r="M36" s="15">
        <f t="shared" si="15"/>
        <v>230</v>
      </c>
      <c r="N36" s="15">
        <f t="shared" si="15"/>
        <v>239</v>
      </c>
      <c r="O36" s="15">
        <f t="shared" si="15"/>
        <v>236</v>
      </c>
      <c r="P36" s="15">
        <f t="shared" si="15"/>
        <v>265</v>
      </c>
      <c r="Q36" s="15">
        <f t="shared" si="15"/>
        <v>322</v>
      </c>
      <c r="R36" s="15">
        <f t="shared" si="15"/>
        <v>213</v>
      </c>
      <c r="S36" s="15">
        <f t="shared" si="15"/>
        <v>474</v>
      </c>
      <c r="T36" s="18">
        <f t="shared" si="13"/>
        <v>3827</v>
      </c>
    </row>
    <row r="37" spans="2:20" s="58" customFormat="1" ht="13.5" customHeight="1" thickBot="1">
      <c r="B37" s="60"/>
      <c r="C37" s="1"/>
      <c r="D37" s="61" t="s">
        <v>18</v>
      </c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3"/>
    </row>
    <row r="38" spans="2:20" s="58" customFormat="1" ht="13.5" customHeight="1" thickBot="1">
      <c r="B38" s="60"/>
      <c r="C38" s="2"/>
      <c r="D38" s="3" t="s">
        <v>2</v>
      </c>
      <c r="E38" s="4" t="s">
        <v>3</v>
      </c>
      <c r="F38" s="4" t="s">
        <v>4</v>
      </c>
      <c r="G38" s="4" t="s">
        <v>5</v>
      </c>
      <c r="H38" s="4" t="s">
        <v>6</v>
      </c>
      <c r="I38" s="4" t="s">
        <v>7</v>
      </c>
      <c r="J38" s="4" t="s">
        <v>8</v>
      </c>
      <c r="K38" s="4" t="s">
        <v>9</v>
      </c>
      <c r="L38" s="4" t="s">
        <v>10</v>
      </c>
      <c r="M38" s="4" t="s">
        <v>11</v>
      </c>
      <c r="N38" s="4" t="s">
        <v>12</v>
      </c>
      <c r="O38" s="4" t="s">
        <v>13</v>
      </c>
      <c r="P38" s="4" t="s">
        <v>14</v>
      </c>
      <c r="Q38" s="4" t="s">
        <v>15</v>
      </c>
      <c r="R38" s="4" t="s">
        <v>16</v>
      </c>
      <c r="S38" s="4" t="s">
        <v>17</v>
      </c>
      <c r="T38" s="5" t="s">
        <v>18</v>
      </c>
    </row>
    <row r="39" spans="2:20" s="58" customFormat="1" ht="13.5" customHeight="1" thickBot="1">
      <c r="B39" s="60"/>
      <c r="C39" s="6" t="s">
        <v>19</v>
      </c>
      <c r="D39" s="23">
        <f>SUM(D25,D32)</f>
        <v>3065</v>
      </c>
      <c r="E39" s="24">
        <f t="shared" ref="E39:T39" si="16">SUM(E25,E32)</f>
        <v>2923</v>
      </c>
      <c r="F39" s="24">
        <f t="shared" si="16"/>
        <v>2767</v>
      </c>
      <c r="G39" s="24">
        <f t="shared" si="16"/>
        <v>2998</v>
      </c>
      <c r="H39" s="38">
        <f t="shared" si="16"/>
        <v>3215</v>
      </c>
      <c r="I39" s="38">
        <f t="shared" si="16"/>
        <v>3418</v>
      </c>
      <c r="J39" s="39">
        <f t="shared" si="16"/>
        <v>3753</v>
      </c>
      <c r="K39" s="24">
        <f t="shared" si="16"/>
        <v>4087</v>
      </c>
      <c r="L39" s="24">
        <f t="shared" si="16"/>
        <v>4617</v>
      </c>
      <c r="M39" s="24">
        <f t="shared" si="16"/>
        <v>3656</v>
      </c>
      <c r="N39" s="24">
        <f t="shared" si="16"/>
        <v>3091</v>
      </c>
      <c r="O39" s="24">
        <f t="shared" si="16"/>
        <v>2703</v>
      </c>
      <c r="P39" s="24">
        <f t="shared" si="16"/>
        <v>3016</v>
      </c>
      <c r="Q39" s="24">
        <f t="shared" si="16"/>
        <v>3421</v>
      </c>
      <c r="R39" s="24">
        <f t="shared" si="16"/>
        <v>2644</v>
      </c>
      <c r="S39" s="24">
        <f t="shared" si="16"/>
        <v>4980</v>
      </c>
      <c r="T39" s="40">
        <f t="shared" si="16"/>
        <v>54354</v>
      </c>
    </row>
    <row r="40" spans="2:20" s="58" customFormat="1" ht="13.5" customHeight="1" thickBot="1">
      <c r="B40" s="60"/>
      <c r="C40" s="10" t="s">
        <v>20</v>
      </c>
      <c r="D40" s="26">
        <f t="shared" ref="D40:S43" si="17">SUM(D26,D33)</f>
        <v>2765</v>
      </c>
      <c r="E40" s="27">
        <f t="shared" si="17"/>
        <v>2545</v>
      </c>
      <c r="F40" s="27">
        <f t="shared" si="17"/>
        <v>2333</v>
      </c>
      <c r="G40" s="27">
        <f t="shared" si="17"/>
        <v>2629</v>
      </c>
      <c r="H40" s="27">
        <f t="shared" si="17"/>
        <v>2902</v>
      </c>
      <c r="I40" s="27">
        <f t="shared" si="17"/>
        <v>3081</v>
      </c>
      <c r="J40" s="27">
        <f t="shared" si="17"/>
        <v>3368</v>
      </c>
      <c r="K40" s="27">
        <f t="shared" si="17"/>
        <v>3595</v>
      </c>
      <c r="L40" s="27">
        <f t="shared" si="17"/>
        <v>3993</v>
      </c>
      <c r="M40" s="27">
        <f t="shared" si="17"/>
        <v>3194</v>
      </c>
      <c r="N40" s="27">
        <f t="shared" si="17"/>
        <v>2660</v>
      </c>
      <c r="O40" s="27">
        <f t="shared" si="17"/>
        <v>2239</v>
      </c>
      <c r="P40" s="27">
        <f t="shared" si="17"/>
        <v>2500</v>
      </c>
      <c r="Q40" s="27">
        <f t="shared" si="17"/>
        <v>2809</v>
      </c>
      <c r="R40" s="27">
        <f t="shared" si="17"/>
        <v>2230</v>
      </c>
      <c r="S40" s="27">
        <f t="shared" si="17"/>
        <v>4164</v>
      </c>
      <c r="T40" s="28">
        <f>SUM(T26,T33)</f>
        <v>47007</v>
      </c>
    </row>
    <row r="41" spans="2:20" s="58" customFormat="1" ht="13.5" customHeight="1" thickBot="1">
      <c r="B41" s="60"/>
      <c r="C41" s="29" t="s">
        <v>21</v>
      </c>
      <c r="D41" s="26">
        <f t="shared" si="17"/>
        <v>2317.6367989578994</v>
      </c>
      <c r="E41" s="27">
        <f t="shared" si="17"/>
        <v>2144.8120079977989</v>
      </c>
      <c r="F41" s="27">
        <f t="shared" si="17"/>
        <v>2030.5968889196981</v>
      </c>
      <c r="G41" s="27">
        <f t="shared" si="17"/>
        <v>2240.4350638216983</v>
      </c>
      <c r="H41" s="27">
        <f t="shared" si="17"/>
        <v>2403.7293214374322</v>
      </c>
      <c r="I41" s="27">
        <f t="shared" si="17"/>
        <v>2645.5047572905328</v>
      </c>
      <c r="J41" s="27">
        <f t="shared" si="17"/>
        <v>2880.0670158377989</v>
      </c>
      <c r="K41" s="27">
        <f t="shared" si="17"/>
        <v>3046.5954206304318</v>
      </c>
      <c r="L41" s="27">
        <f t="shared" si="17"/>
        <v>3452.9706577152306</v>
      </c>
      <c r="M41" s="27">
        <f t="shared" si="17"/>
        <v>2771.8091015841301</v>
      </c>
      <c r="N41" s="27">
        <f t="shared" si="17"/>
        <v>2351.6535168230648</v>
      </c>
      <c r="O41" s="27">
        <f t="shared" si="17"/>
        <v>1964.2617256447988</v>
      </c>
      <c r="P41" s="27">
        <f t="shared" si="17"/>
        <v>2210.9490010268637</v>
      </c>
      <c r="Q41" s="27">
        <f t="shared" si="17"/>
        <v>2473.1506088805622</v>
      </c>
      <c r="R41" s="27">
        <f t="shared" si="17"/>
        <v>1965.5635788423313</v>
      </c>
      <c r="S41" s="27">
        <f t="shared" si="17"/>
        <v>3587.7025453397282</v>
      </c>
      <c r="T41" s="28">
        <f t="shared" ref="T41" si="18">SUM(T27,T34)</f>
        <v>40487.438010749996</v>
      </c>
    </row>
    <row r="42" spans="2:20" s="58" customFormat="1" ht="13.5" customHeight="1" thickBot="1">
      <c r="B42" s="60"/>
      <c r="C42" s="14" t="s">
        <v>22</v>
      </c>
      <c r="D42" s="15">
        <f>D40-D41</f>
        <v>447.36320104210063</v>
      </c>
      <c r="E42" s="27">
        <f t="shared" si="17"/>
        <v>400.18799200220121</v>
      </c>
      <c r="F42" s="27">
        <f t="shared" si="17"/>
        <v>302.40311108030187</v>
      </c>
      <c r="G42" s="27">
        <f t="shared" si="17"/>
        <v>388.56493617830165</v>
      </c>
      <c r="H42" s="27">
        <f t="shared" si="17"/>
        <v>498.27067856256804</v>
      </c>
      <c r="I42" s="27">
        <f t="shared" si="17"/>
        <v>435.49524270946722</v>
      </c>
      <c r="J42" s="27">
        <f t="shared" si="17"/>
        <v>487.93298416220114</v>
      </c>
      <c r="K42" s="27">
        <f t="shared" si="17"/>
        <v>548.40457936956818</v>
      </c>
      <c r="L42" s="27">
        <f t="shared" si="17"/>
        <v>540.02934228476943</v>
      </c>
      <c r="M42" s="27">
        <f t="shared" si="17"/>
        <v>422.1908984158697</v>
      </c>
      <c r="N42" s="27">
        <f t="shared" si="17"/>
        <v>308.34648317693518</v>
      </c>
      <c r="O42" s="27">
        <f t="shared" si="17"/>
        <v>274.73827435520127</v>
      </c>
      <c r="P42" s="27">
        <f t="shared" si="17"/>
        <v>289.0509989731363</v>
      </c>
      <c r="Q42" s="27">
        <f t="shared" si="17"/>
        <v>335.84939111943777</v>
      </c>
      <c r="R42" s="27">
        <f t="shared" si="17"/>
        <v>264.43642115766875</v>
      </c>
      <c r="S42" s="27">
        <f t="shared" si="17"/>
        <v>576.29745466027202</v>
      </c>
      <c r="T42" s="28">
        <f>SUM(T28,T35)</f>
        <v>6519.5619892499999</v>
      </c>
    </row>
    <row r="43" spans="2:20" s="58" customFormat="1" ht="13.5" customHeight="1" thickBot="1">
      <c r="B43" s="60"/>
      <c r="C43" s="30" t="s">
        <v>26</v>
      </c>
      <c r="D43" s="31">
        <f>SUM(D29,D36)</f>
        <v>300</v>
      </c>
      <c r="E43" s="32">
        <f t="shared" si="17"/>
        <v>378</v>
      </c>
      <c r="F43" s="32">
        <f t="shared" si="17"/>
        <v>434</v>
      </c>
      <c r="G43" s="32">
        <f t="shared" si="17"/>
        <v>369</v>
      </c>
      <c r="H43" s="32">
        <f t="shared" si="17"/>
        <v>313</v>
      </c>
      <c r="I43" s="32">
        <f t="shared" si="17"/>
        <v>337</v>
      </c>
      <c r="J43" s="32">
        <f t="shared" si="17"/>
        <v>385</v>
      </c>
      <c r="K43" s="32">
        <f t="shared" si="17"/>
        <v>492</v>
      </c>
      <c r="L43" s="32">
        <f t="shared" si="17"/>
        <v>624</v>
      </c>
      <c r="M43" s="32">
        <f t="shared" si="17"/>
        <v>462</v>
      </c>
      <c r="N43" s="32">
        <f t="shared" si="17"/>
        <v>431</v>
      </c>
      <c r="O43" s="32">
        <f t="shared" si="17"/>
        <v>464</v>
      </c>
      <c r="P43" s="32">
        <f t="shared" si="17"/>
        <v>516</v>
      </c>
      <c r="Q43" s="32">
        <f t="shared" si="17"/>
        <v>612</v>
      </c>
      <c r="R43" s="32">
        <f t="shared" si="17"/>
        <v>414</v>
      </c>
      <c r="S43" s="32">
        <f t="shared" si="17"/>
        <v>816</v>
      </c>
      <c r="T43" s="41">
        <f t="shared" ref="T43" si="19">SUM(T29,T36)</f>
        <v>7347</v>
      </c>
    </row>
    <row r="44" spans="2:20" s="58" customFormat="1" ht="13.5" customHeight="1" thickBot="1">
      <c r="B44" s="60" t="s">
        <v>27</v>
      </c>
      <c r="C44" s="1"/>
      <c r="D44" s="61" t="s">
        <v>1</v>
      </c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3"/>
    </row>
    <row r="45" spans="2:20" s="58" customFormat="1" ht="13.5" customHeight="1" thickBot="1">
      <c r="B45" s="60"/>
      <c r="C45" s="2"/>
      <c r="D45" s="3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4" t="s">
        <v>7</v>
      </c>
      <c r="J45" s="4" t="s">
        <v>8</v>
      </c>
      <c r="K45" s="4" t="s">
        <v>9</v>
      </c>
      <c r="L45" s="4" t="s">
        <v>10</v>
      </c>
      <c r="M45" s="4" t="s">
        <v>11</v>
      </c>
      <c r="N45" s="4" t="s">
        <v>12</v>
      </c>
      <c r="O45" s="4" t="s">
        <v>13</v>
      </c>
      <c r="P45" s="4" t="s">
        <v>14</v>
      </c>
      <c r="Q45" s="4" t="s">
        <v>15</v>
      </c>
      <c r="R45" s="4" t="s">
        <v>16</v>
      </c>
      <c r="S45" s="4" t="s">
        <v>17</v>
      </c>
      <c r="T45" s="5" t="s">
        <v>18</v>
      </c>
    </row>
    <row r="46" spans="2:20" s="58" customFormat="1" ht="13.5" customHeight="1" thickBot="1">
      <c r="B46" s="60"/>
      <c r="C46" s="6" t="s">
        <v>19</v>
      </c>
      <c r="D46" s="7">
        <v>683</v>
      </c>
      <c r="E46" s="8">
        <v>595</v>
      </c>
      <c r="F46" s="8">
        <v>611</v>
      </c>
      <c r="G46" s="8">
        <v>603</v>
      </c>
      <c r="H46" s="8">
        <v>562</v>
      </c>
      <c r="I46" s="8">
        <v>730</v>
      </c>
      <c r="J46" s="8">
        <v>837</v>
      </c>
      <c r="K46" s="8">
        <v>955</v>
      </c>
      <c r="L46" s="8">
        <v>1089</v>
      </c>
      <c r="M46" s="8">
        <v>845</v>
      </c>
      <c r="N46" s="8">
        <v>717</v>
      </c>
      <c r="O46" s="8">
        <v>617</v>
      </c>
      <c r="P46" s="8">
        <v>641</v>
      </c>
      <c r="Q46" s="8">
        <v>805</v>
      </c>
      <c r="R46" s="8">
        <v>656</v>
      </c>
      <c r="S46" s="8">
        <v>1058</v>
      </c>
      <c r="T46" s="18">
        <f>SUM(D46:S46)</f>
        <v>12004</v>
      </c>
    </row>
    <row r="47" spans="2:20" s="58" customFormat="1" ht="13.5" customHeight="1" thickBot="1">
      <c r="B47" s="60"/>
      <c r="C47" s="10" t="s">
        <v>20</v>
      </c>
      <c r="D47" s="11">
        <v>683</v>
      </c>
      <c r="E47" s="12">
        <v>595</v>
      </c>
      <c r="F47" s="12">
        <v>611</v>
      </c>
      <c r="G47" s="12">
        <v>603</v>
      </c>
      <c r="H47" s="12">
        <v>562</v>
      </c>
      <c r="I47" s="12">
        <v>730</v>
      </c>
      <c r="J47" s="12">
        <v>837</v>
      </c>
      <c r="K47" s="12">
        <v>955</v>
      </c>
      <c r="L47" s="12">
        <v>1089</v>
      </c>
      <c r="M47" s="12">
        <v>845</v>
      </c>
      <c r="N47" s="12">
        <v>717</v>
      </c>
      <c r="O47" s="12">
        <v>617</v>
      </c>
      <c r="P47" s="12">
        <v>641</v>
      </c>
      <c r="Q47" s="12">
        <v>805</v>
      </c>
      <c r="R47" s="12">
        <v>656</v>
      </c>
      <c r="S47" s="12">
        <v>1058</v>
      </c>
      <c r="T47" s="18">
        <f t="shared" ref="T47:T50" si="20">SUM(D47:S47)</f>
        <v>12004</v>
      </c>
    </row>
    <row r="48" spans="2:20" s="58" customFormat="1" ht="13.5" customHeight="1" thickBot="1">
      <c r="B48" s="60"/>
      <c r="C48" s="14" t="s">
        <v>21</v>
      </c>
      <c r="D48" s="15">
        <v>671</v>
      </c>
      <c r="E48" s="12">
        <v>588</v>
      </c>
      <c r="F48" s="12">
        <v>602</v>
      </c>
      <c r="G48" s="12">
        <v>594</v>
      </c>
      <c r="H48" s="12">
        <v>554</v>
      </c>
      <c r="I48" s="12">
        <v>713</v>
      </c>
      <c r="J48" s="12">
        <v>833</v>
      </c>
      <c r="K48" s="12">
        <v>939</v>
      </c>
      <c r="L48" s="12">
        <v>1072</v>
      </c>
      <c r="M48" s="12">
        <v>833</v>
      </c>
      <c r="N48" s="12">
        <v>709</v>
      </c>
      <c r="O48" s="12">
        <v>607</v>
      </c>
      <c r="P48" s="12">
        <v>630</v>
      </c>
      <c r="Q48" s="12">
        <v>797</v>
      </c>
      <c r="R48" s="12">
        <v>648</v>
      </c>
      <c r="S48" s="12">
        <v>1042</v>
      </c>
      <c r="T48" s="18">
        <f t="shared" si="20"/>
        <v>11832</v>
      </c>
    </row>
    <row r="49" spans="2:20" s="58" customFormat="1" ht="13.5" customHeight="1" thickBot="1">
      <c r="B49" s="60"/>
      <c r="C49" s="14" t="s">
        <v>22</v>
      </c>
      <c r="D49" s="15">
        <f>D47-D48</f>
        <v>12</v>
      </c>
      <c r="E49" s="15">
        <f t="shared" ref="E49:S49" si="21">E47-E48</f>
        <v>7</v>
      </c>
      <c r="F49" s="15">
        <f t="shared" si="21"/>
        <v>9</v>
      </c>
      <c r="G49" s="15">
        <f t="shared" si="21"/>
        <v>9</v>
      </c>
      <c r="H49" s="15">
        <f t="shared" si="21"/>
        <v>8</v>
      </c>
      <c r="I49" s="15">
        <f t="shared" si="21"/>
        <v>17</v>
      </c>
      <c r="J49" s="15">
        <f t="shared" si="21"/>
        <v>4</v>
      </c>
      <c r="K49" s="15">
        <f t="shared" si="21"/>
        <v>16</v>
      </c>
      <c r="L49" s="15">
        <f t="shared" si="21"/>
        <v>17</v>
      </c>
      <c r="M49" s="15">
        <f t="shared" si="21"/>
        <v>12</v>
      </c>
      <c r="N49" s="15">
        <f t="shared" si="21"/>
        <v>8</v>
      </c>
      <c r="O49" s="15">
        <f t="shared" si="21"/>
        <v>10</v>
      </c>
      <c r="P49" s="15">
        <f t="shared" si="21"/>
        <v>11</v>
      </c>
      <c r="Q49" s="15">
        <f t="shared" si="21"/>
        <v>8</v>
      </c>
      <c r="R49" s="15">
        <f t="shared" si="21"/>
        <v>8</v>
      </c>
      <c r="S49" s="15">
        <f t="shared" si="21"/>
        <v>16</v>
      </c>
      <c r="T49" s="18">
        <f t="shared" si="20"/>
        <v>172</v>
      </c>
    </row>
    <row r="50" spans="2:20" s="58" customFormat="1" ht="13.5" customHeight="1" thickBot="1">
      <c r="B50" s="60"/>
      <c r="C50" s="16" t="s">
        <v>23</v>
      </c>
      <c r="D50" s="15">
        <f>D46-D47</f>
        <v>0</v>
      </c>
      <c r="E50" s="15">
        <f t="shared" ref="E50:S50" si="22">E46-E47</f>
        <v>0</v>
      </c>
      <c r="F50" s="15">
        <f t="shared" si="22"/>
        <v>0</v>
      </c>
      <c r="G50" s="15">
        <f t="shared" si="22"/>
        <v>0</v>
      </c>
      <c r="H50" s="15">
        <f t="shared" si="22"/>
        <v>0</v>
      </c>
      <c r="I50" s="15">
        <f t="shared" si="22"/>
        <v>0</v>
      </c>
      <c r="J50" s="15">
        <f t="shared" si="22"/>
        <v>0</v>
      </c>
      <c r="K50" s="15">
        <f t="shared" si="22"/>
        <v>0</v>
      </c>
      <c r="L50" s="15">
        <f t="shared" si="22"/>
        <v>0</v>
      </c>
      <c r="M50" s="15">
        <f t="shared" si="22"/>
        <v>0</v>
      </c>
      <c r="N50" s="15">
        <f t="shared" si="22"/>
        <v>0</v>
      </c>
      <c r="O50" s="15">
        <f t="shared" si="22"/>
        <v>0</v>
      </c>
      <c r="P50" s="15">
        <f t="shared" si="22"/>
        <v>0</v>
      </c>
      <c r="Q50" s="15">
        <f t="shared" si="22"/>
        <v>0</v>
      </c>
      <c r="R50" s="15">
        <f t="shared" si="22"/>
        <v>0</v>
      </c>
      <c r="S50" s="15">
        <f t="shared" si="22"/>
        <v>0</v>
      </c>
      <c r="T50" s="18">
        <f t="shared" si="20"/>
        <v>0</v>
      </c>
    </row>
    <row r="51" spans="2:20" s="58" customFormat="1" ht="13.5" customHeight="1" thickBot="1">
      <c r="B51" s="60"/>
      <c r="C51" s="1"/>
      <c r="D51" s="61" t="s">
        <v>24</v>
      </c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3"/>
    </row>
    <row r="52" spans="2:20" s="58" customFormat="1" ht="13.5" customHeight="1" thickBot="1">
      <c r="B52" s="60"/>
      <c r="C52" s="2"/>
      <c r="D52" s="3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4" t="s">
        <v>7</v>
      </c>
      <c r="J52" s="4" t="s">
        <v>8</v>
      </c>
      <c r="K52" s="4" t="s">
        <v>9</v>
      </c>
      <c r="L52" s="4" t="s">
        <v>10</v>
      </c>
      <c r="M52" s="4" t="s">
        <v>11</v>
      </c>
      <c r="N52" s="4" t="s">
        <v>12</v>
      </c>
      <c r="O52" s="4" t="s">
        <v>13</v>
      </c>
      <c r="P52" s="4" t="s">
        <v>14</v>
      </c>
      <c r="Q52" s="4" t="s">
        <v>15</v>
      </c>
      <c r="R52" s="4" t="s">
        <v>16</v>
      </c>
      <c r="S52" s="4" t="s">
        <v>17</v>
      </c>
      <c r="T52" s="5" t="s">
        <v>18</v>
      </c>
    </row>
    <row r="53" spans="2:20" s="58" customFormat="1" ht="13.5" customHeight="1" thickBot="1">
      <c r="B53" s="60"/>
      <c r="C53" s="6" t="s">
        <v>19</v>
      </c>
      <c r="D53" s="7">
        <v>662</v>
      </c>
      <c r="E53" s="8">
        <v>581</v>
      </c>
      <c r="F53" s="8">
        <v>563</v>
      </c>
      <c r="G53" s="8">
        <v>682</v>
      </c>
      <c r="H53" s="8">
        <v>685</v>
      </c>
      <c r="I53" s="8">
        <v>760</v>
      </c>
      <c r="J53" s="8">
        <v>885</v>
      </c>
      <c r="K53" s="8">
        <v>867</v>
      </c>
      <c r="L53" s="8">
        <v>1072</v>
      </c>
      <c r="M53" s="8">
        <v>855</v>
      </c>
      <c r="N53" s="8">
        <v>718</v>
      </c>
      <c r="O53" s="8">
        <v>614</v>
      </c>
      <c r="P53" s="8">
        <v>691</v>
      </c>
      <c r="Q53" s="8">
        <v>839</v>
      </c>
      <c r="R53" s="8">
        <v>718</v>
      </c>
      <c r="S53" s="8">
        <v>1426</v>
      </c>
      <c r="T53" s="18">
        <f t="shared" ref="T53:T57" si="23">SUM(D53:S53)</f>
        <v>12618</v>
      </c>
    </row>
    <row r="54" spans="2:20" s="58" customFormat="1" ht="13.5" customHeight="1" thickBot="1">
      <c r="B54" s="60"/>
      <c r="C54" s="10" t="s">
        <v>20</v>
      </c>
      <c r="D54" s="11">
        <v>662</v>
      </c>
      <c r="E54" s="12">
        <v>581</v>
      </c>
      <c r="F54" s="12">
        <v>563</v>
      </c>
      <c r="G54" s="12">
        <v>682</v>
      </c>
      <c r="H54" s="12">
        <v>685</v>
      </c>
      <c r="I54" s="12">
        <v>760</v>
      </c>
      <c r="J54" s="12">
        <v>885</v>
      </c>
      <c r="K54" s="12">
        <v>867</v>
      </c>
      <c r="L54" s="12">
        <v>1072</v>
      </c>
      <c r="M54" s="12">
        <v>855</v>
      </c>
      <c r="N54" s="12">
        <v>718</v>
      </c>
      <c r="O54" s="12">
        <v>614</v>
      </c>
      <c r="P54" s="12">
        <v>691</v>
      </c>
      <c r="Q54" s="12">
        <v>839</v>
      </c>
      <c r="R54" s="12">
        <v>718</v>
      </c>
      <c r="S54" s="12">
        <v>1426</v>
      </c>
      <c r="T54" s="18">
        <f t="shared" si="23"/>
        <v>12618</v>
      </c>
    </row>
    <row r="55" spans="2:20" s="58" customFormat="1" ht="13.5" customHeight="1" thickBot="1">
      <c r="B55" s="60"/>
      <c r="C55" s="14" t="s">
        <v>21</v>
      </c>
      <c r="D55" s="15">
        <v>650</v>
      </c>
      <c r="E55" s="12">
        <v>574</v>
      </c>
      <c r="F55" s="12">
        <v>552</v>
      </c>
      <c r="G55" s="12">
        <v>672</v>
      </c>
      <c r="H55" s="12">
        <v>675</v>
      </c>
      <c r="I55" s="12">
        <v>751</v>
      </c>
      <c r="J55" s="12">
        <v>872</v>
      </c>
      <c r="K55" s="12">
        <v>854</v>
      </c>
      <c r="L55" s="12">
        <v>1061</v>
      </c>
      <c r="M55" s="12">
        <v>843</v>
      </c>
      <c r="N55" s="12">
        <v>708</v>
      </c>
      <c r="O55" s="12">
        <v>607</v>
      </c>
      <c r="P55" s="12">
        <v>683</v>
      </c>
      <c r="Q55" s="12">
        <v>829</v>
      </c>
      <c r="R55" s="12">
        <v>709</v>
      </c>
      <c r="S55" s="12">
        <v>1410</v>
      </c>
      <c r="T55" s="18">
        <f t="shared" si="23"/>
        <v>12450</v>
      </c>
    </row>
    <row r="56" spans="2:20" s="58" customFormat="1" ht="13.5" customHeight="1" thickBot="1">
      <c r="B56" s="60"/>
      <c r="C56" s="14" t="s">
        <v>22</v>
      </c>
      <c r="D56" s="15">
        <f>D54-D55</f>
        <v>12</v>
      </c>
      <c r="E56" s="15">
        <f t="shared" ref="E56:S56" si="24">E54-E55</f>
        <v>7</v>
      </c>
      <c r="F56" s="15">
        <f t="shared" si="24"/>
        <v>11</v>
      </c>
      <c r="G56" s="15">
        <f t="shared" si="24"/>
        <v>10</v>
      </c>
      <c r="H56" s="15">
        <f t="shared" si="24"/>
        <v>10</v>
      </c>
      <c r="I56" s="15">
        <f t="shared" si="24"/>
        <v>9</v>
      </c>
      <c r="J56" s="15">
        <f t="shared" si="24"/>
        <v>13</v>
      </c>
      <c r="K56" s="15">
        <f t="shared" si="24"/>
        <v>13</v>
      </c>
      <c r="L56" s="15">
        <f t="shared" si="24"/>
        <v>11</v>
      </c>
      <c r="M56" s="15">
        <f t="shared" si="24"/>
        <v>12</v>
      </c>
      <c r="N56" s="15">
        <f t="shared" si="24"/>
        <v>10</v>
      </c>
      <c r="O56" s="15">
        <f t="shared" si="24"/>
        <v>7</v>
      </c>
      <c r="P56" s="15">
        <f t="shared" si="24"/>
        <v>8</v>
      </c>
      <c r="Q56" s="15">
        <f t="shared" si="24"/>
        <v>10</v>
      </c>
      <c r="R56" s="15">
        <f t="shared" si="24"/>
        <v>9</v>
      </c>
      <c r="S56" s="15">
        <f t="shared" si="24"/>
        <v>16</v>
      </c>
      <c r="T56" s="18">
        <f t="shared" si="23"/>
        <v>168</v>
      </c>
    </row>
    <row r="57" spans="2:20" s="58" customFormat="1" ht="13.5" customHeight="1" thickBot="1">
      <c r="B57" s="60"/>
      <c r="C57" s="16" t="s">
        <v>23</v>
      </c>
      <c r="D57" s="15">
        <f>D53-D54</f>
        <v>0</v>
      </c>
      <c r="E57" s="15">
        <f t="shared" ref="E57:S57" si="25">E53-E54</f>
        <v>0</v>
      </c>
      <c r="F57" s="15">
        <f t="shared" si="25"/>
        <v>0</v>
      </c>
      <c r="G57" s="15">
        <f t="shared" si="25"/>
        <v>0</v>
      </c>
      <c r="H57" s="15">
        <f t="shared" si="25"/>
        <v>0</v>
      </c>
      <c r="I57" s="15">
        <f t="shared" si="25"/>
        <v>0</v>
      </c>
      <c r="J57" s="15">
        <f t="shared" si="25"/>
        <v>0</v>
      </c>
      <c r="K57" s="15">
        <f t="shared" si="25"/>
        <v>0</v>
      </c>
      <c r="L57" s="15">
        <f t="shared" si="25"/>
        <v>0</v>
      </c>
      <c r="M57" s="15">
        <f t="shared" si="25"/>
        <v>0</v>
      </c>
      <c r="N57" s="15">
        <f t="shared" si="25"/>
        <v>0</v>
      </c>
      <c r="O57" s="15">
        <f t="shared" si="25"/>
        <v>0</v>
      </c>
      <c r="P57" s="15">
        <f t="shared" si="25"/>
        <v>0</v>
      </c>
      <c r="Q57" s="15">
        <f t="shared" si="25"/>
        <v>0</v>
      </c>
      <c r="R57" s="15">
        <f t="shared" si="25"/>
        <v>0</v>
      </c>
      <c r="S57" s="15">
        <f t="shared" si="25"/>
        <v>0</v>
      </c>
      <c r="T57" s="18">
        <f t="shared" si="23"/>
        <v>0</v>
      </c>
    </row>
    <row r="58" spans="2:20" s="58" customFormat="1" ht="13.5" customHeight="1" thickBot="1">
      <c r="B58" s="60"/>
      <c r="C58" s="1"/>
      <c r="D58" s="61" t="s">
        <v>18</v>
      </c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3"/>
    </row>
    <row r="59" spans="2:20" s="58" customFormat="1" ht="13.5" customHeight="1" thickBot="1">
      <c r="B59" s="60"/>
      <c r="C59" s="2"/>
      <c r="D59" s="3" t="s">
        <v>2</v>
      </c>
      <c r="E59" s="4" t="s">
        <v>3</v>
      </c>
      <c r="F59" s="4" t="s">
        <v>4</v>
      </c>
      <c r="G59" s="4" t="s">
        <v>5</v>
      </c>
      <c r="H59" s="4" t="s">
        <v>6</v>
      </c>
      <c r="I59" s="4" t="s">
        <v>7</v>
      </c>
      <c r="J59" s="4" t="s">
        <v>8</v>
      </c>
      <c r="K59" s="4" t="s">
        <v>9</v>
      </c>
      <c r="L59" s="4" t="s">
        <v>10</v>
      </c>
      <c r="M59" s="4" t="s">
        <v>11</v>
      </c>
      <c r="N59" s="4" t="s">
        <v>12</v>
      </c>
      <c r="O59" s="4" t="s">
        <v>13</v>
      </c>
      <c r="P59" s="4" t="s">
        <v>14</v>
      </c>
      <c r="Q59" s="4" t="s">
        <v>15</v>
      </c>
      <c r="R59" s="4" t="s">
        <v>16</v>
      </c>
      <c r="S59" s="4" t="s">
        <v>17</v>
      </c>
      <c r="T59" s="5" t="s">
        <v>18</v>
      </c>
    </row>
    <row r="60" spans="2:20" s="58" customFormat="1" ht="13.5" customHeight="1" thickBot="1">
      <c r="B60" s="60"/>
      <c r="C60" s="6" t="s">
        <v>19</v>
      </c>
      <c r="D60" s="34">
        <f>SUM(D46,D53)</f>
        <v>1345</v>
      </c>
      <c r="E60" s="35">
        <f t="shared" ref="E60:S61" si="26">SUM(E46,E53)</f>
        <v>1176</v>
      </c>
      <c r="F60" s="35">
        <f t="shared" si="26"/>
        <v>1174</v>
      </c>
      <c r="G60" s="35">
        <f t="shared" si="26"/>
        <v>1285</v>
      </c>
      <c r="H60" s="35">
        <f t="shared" si="26"/>
        <v>1247</v>
      </c>
      <c r="I60" s="35">
        <f t="shared" si="26"/>
        <v>1490</v>
      </c>
      <c r="J60" s="35">
        <f t="shared" si="26"/>
        <v>1722</v>
      </c>
      <c r="K60" s="35">
        <f t="shared" si="26"/>
        <v>1822</v>
      </c>
      <c r="L60" s="35">
        <f t="shared" si="26"/>
        <v>2161</v>
      </c>
      <c r="M60" s="35">
        <f t="shared" si="26"/>
        <v>1700</v>
      </c>
      <c r="N60" s="35">
        <f t="shared" si="26"/>
        <v>1435</v>
      </c>
      <c r="O60" s="35">
        <f t="shared" si="26"/>
        <v>1231</v>
      </c>
      <c r="P60" s="35">
        <f t="shared" si="26"/>
        <v>1332</v>
      </c>
      <c r="Q60" s="35">
        <f t="shared" si="26"/>
        <v>1644</v>
      </c>
      <c r="R60" s="35">
        <f t="shared" si="26"/>
        <v>1374</v>
      </c>
      <c r="S60" s="35">
        <f t="shared" si="26"/>
        <v>2484</v>
      </c>
      <c r="T60" s="18">
        <f t="shared" ref="T60:T64" si="27">SUM(D60:S60)</f>
        <v>24622</v>
      </c>
    </row>
    <row r="61" spans="2:20" s="58" customFormat="1" ht="13.5" customHeight="1" thickBot="1">
      <c r="B61" s="60"/>
      <c r="C61" s="10" t="s">
        <v>20</v>
      </c>
      <c r="D61" s="11">
        <f>SUM(D47,D54)</f>
        <v>1345</v>
      </c>
      <c r="E61" s="12">
        <f t="shared" si="26"/>
        <v>1176</v>
      </c>
      <c r="F61" s="12">
        <f t="shared" si="26"/>
        <v>1174</v>
      </c>
      <c r="G61" s="12">
        <f t="shared" si="26"/>
        <v>1285</v>
      </c>
      <c r="H61" s="12">
        <f t="shared" si="26"/>
        <v>1247</v>
      </c>
      <c r="I61" s="12">
        <f t="shared" si="26"/>
        <v>1490</v>
      </c>
      <c r="J61" s="12">
        <f t="shared" si="26"/>
        <v>1722</v>
      </c>
      <c r="K61" s="12">
        <f t="shared" si="26"/>
        <v>1822</v>
      </c>
      <c r="L61" s="12">
        <f t="shared" si="26"/>
        <v>2161</v>
      </c>
      <c r="M61" s="12">
        <f t="shared" si="26"/>
        <v>1700</v>
      </c>
      <c r="N61" s="12">
        <f t="shared" si="26"/>
        <v>1435</v>
      </c>
      <c r="O61" s="12">
        <f t="shared" si="26"/>
        <v>1231</v>
      </c>
      <c r="P61" s="12">
        <f t="shared" si="26"/>
        <v>1332</v>
      </c>
      <c r="Q61" s="12">
        <f t="shared" si="26"/>
        <v>1644</v>
      </c>
      <c r="R61" s="12">
        <f t="shared" si="26"/>
        <v>1374</v>
      </c>
      <c r="S61" s="12">
        <f t="shared" si="26"/>
        <v>2484</v>
      </c>
      <c r="T61" s="18">
        <f t="shared" si="27"/>
        <v>24622</v>
      </c>
    </row>
    <row r="62" spans="2:20" s="58" customFormat="1" ht="13.5" customHeight="1" thickBot="1">
      <c r="B62" s="60"/>
      <c r="C62" s="29" t="s">
        <v>21</v>
      </c>
      <c r="D62" s="11">
        <f t="shared" ref="D62:S64" si="28">SUM(D48,D55)</f>
        <v>1321</v>
      </c>
      <c r="E62" s="12">
        <f t="shared" si="28"/>
        <v>1162</v>
      </c>
      <c r="F62" s="12">
        <f t="shared" si="28"/>
        <v>1154</v>
      </c>
      <c r="G62" s="12">
        <f t="shared" si="28"/>
        <v>1266</v>
      </c>
      <c r="H62" s="12">
        <f t="shared" si="28"/>
        <v>1229</v>
      </c>
      <c r="I62" s="12">
        <f t="shared" si="28"/>
        <v>1464</v>
      </c>
      <c r="J62" s="12">
        <f t="shared" si="28"/>
        <v>1705</v>
      </c>
      <c r="K62" s="12">
        <f t="shared" si="28"/>
        <v>1793</v>
      </c>
      <c r="L62" s="12">
        <f t="shared" si="28"/>
        <v>2133</v>
      </c>
      <c r="M62" s="12">
        <f t="shared" si="28"/>
        <v>1676</v>
      </c>
      <c r="N62" s="12">
        <f t="shared" si="28"/>
        <v>1417</v>
      </c>
      <c r="O62" s="12">
        <f t="shared" si="28"/>
        <v>1214</v>
      </c>
      <c r="P62" s="12">
        <f t="shared" si="28"/>
        <v>1313</v>
      </c>
      <c r="Q62" s="12">
        <f t="shared" si="28"/>
        <v>1626</v>
      </c>
      <c r="R62" s="12">
        <f t="shared" si="28"/>
        <v>1357</v>
      </c>
      <c r="S62" s="12">
        <f t="shared" si="28"/>
        <v>2452</v>
      </c>
      <c r="T62" s="18">
        <f t="shared" si="27"/>
        <v>24282</v>
      </c>
    </row>
    <row r="63" spans="2:20" s="58" customFormat="1" ht="13.5" customHeight="1" thickBot="1">
      <c r="B63" s="60"/>
      <c r="C63" s="29" t="s">
        <v>22</v>
      </c>
      <c r="D63" s="11">
        <f t="shared" si="28"/>
        <v>24</v>
      </c>
      <c r="E63" s="12">
        <f t="shared" si="28"/>
        <v>14</v>
      </c>
      <c r="F63" s="12">
        <f t="shared" si="28"/>
        <v>20</v>
      </c>
      <c r="G63" s="12">
        <f t="shared" si="28"/>
        <v>19</v>
      </c>
      <c r="H63" s="12">
        <f t="shared" si="28"/>
        <v>18</v>
      </c>
      <c r="I63" s="12">
        <f t="shared" si="28"/>
        <v>26</v>
      </c>
      <c r="J63" s="12">
        <f t="shared" si="28"/>
        <v>17</v>
      </c>
      <c r="K63" s="12">
        <f t="shared" si="28"/>
        <v>29</v>
      </c>
      <c r="L63" s="12">
        <f t="shared" si="28"/>
        <v>28</v>
      </c>
      <c r="M63" s="12">
        <f t="shared" si="28"/>
        <v>24</v>
      </c>
      <c r="N63" s="12">
        <f t="shared" si="28"/>
        <v>18</v>
      </c>
      <c r="O63" s="12">
        <f t="shared" si="28"/>
        <v>17</v>
      </c>
      <c r="P63" s="12">
        <f t="shared" si="28"/>
        <v>19</v>
      </c>
      <c r="Q63" s="12">
        <f t="shared" si="28"/>
        <v>18</v>
      </c>
      <c r="R63" s="12">
        <f t="shared" si="28"/>
        <v>17</v>
      </c>
      <c r="S63" s="12">
        <f t="shared" si="28"/>
        <v>32</v>
      </c>
      <c r="T63" s="18">
        <f t="shared" si="27"/>
        <v>340</v>
      </c>
    </row>
    <row r="64" spans="2:20" s="58" customFormat="1" ht="13.5" customHeight="1" thickBot="1">
      <c r="B64" s="60"/>
      <c r="C64" s="30" t="s">
        <v>23</v>
      </c>
      <c r="D64" s="42">
        <f t="shared" si="28"/>
        <v>0</v>
      </c>
      <c r="E64" s="43">
        <f t="shared" si="28"/>
        <v>0</v>
      </c>
      <c r="F64" s="43">
        <f t="shared" si="28"/>
        <v>0</v>
      </c>
      <c r="G64" s="43">
        <f t="shared" si="28"/>
        <v>0</v>
      </c>
      <c r="H64" s="43">
        <f t="shared" si="28"/>
        <v>0</v>
      </c>
      <c r="I64" s="43">
        <f t="shared" si="28"/>
        <v>0</v>
      </c>
      <c r="J64" s="43">
        <f t="shared" si="28"/>
        <v>0</v>
      </c>
      <c r="K64" s="43">
        <f t="shared" si="28"/>
        <v>0</v>
      </c>
      <c r="L64" s="43">
        <f t="shared" si="28"/>
        <v>0</v>
      </c>
      <c r="M64" s="43">
        <f t="shared" si="28"/>
        <v>0</v>
      </c>
      <c r="N64" s="43">
        <f t="shared" si="28"/>
        <v>0</v>
      </c>
      <c r="O64" s="43">
        <f t="shared" si="28"/>
        <v>0</v>
      </c>
      <c r="P64" s="43">
        <f t="shared" si="28"/>
        <v>0</v>
      </c>
      <c r="Q64" s="43">
        <f t="shared" si="28"/>
        <v>0</v>
      </c>
      <c r="R64" s="43">
        <f t="shared" si="28"/>
        <v>0</v>
      </c>
      <c r="S64" s="43">
        <f t="shared" si="28"/>
        <v>0</v>
      </c>
      <c r="T64" s="18">
        <f t="shared" si="27"/>
        <v>0</v>
      </c>
    </row>
    <row r="65" spans="2:20" s="58" customFormat="1" ht="13.5" customHeight="1" thickBot="1">
      <c r="B65" s="60" t="s">
        <v>28</v>
      </c>
      <c r="C65" s="1"/>
      <c r="D65" s="61" t="s">
        <v>1</v>
      </c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3"/>
    </row>
    <row r="66" spans="2:20" s="58" customFormat="1" ht="13.5" customHeight="1" thickBot="1">
      <c r="B66" s="60"/>
      <c r="C66" s="2"/>
      <c r="D66" s="3" t="s">
        <v>2</v>
      </c>
      <c r="E66" s="4" t="s">
        <v>3</v>
      </c>
      <c r="F66" s="4" t="s">
        <v>4</v>
      </c>
      <c r="G66" s="4" t="s">
        <v>5</v>
      </c>
      <c r="H66" s="4" t="s">
        <v>6</v>
      </c>
      <c r="I66" s="4" t="s">
        <v>7</v>
      </c>
      <c r="J66" s="4" t="s">
        <v>8</v>
      </c>
      <c r="K66" s="4" t="s">
        <v>9</v>
      </c>
      <c r="L66" s="4" t="s">
        <v>10</v>
      </c>
      <c r="M66" s="4" t="s">
        <v>11</v>
      </c>
      <c r="N66" s="4" t="s">
        <v>12</v>
      </c>
      <c r="O66" s="4" t="s">
        <v>13</v>
      </c>
      <c r="P66" s="4" t="s">
        <v>14</v>
      </c>
      <c r="Q66" s="4" t="s">
        <v>15</v>
      </c>
      <c r="R66" s="4" t="s">
        <v>16</v>
      </c>
      <c r="S66" s="4" t="s">
        <v>17</v>
      </c>
      <c r="T66" s="5" t="s">
        <v>18</v>
      </c>
    </row>
    <row r="67" spans="2:20" s="58" customFormat="1" ht="13.5" customHeight="1" thickBot="1">
      <c r="B67" s="60"/>
      <c r="C67" s="6" t="s">
        <v>19</v>
      </c>
      <c r="D67" s="7">
        <v>493</v>
      </c>
      <c r="E67" s="8">
        <v>517</v>
      </c>
      <c r="F67" s="8">
        <v>565</v>
      </c>
      <c r="G67" s="8">
        <v>582</v>
      </c>
      <c r="H67" s="8">
        <v>455</v>
      </c>
      <c r="I67" s="8">
        <v>553</v>
      </c>
      <c r="J67" s="8">
        <v>628</v>
      </c>
      <c r="K67" s="8">
        <v>765</v>
      </c>
      <c r="L67" s="8">
        <v>907</v>
      </c>
      <c r="M67" s="8">
        <v>759</v>
      </c>
      <c r="N67" s="8">
        <v>635</v>
      </c>
      <c r="O67" s="8">
        <v>539</v>
      </c>
      <c r="P67" s="8">
        <v>604</v>
      </c>
      <c r="Q67" s="8">
        <v>774</v>
      </c>
      <c r="R67" s="8">
        <v>677</v>
      </c>
      <c r="S67" s="8">
        <v>1209</v>
      </c>
      <c r="T67" s="18">
        <f t="shared" ref="T67:T71" si="29">SUM(D67:S67)</f>
        <v>10662</v>
      </c>
    </row>
    <row r="68" spans="2:20" s="58" customFormat="1" ht="13.5" customHeight="1" thickBot="1">
      <c r="B68" s="60"/>
      <c r="C68" s="10" t="s">
        <v>20</v>
      </c>
      <c r="D68" s="11">
        <v>493</v>
      </c>
      <c r="E68" s="12">
        <v>517</v>
      </c>
      <c r="F68" s="12">
        <v>565</v>
      </c>
      <c r="G68" s="12">
        <v>582</v>
      </c>
      <c r="H68" s="12">
        <v>455</v>
      </c>
      <c r="I68" s="12">
        <v>553</v>
      </c>
      <c r="J68" s="12">
        <v>628</v>
      </c>
      <c r="K68" s="12">
        <v>765</v>
      </c>
      <c r="L68" s="12">
        <v>907</v>
      </c>
      <c r="M68" s="12">
        <v>759</v>
      </c>
      <c r="N68" s="12">
        <v>635</v>
      </c>
      <c r="O68" s="12">
        <v>539</v>
      </c>
      <c r="P68" s="12">
        <v>604</v>
      </c>
      <c r="Q68" s="12">
        <v>774</v>
      </c>
      <c r="R68" s="12">
        <v>677</v>
      </c>
      <c r="S68" s="12">
        <v>1209</v>
      </c>
      <c r="T68" s="18">
        <f t="shared" si="29"/>
        <v>10662</v>
      </c>
    </row>
    <row r="69" spans="2:20" s="58" customFormat="1" ht="13.5" customHeight="1" thickBot="1">
      <c r="B69" s="60"/>
      <c r="C69" s="14" t="s">
        <v>21</v>
      </c>
      <c r="D69" s="15">
        <v>397.04069643700001</v>
      </c>
      <c r="E69" s="12">
        <v>395.98857941699998</v>
      </c>
      <c r="F69" s="12">
        <v>438.03586960899997</v>
      </c>
      <c r="G69" s="12">
        <v>444.43715625100003</v>
      </c>
      <c r="H69" s="12">
        <v>358.40103540299998</v>
      </c>
      <c r="I69" s="12">
        <v>454.92135377900001</v>
      </c>
      <c r="J69" s="12">
        <v>506.11782541399998</v>
      </c>
      <c r="K69" s="12">
        <v>603.13981925200005</v>
      </c>
      <c r="L69" s="12">
        <v>688.96975228099996</v>
      </c>
      <c r="M69" s="12">
        <v>609.13754140499998</v>
      </c>
      <c r="N69" s="12">
        <v>504.42151940299999</v>
      </c>
      <c r="O69" s="12">
        <v>428.65255811499998</v>
      </c>
      <c r="P69" s="12">
        <v>481.929055844</v>
      </c>
      <c r="Q69" s="12">
        <v>599.01699491499994</v>
      </c>
      <c r="R69" s="12">
        <v>532.57468543300001</v>
      </c>
      <c r="S69" s="12">
        <v>1007.3090052940001</v>
      </c>
      <c r="T69" s="18">
        <f t="shared" si="29"/>
        <v>8450.0934482519988</v>
      </c>
    </row>
    <row r="70" spans="2:20" s="58" customFormat="1" ht="13.5" customHeight="1" thickBot="1">
      <c r="B70" s="60"/>
      <c r="C70" s="14" t="s">
        <v>22</v>
      </c>
      <c r="D70" s="15">
        <f>D68-D69</f>
        <v>95.959303562999992</v>
      </c>
      <c r="E70" s="15">
        <f t="shared" ref="E70:S70" si="30">E68-E69</f>
        <v>121.01142058300002</v>
      </c>
      <c r="F70" s="15">
        <f t="shared" si="30"/>
        <v>126.96413039100003</v>
      </c>
      <c r="G70" s="15">
        <f t="shared" si="30"/>
        <v>137.56284374899997</v>
      </c>
      <c r="H70" s="15">
        <f t="shared" si="30"/>
        <v>96.59896459700002</v>
      </c>
      <c r="I70" s="15">
        <f t="shared" si="30"/>
        <v>98.078646220999985</v>
      </c>
      <c r="J70" s="15">
        <f t="shared" si="30"/>
        <v>121.88217458600002</v>
      </c>
      <c r="K70" s="15">
        <f t="shared" si="30"/>
        <v>161.86018074799995</v>
      </c>
      <c r="L70" s="15">
        <f t="shared" si="30"/>
        <v>218.03024771900004</v>
      </c>
      <c r="M70" s="15">
        <f t="shared" si="30"/>
        <v>149.86245859500002</v>
      </c>
      <c r="N70" s="15">
        <f t="shared" si="30"/>
        <v>130.57848059700001</v>
      </c>
      <c r="O70" s="15">
        <f t="shared" si="30"/>
        <v>110.34744188500002</v>
      </c>
      <c r="P70" s="15">
        <f t="shared" si="30"/>
        <v>122.070944156</v>
      </c>
      <c r="Q70" s="15">
        <f t="shared" si="30"/>
        <v>174.98300508500006</v>
      </c>
      <c r="R70" s="15">
        <f t="shared" si="30"/>
        <v>144.42531456699999</v>
      </c>
      <c r="S70" s="15">
        <f t="shared" si="30"/>
        <v>201.69099470599986</v>
      </c>
      <c r="T70" s="18">
        <f t="shared" si="29"/>
        <v>2211.9065517479999</v>
      </c>
    </row>
    <row r="71" spans="2:20" s="58" customFormat="1" ht="13.5" customHeight="1" thickBot="1">
      <c r="B71" s="60"/>
      <c r="C71" s="16" t="s">
        <v>23</v>
      </c>
      <c r="D71" s="15">
        <f>D67-D68</f>
        <v>0</v>
      </c>
      <c r="E71" s="15">
        <f t="shared" ref="E71:S71" si="31">E67-E68</f>
        <v>0</v>
      </c>
      <c r="F71" s="15">
        <f t="shared" si="31"/>
        <v>0</v>
      </c>
      <c r="G71" s="15">
        <f t="shared" si="31"/>
        <v>0</v>
      </c>
      <c r="H71" s="15">
        <f t="shared" si="31"/>
        <v>0</v>
      </c>
      <c r="I71" s="15">
        <f t="shared" si="31"/>
        <v>0</v>
      </c>
      <c r="J71" s="15">
        <f t="shared" si="31"/>
        <v>0</v>
      </c>
      <c r="K71" s="15">
        <f t="shared" si="31"/>
        <v>0</v>
      </c>
      <c r="L71" s="15">
        <f t="shared" si="31"/>
        <v>0</v>
      </c>
      <c r="M71" s="15">
        <f t="shared" si="31"/>
        <v>0</v>
      </c>
      <c r="N71" s="15">
        <f t="shared" si="31"/>
        <v>0</v>
      </c>
      <c r="O71" s="15">
        <f t="shared" si="31"/>
        <v>0</v>
      </c>
      <c r="P71" s="15">
        <f t="shared" si="31"/>
        <v>0</v>
      </c>
      <c r="Q71" s="15">
        <f t="shared" si="31"/>
        <v>0</v>
      </c>
      <c r="R71" s="15">
        <f t="shared" si="31"/>
        <v>0</v>
      </c>
      <c r="S71" s="15">
        <f t="shared" si="31"/>
        <v>0</v>
      </c>
      <c r="T71" s="18">
        <f t="shared" si="29"/>
        <v>0</v>
      </c>
    </row>
    <row r="72" spans="2:20" s="58" customFormat="1" ht="13.5" customHeight="1" thickBot="1">
      <c r="B72" s="60"/>
      <c r="C72" s="1"/>
      <c r="D72" s="61" t="s">
        <v>24</v>
      </c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3"/>
    </row>
    <row r="73" spans="2:20" s="58" customFormat="1" ht="13.5" customHeight="1" thickBot="1">
      <c r="B73" s="60"/>
      <c r="C73" s="2"/>
      <c r="D73" s="3" t="s">
        <v>2</v>
      </c>
      <c r="E73" s="4" t="s">
        <v>3</v>
      </c>
      <c r="F73" s="4" t="s">
        <v>4</v>
      </c>
      <c r="G73" s="4" t="s">
        <v>5</v>
      </c>
      <c r="H73" s="4" t="s">
        <v>6</v>
      </c>
      <c r="I73" s="4" t="s">
        <v>7</v>
      </c>
      <c r="J73" s="4" t="s">
        <v>8</v>
      </c>
      <c r="K73" s="4" t="s">
        <v>9</v>
      </c>
      <c r="L73" s="4" t="s">
        <v>10</v>
      </c>
      <c r="M73" s="4" t="s">
        <v>11</v>
      </c>
      <c r="N73" s="4" t="s">
        <v>12</v>
      </c>
      <c r="O73" s="4" t="s">
        <v>13</v>
      </c>
      <c r="P73" s="4" t="s">
        <v>14</v>
      </c>
      <c r="Q73" s="4" t="s">
        <v>15</v>
      </c>
      <c r="R73" s="4" t="s">
        <v>16</v>
      </c>
      <c r="S73" s="4" t="s">
        <v>17</v>
      </c>
      <c r="T73" s="5" t="s">
        <v>18</v>
      </c>
    </row>
    <row r="74" spans="2:20" s="58" customFormat="1" ht="13.5" customHeight="1" thickBot="1">
      <c r="B74" s="60"/>
      <c r="C74" s="6" t="s">
        <v>19</v>
      </c>
      <c r="D74" s="7">
        <v>483</v>
      </c>
      <c r="E74" s="8">
        <v>505</v>
      </c>
      <c r="F74" s="8">
        <v>555</v>
      </c>
      <c r="G74" s="8">
        <v>555</v>
      </c>
      <c r="H74" s="8">
        <v>571</v>
      </c>
      <c r="I74" s="8">
        <v>586</v>
      </c>
      <c r="J74" s="8">
        <v>699</v>
      </c>
      <c r="K74" s="8">
        <v>796</v>
      </c>
      <c r="L74" s="8">
        <v>982</v>
      </c>
      <c r="M74" s="8">
        <v>866</v>
      </c>
      <c r="N74" s="8">
        <v>681</v>
      </c>
      <c r="O74" s="8">
        <v>576</v>
      </c>
      <c r="P74" s="8">
        <v>684</v>
      </c>
      <c r="Q74" s="8">
        <v>867</v>
      </c>
      <c r="R74" s="8">
        <v>846</v>
      </c>
      <c r="S74" s="8">
        <v>1836</v>
      </c>
      <c r="T74" s="18">
        <f t="shared" ref="T74:T78" si="32">SUM(D74:S74)</f>
        <v>12088</v>
      </c>
    </row>
    <row r="75" spans="2:20" s="58" customFormat="1" ht="13.5" customHeight="1" thickBot="1">
      <c r="B75" s="60"/>
      <c r="C75" s="10" t="s">
        <v>20</v>
      </c>
      <c r="D75" s="11">
        <v>483</v>
      </c>
      <c r="E75" s="12">
        <v>505</v>
      </c>
      <c r="F75" s="12">
        <v>555</v>
      </c>
      <c r="G75" s="12">
        <v>555</v>
      </c>
      <c r="H75" s="12">
        <v>571</v>
      </c>
      <c r="I75" s="12">
        <v>586</v>
      </c>
      <c r="J75" s="12">
        <v>699</v>
      </c>
      <c r="K75" s="12">
        <v>796</v>
      </c>
      <c r="L75" s="12">
        <v>982</v>
      </c>
      <c r="M75" s="12">
        <v>866</v>
      </c>
      <c r="N75" s="12">
        <v>681</v>
      </c>
      <c r="O75" s="12">
        <v>576</v>
      </c>
      <c r="P75" s="12">
        <v>684</v>
      </c>
      <c r="Q75" s="12">
        <v>867</v>
      </c>
      <c r="R75" s="12">
        <v>846</v>
      </c>
      <c r="S75" s="12">
        <v>1836</v>
      </c>
      <c r="T75" s="18">
        <f t="shared" si="32"/>
        <v>12088</v>
      </c>
    </row>
    <row r="76" spans="2:20" s="58" customFormat="1" ht="13.5" customHeight="1" thickBot="1">
      <c r="B76" s="60"/>
      <c r="C76" s="29" t="s">
        <v>21</v>
      </c>
      <c r="D76" s="44">
        <v>372.51384924799999</v>
      </c>
      <c r="E76" s="45">
        <v>382.48872514599998</v>
      </c>
      <c r="F76" s="45">
        <v>421.27385486499998</v>
      </c>
      <c r="G76" s="45">
        <v>428.57656517800001</v>
      </c>
      <c r="H76" s="45">
        <v>467.789157612</v>
      </c>
      <c r="I76" s="45">
        <v>487.71946120500002</v>
      </c>
      <c r="J76" s="45">
        <v>565.02295400100002</v>
      </c>
      <c r="K76" s="45">
        <v>642.82964742800004</v>
      </c>
      <c r="L76" s="45">
        <v>775.85871742899997</v>
      </c>
      <c r="M76" s="45">
        <v>694.68845003299998</v>
      </c>
      <c r="N76" s="45">
        <v>537.03591559500001</v>
      </c>
      <c r="O76" s="45">
        <v>469.64702202399997</v>
      </c>
      <c r="P76" s="45">
        <v>538.17518370799996</v>
      </c>
      <c r="Q76" s="45">
        <v>673.06498965000003</v>
      </c>
      <c r="R76" s="45">
        <v>700.0379901</v>
      </c>
      <c r="S76" s="45">
        <v>1599.417424583</v>
      </c>
      <c r="T76" s="18">
        <f>SUM(D76:S76)</f>
        <v>9756.1399078049981</v>
      </c>
    </row>
    <row r="77" spans="2:20" s="58" customFormat="1" ht="13.5" customHeight="1" thickBot="1">
      <c r="B77" s="60"/>
      <c r="C77" s="14" t="s">
        <v>22</v>
      </c>
      <c r="D77" s="15">
        <f>D75-D76</f>
        <v>110.48615075200001</v>
      </c>
      <c r="E77" s="15">
        <f t="shared" ref="E77:S77" si="33">E75-E76</f>
        <v>122.51127485400002</v>
      </c>
      <c r="F77" s="15">
        <f t="shared" si="33"/>
        <v>133.72614513500002</v>
      </c>
      <c r="G77" s="15">
        <f t="shared" si="33"/>
        <v>126.42343482199999</v>
      </c>
      <c r="H77" s="15">
        <f t="shared" si="33"/>
        <v>103.210842388</v>
      </c>
      <c r="I77" s="15">
        <f t="shared" si="33"/>
        <v>98.280538794999984</v>
      </c>
      <c r="J77" s="15">
        <f t="shared" si="33"/>
        <v>133.97704599899998</v>
      </c>
      <c r="K77" s="15">
        <f t="shared" si="33"/>
        <v>153.17035257199996</v>
      </c>
      <c r="L77" s="15">
        <f t="shared" si="33"/>
        <v>206.14128257100003</v>
      </c>
      <c r="M77" s="15">
        <f t="shared" si="33"/>
        <v>171.31154996700002</v>
      </c>
      <c r="N77" s="15">
        <f t="shared" si="33"/>
        <v>143.96408440499999</v>
      </c>
      <c r="O77" s="15">
        <f t="shared" si="33"/>
        <v>106.35297797600003</v>
      </c>
      <c r="P77" s="15">
        <f t="shared" si="33"/>
        <v>145.82481629200004</v>
      </c>
      <c r="Q77" s="15">
        <f t="shared" si="33"/>
        <v>193.93501034999997</v>
      </c>
      <c r="R77" s="15">
        <f t="shared" si="33"/>
        <v>145.9620099</v>
      </c>
      <c r="S77" s="15">
        <f t="shared" si="33"/>
        <v>236.58257541700004</v>
      </c>
      <c r="T77" s="18">
        <f t="shared" si="32"/>
        <v>2331.8600921950001</v>
      </c>
    </row>
    <row r="78" spans="2:20" s="58" customFormat="1" ht="13.5" customHeight="1" thickBot="1">
      <c r="B78" s="60"/>
      <c r="C78" s="16" t="s">
        <v>23</v>
      </c>
      <c r="D78" s="15">
        <f>D74-D75</f>
        <v>0</v>
      </c>
      <c r="E78" s="15">
        <f t="shared" ref="E78:S78" si="34">E74-E75</f>
        <v>0</v>
      </c>
      <c r="F78" s="15">
        <f t="shared" si="34"/>
        <v>0</v>
      </c>
      <c r="G78" s="15">
        <f t="shared" si="34"/>
        <v>0</v>
      </c>
      <c r="H78" s="15">
        <f t="shared" si="34"/>
        <v>0</v>
      </c>
      <c r="I78" s="15">
        <f t="shared" si="34"/>
        <v>0</v>
      </c>
      <c r="J78" s="15">
        <f t="shared" si="34"/>
        <v>0</v>
      </c>
      <c r="K78" s="15">
        <f t="shared" si="34"/>
        <v>0</v>
      </c>
      <c r="L78" s="15">
        <f t="shared" si="34"/>
        <v>0</v>
      </c>
      <c r="M78" s="15">
        <f t="shared" si="34"/>
        <v>0</v>
      </c>
      <c r="N78" s="15">
        <f t="shared" si="34"/>
        <v>0</v>
      </c>
      <c r="O78" s="15">
        <f t="shared" si="34"/>
        <v>0</v>
      </c>
      <c r="P78" s="15">
        <f t="shared" si="34"/>
        <v>0</v>
      </c>
      <c r="Q78" s="15">
        <f t="shared" si="34"/>
        <v>0</v>
      </c>
      <c r="R78" s="15">
        <f t="shared" si="34"/>
        <v>0</v>
      </c>
      <c r="S78" s="15">
        <f t="shared" si="34"/>
        <v>0</v>
      </c>
      <c r="T78" s="18">
        <f t="shared" si="32"/>
        <v>0</v>
      </c>
    </row>
    <row r="79" spans="2:20" s="58" customFormat="1" ht="13.5" customHeight="1" thickBot="1">
      <c r="B79" s="60"/>
      <c r="C79" s="1"/>
      <c r="D79" s="61" t="s">
        <v>18</v>
      </c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3"/>
    </row>
    <row r="80" spans="2:20" s="58" customFormat="1" ht="13.5" customHeight="1" thickBot="1">
      <c r="B80" s="60"/>
      <c r="C80" s="2"/>
      <c r="D80" s="3" t="s">
        <v>2</v>
      </c>
      <c r="E80" s="4" t="s">
        <v>3</v>
      </c>
      <c r="F80" s="4" t="s">
        <v>4</v>
      </c>
      <c r="G80" s="4" t="s">
        <v>5</v>
      </c>
      <c r="H80" s="4" t="s">
        <v>6</v>
      </c>
      <c r="I80" s="4" t="s">
        <v>7</v>
      </c>
      <c r="J80" s="4" t="s">
        <v>8</v>
      </c>
      <c r="K80" s="4" t="s">
        <v>9</v>
      </c>
      <c r="L80" s="4" t="s">
        <v>10</v>
      </c>
      <c r="M80" s="4" t="s">
        <v>11</v>
      </c>
      <c r="N80" s="4" t="s">
        <v>12</v>
      </c>
      <c r="O80" s="4" t="s">
        <v>13</v>
      </c>
      <c r="P80" s="4" t="s">
        <v>14</v>
      </c>
      <c r="Q80" s="4" t="s">
        <v>15</v>
      </c>
      <c r="R80" s="4" t="s">
        <v>16</v>
      </c>
      <c r="S80" s="4" t="s">
        <v>17</v>
      </c>
      <c r="T80" s="5" t="s">
        <v>18</v>
      </c>
    </row>
    <row r="81" spans="2:20" s="58" customFormat="1" ht="13.5" customHeight="1" thickBot="1">
      <c r="B81" s="60"/>
      <c r="C81" s="6" t="s">
        <v>19</v>
      </c>
      <c r="D81" s="34">
        <f>SUM(D67,D74)</f>
        <v>976</v>
      </c>
      <c r="E81" s="35">
        <f t="shared" ref="E81:S81" si="35">SUM(E67,E74)</f>
        <v>1022</v>
      </c>
      <c r="F81" s="35">
        <f t="shared" si="35"/>
        <v>1120</v>
      </c>
      <c r="G81" s="35">
        <f t="shared" si="35"/>
        <v>1137</v>
      </c>
      <c r="H81" s="35">
        <f t="shared" si="35"/>
        <v>1026</v>
      </c>
      <c r="I81" s="35">
        <f t="shared" si="35"/>
        <v>1139</v>
      </c>
      <c r="J81" s="35">
        <f t="shared" si="35"/>
        <v>1327</v>
      </c>
      <c r="K81" s="35">
        <f t="shared" si="35"/>
        <v>1561</v>
      </c>
      <c r="L81" s="35">
        <f t="shared" si="35"/>
        <v>1889</v>
      </c>
      <c r="M81" s="35">
        <f t="shared" si="35"/>
        <v>1625</v>
      </c>
      <c r="N81" s="35">
        <f t="shared" si="35"/>
        <v>1316</v>
      </c>
      <c r="O81" s="35">
        <f t="shared" si="35"/>
        <v>1115</v>
      </c>
      <c r="P81" s="35">
        <f t="shared" si="35"/>
        <v>1288</v>
      </c>
      <c r="Q81" s="35">
        <f t="shared" si="35"/>
        <v>1641</v>
      </c>
      <c r="R81" s="35">
        <f t="shared" si="35"/>
        <v>1523</v>
      </c>
      <c r="S81" s="35">
        <f t="shared" si="35"/>
        <v>3045</v>
      </c>
      <c r="T81" s="18">
        <f t="shared" ref="T81:T85" si="36">SUM(D81:S81)</f>
        <v>22750</v>
      </c>
    </row>
    <row r="82" spans="2:20" s="58" customFormat="1" ht="13.5" customHeight="1" thickBot="1">
      <c r="B82" s="60"/>
      <c r="C82" s="10" t="s">
        <v>20</v>
      </c>
      <c r="D82" s="11">
        <f t="shared" ref="D82:S85" si="37">SUM(D68,D75)</f>
        <v>976</v>
      </c>
      <c r="E82" s="12">
        <f t="shared" si="37"/>
        <v>1022</v>
      </c>
      <c r="F82" s="12">
        <f t="shared" si="37"/>
        <v>1120</v>
      </c>
      <c r="G82" s="12">
        <f t="shared" si="37"/>
        <v>1137</v>
      </c>
      <c r="H82" s="12">
        <f t="shared" si="37"/>
        <v>1026</v>
      </c>
      <c r="I82" s="12">
        <f t="shared" si="37"/>
        <v>1139</v>
      </c>
      <c r="J82" s="12">
        <f t="shared" si="37"/>
        <v>1327</v>
      </c>
      <c r="K82" s="12">
        <f t="shared" si="37"/>
        <v>1561</v>
      </c>
      <c r="L82" s="12">
        <f t="shared" si="37"/>
        <v>1889</v>
      </c>
      <c r="M82" s="12">
        <f t="shared" si="37"/>
        <v>1625</v>
      </c>
      <c r="N82" s="12">
        <f t="shared" si="37"/>
        <v>1316</v>
      </c>
      <c r="O82" s="12">
        <f t="shared" si="37"/>
        <v>1115</v>
      </c>
      <c r="P82" s="12">
        <f t="shared" si="37"/>
        <v>1288</v>
      </c>
      <c r="Q82" s="12">
        <f t="shared" si="37"/>
        <v>1641</v>
      </c>
      <c r="R82" s="12">
        <f t="shared" si="37"/>
        <v>1523</v>
      </c>
      <c r="S82" s="12">
        <f t="shared" si="37"/>
        <v>3045</v>
      </c>
      <c r="T82" s="18">
        <f t="shared" si="36"/>
        <v>22750</v>
      </c>
    </row>
    <row r="83" spans="2:20" s="58" customFormat="1" ht="13.5" customHeight="1" thickBot="1">
      <c r="B83" s="60"/>
      <c r="C83" s="29" t="s">
        <v>21</v>
      </c>
      <c r="D83" s="11">
        <f t="shared" si="37"/>
        <v>769.55454568499999</v>
      </c>
      <c r="E83" s="12">
        <f t="shared" si="37"/>
        <v>778.47730456299996</v>
      </c>
      <c r="F83" s="12">
        <f t="shared" si="37"/>
        <v>859.30972447399995</v>
      </c>
      <c r="G83" s="12">
        <f t="shared" si="37"/>
        <v>873.01372142900004</v>
      </c>
      <c r="H83" s="12">
        <f t="shared" si="37"/>
        <v>826.19019301499998</v>
      </c>
      <c r="I83" s="12">
        <f t="shared" si="37"/>
        <v>942.64081498400003</v>
      </c>
      <c r="J83" s="12">
        <f t="shared" si="37"/>
        <v>1071.140779415</v>
      </c>
      <c r="K83" s="12">
        <f t="shared" si="37"/>
        <v>1245.9694666800001</v>
      </c>
      <c r="L83" s="12">
        <f t="shared" si="37"/>
        <v>1464.8284697099998</v>
      </c>
      <c r="M83" s="12">
        <f t="shared" si="37"/>
        <v>1303.8259914380001</v>
      </c>
      <c r="N83" s="12">
        <f t="shared" si="37"/>
        <v>1041.4574349980001</v>
      </c>
      <c r="O83" s="12">
        <f t="shared" si="37"/>
        <v>898.299580139</v>
      </c>
      <c r="P83" s="12">
        <f t="shared" si="37"/>
        <v>1020.104239552</v>
      </c>
      <c r="Q83" s="12">
        <f t="shared" si="37"/>
        <v>1272.0819845649999</v>
      </c>
      <c r="R83" s="12">
        <f t="shared" si="37"/>
        <v>1232.6126755330001</v>
      </c>
      <c r="S83" s="12">
        <f t="shared" si="37"/>
        <v>2606.7264298770001</v>
      </c>
      <c r="T83" s="18">
        <f t="shared" si="36"/>
        <v>18206.233356056997</v>
      </c>
    </row>
    <row r="84" spans="2:20" s="58" customFormat="1" ht="13.5" customHeight="1" thickBot="1">
      <c r="B84" s="60"/>
      <c r="C84" s="29" t="s">
        <v>22</v>
      </c>
      <c r="D84" s="11">
        <f t="shared" si="37"/>
        <v>206.44545431500001</v>
      </c>
      <c r="E84" s="12">
        <f t="shared" si="37"/>
        <v>243.52269543700004</v>
      </c>
      <c r="F84" s="12">
        <f t="shared" si="37"/>
        <v>260.69027552600005</v>
      </c>
      <c r="G84" s="12">
        <f t="shared" si="37"/>
        <v>263.98627857099996</v>
      </c>
      <c r="H84" s="12">
        <f t="shared" si="37"/>
        <v>199.80980698500002</v>
      </c>
      <c r="I84" s="12">
        <f t="shared" si="37"/>
        <v>196.35918501599997</v>
      </c>
      <c r="J84" s="12">
        <f t="shared" si="37"/>
        <v>255.859220585</v>
      </c>
      <c r="K84" s="12">
        <f t="shared" si="37"/>
        <v>315.0305333199999</v>
      </c>
      <c r="L84" s="12">
        <f t="shared" si="37"/>
        <v>424.17153029000008</v>
      </c>
      <c r="M84" s="12">
        <f t="shared" si="37"/>
        <v>321.17400856200004</v>
      </c>
      <c r="N84" s="12">
        <f t="shared" si="37"/>
        <v>274.542565002</v>
      </c>
      <c r="O84" s="12">
        <f t="shared" si="37"/>
        <v>216.70041986100006</v>
      </c>
      <c r="P84" s="12">
        <f t="shared" si="37"/>
        <v>267.89576044800003</v>
      </c>
      <c r="Q84" s="12">
        <f t="shared" si="37"/>
        <v>368.91801543500003</v>
      </c>
      <c r="R84" s="12">
        <f t="shared" si="37"/>
        <v>290.38732446699998</v>
      </c>
      <c r="S84" s="12">
        <f t="shared" si="37"/>
        <v>438.2735701229999</v>
      </c>
      <c r="T84" s="18">
        <f t="shared" si="36"/>
        <v>4543.7666439430013</v>
      </c>
    </row>
    <row r="85" spans="2:20" s="58" customFormat="1" ht="13.5" customHeight="1" thickBot="1">
      <c r="B85" s="60"/>
      <c r="C85" s="30" t="s">
        <v>23</v>
      </c>
      <c r="D85" s="42">
        <f t="shared" si="37"/>
        <v>0</v>
      </c>
      <c r="E85" s="43">
        <f t="shared" si="37"/>
        <v>0</v>
      </c>
      <c r="F85" s="43">
        <f t="shared" si="37"/>
        <v>0</v>
      </c>
      <c r="G85" s="43">
        <f t="shared" si="37"/>
        <v>0</v>
      </c>
      <c r="H85" s="43">
        <f t="shared" si="37"/>
        <v>0</v>
      </c>
      <c r="I85" s="43">
        <f t="shared" si="37"/>
        <v>0</v>
      </c>
      <c r="J85" s="43">
        <f t="shared" si="37"/>
        <v>0</v>
      </c>
      <c r="K85" s="43">
        <f t="shared" si="37"/>
        <v>0</v>
      </c>
      <c r="L85" s="43">
        <f t="shared" si="37"/>
        <v>0</v>
      </c>
      <c r="M85" s="43">
        <f t="shared" si="37"/>
        <v>0</v>
      </c>
      <c r="N85" s="43">
        <f t="shared" si="37"/>
        <v>0</v>
      </c>
      <c r="O85" s="43">
        <f t="shared" si="37"/>
        <v>0</v>
      </c>
      <c r="P85" s="43">
        <f t="shared" si="37"/>
        <v>0</v>
      </c>
      <c r="Q85" s="43">
        <f t="shared" si="37"/>
        <v>0</v>
      </c>
      <c r="R85" s="43">
        <f t="shared" si="37"/>
        <v>0</v>
      </c>
      <c r="S85" s="43">
        <f t="shared" si="37"/>
        <v>0</v>
      </c>
      <c r="T85" s="18">
        <f t="shared" si="36"/>
        <v>0</v>
      </c>
    </row>
    <row r="86" spans="2:20" s="58" customFormat="1" ht="13.5" customHeight="1" thickBot="1">
      <c r="B86" s="60" t="s">
        <v>29</v>
      </c>
      <c r="C86" s="1"/>
      <c r="D86" s="61" t="s">
        <v>1</v>
      </c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3"/>
    </row>
    <row r="87" spans="2:20" s="58" customFormat="1" ht="13.5" customHeight="1" thickBot="1">
      <c r="B87" s="60"/>
      <c r="C87" s="2"/>
      <c r="D87" s="3" t="s">
        <v>2</v>
      </c>
      <c r="E87" s="4" t="s">
        <v>3</v>
      </c>
      <c r="F87" s="4" t="s">
        <v>4</v>
      </c>
      <c r="G87" s="4" t="s">
        <v>5</v>
      </c>
      <c r="H87" s="4" t="s">
        <v>6</v>
      </c>
      <c r="I87" s="4" t="s">
        <v>7</v>
      </c>
      <c r="J87" s="4" t="s">
        <v>8</v>
      </c>
      <c r="K87" s="4" t="s">
        <v>9</v>
      </c>
      <c r="L87" s="4" t="s">
        <v>10</v>
      </c>
      <c r="M87" s="4" t="s">
        <v>11</v>
      </c>
      <c r="N87" s="4" t="s">
        <v>12</v>
      </c>
      <c r="O87" s="4" t="s">
        <v>13</v>
      </c>
      <c r="P87" s="4" t="s">
        <v>14</v>
      </c>
      <c r="Q87" s="4" t="s">
        <v>15</v>
      </c>
      <c r="R87" s="4" t="s">
        <v>16</v>
      </c>
      <c r="S87" s="4" t="s">
        <v>17</v>
      </c>
      <c r="T87" s="5" t="s">
        <v>18</v>
      </c>
    </row>
    <row r="88" spans="2:20" s="58" customFormat="1" ht="13.5" customHeight="1" thickBot="1">
      <c r="B88" s="60"/>
      <c r="C88" s="6" t="s">
        <v>19</v>
      </c>
      <c r="D88" s="34">
        <v>446</v>
      </c>
      <c r="E88" s="35">
        <v>468</v>
      </c>
      <c r="F88" s="35">
        <v>477</v>
      </c>
      <c r="G88" s="35">
        <v>532</v>
      </c>
      <c r="H88" s="35">
        <v>440</v>
      </c>
      <c r="I88" s="35">
        <v>509</v>
      </c>
      <c r="J88" s="35">
        <v>540</v>
      </c>
      <c r="K88" s="35">
        <v>624</v>
      </c>
      <c r="L88" s="35">
        <v>721</v>
      </c>
      <c r="M88" s="35">
        <v>606</v>
      </c>
      <c r="N88" s="35">
        <v>543</v>
      </c>
      <c r="O88" s="35">
        <v>480</v>
      </c>
      <c r="P88" s="35">
        <v>516</v>
      </c>
      <c r="Q88" s="35">
        <v>601</v>
      </c>
      <c r="R88" s="35">
        <v>446</v>
      </c>
      <c r="S88" s="35">
        <v>713</v>
      </c>
      <c r="T88" s="18">
        <f t="shared" ref="T88:T92" si="38">SUM(D88:S88)</f>
        <v>8662</v>
      </c>
    </row>
    <row r="89" spans="2:20" s="58" customFormat="1" ht="13.5" customHeight="1" thickBot="1">
      <c r="B89" s="60"/>
      <c r="C89" s="10" t="s">
        <v>20</v>
      </c>
      <c r="D89" s="46">
        <v>446</v>
      </c>
      <c r="E89" s="47">
        <v>468</v>
      </c>
      <c r="F89" s="47">
        <v>477</v>
      </c>
      <c r="G89" s="47">
        <v>532</v>
      </c>
      <c r="H89" s="47">
        <v>440</v>
      </c>
      <c r="I89" s="47">
        <v>509</v>
      </c>
      <c r="J89" s="47">
        <v>540</v>
      </c>
      <c r="K89" s="47">
        <v>624</v>
      </c>
      <c r="L89" s="47">
        <v>721</v>
      </c>
      <c r="M89" s="47">
        <v>606</v>
      </c>
      <c r="N89" s="47">
        <v>543</v>
      </c>
      <c r="O89" s="47">
        <v>480</v>
      </c>
      <c r="P89" s="47">
        <v>516</v>
      </c>
      <c r="Q89" s="47">
        <v>601</v>
      </c>
      <c r="R89" s="47">
        <v>446</v>
      </c>
      <c r="S89" s="47">
        <v>713</v>
      </c>
      <c r="T89" s="18">
        <f t="shared" si="38"/>
        <v>8662</v>
      </c>
    </row>
    <row r="90" spans="2:20" s="58" customFormat="1" ht="13.5" customHeight="1" thickBot="1">
      <c r="B90" s="60"/>
      <c r="C90" s="14" t="s">
        <v>21</v>
      </c>
      <c r="D90" s="15">
        <v>445</v>
      </c>
      <c r="E90" s="12">
        <v>466</v>
      </c>
      <c r="F90" s="12">
        <v>476</v>
      </c>
      <c r="G90" s="12">
        <v>531</v>
      </c>
      <c r="H90" s="12">
        <v>440</v>
      </c>
      <c r="I90" s="12">
        <v>508</v>
      </c>
      <c r="J90" s="12">
        <v>540</v>
      </c>
      <c r="K90" s="12">
        <v>622</v>
      </c>
      <c r="L90" s="12">
        <v>720</v>
      </c>
      <c r="M90" s="12">
        <v>605</v>
      </c>
      <c r="N90" s="12">
        <v>541</v>
      </c>
      <c r="O90" s="12">
        <v>479</v>
      </c>
      <c r="P90" s="12">
        <v>513</v>
      </c>
      <c r="Q90" s="12">
        <v>598</v>
      </c>
      <c r="R90" s="12">
        <v>444</v>
      </c>
      <c r="S90" s="48">
        <v>690</v>
      </c>
      <c r="T90" s="18">
        <f t="shared" si="38"/>
        <v>8618</v>
      </c>
    </row>
    <row r="91" spans="2:20" s="58" customFormat="1" ht="13.5" customHeight="1" thickBot="1">
      <c r="B91" s="60"/>
      <c r="C91" s="14" t="s">
        <v>22</v>
      </c>
      <c r="D91" s="15">
        <f>D89-D90</f>
        <v>1</v>
      </c>
      <c r="E91" s="15">
        <f t="shared" ref="E91:S91" si="39">E89-E90</f>
        <v>2</v>
      </c>
      <c r="F91" s="15">
        <f t="shared" si="39"/>
        <v>1</v>
      </c>
      <c r="G91" s="15">
        <f t="shared" si="39"/>
        <v>1</v>
      </c>
      <c r="H91" s="15">
        <f t="shared" si="39"/>
        <v>0</v>
      </c>
      <c r="I91" s="15">
        <f t="shared" si="39"/>
        <v>1</v>
      </c>
      <c r="J91" s="15">
        <f t="shared" si="39"/>
        <v>0</v>
      </c>
      <c r="K91" s="15">
        <f t="shared" si="39"/>
        <v>2</v>
      </c>
      <c r="L91" s="15">
        <f t="shared" si="39"/>
        <v>1</v>
      </c>
      <c r="M91" s="15">
        <f t="shared" si="39"/>
        <v>1</v>
      </c>
      <c r="N91" s="15">
        <f t="shared" si="39"/>
        <v>2</v>
      </c>
      <c r="O91" s="15">
        <f t="shared" si="39"/>
        <v>1</v>
      </c>
      <c r="P91" s="15">
        <f t="shared" si="39"/>
        <v>3</v>
      </c>
      <c r="Q91" s="15">
        <f t="shared" si="39"/>
        <v>3</v>
      </c>
      <c r="R91" s="15">
        <f t="shared" si="39"/>
        <v>2</v>
      </c>
      <c r="S91" s="15">
        <f t="shared" si="39"/>
        <v>23</v>
      </c>
      <c r="T91" s="18">
        <f t="shared" si="38"/>
        <v>44</v>
      </c>
    </row>
    <row r="92" spans="2:20" s="58" customFormat="1" ht="13.5" customHeight="1" thickBot="1">
      <c r="B92" s="60"/>
      <c r="C92" s="16" t="s">
        <v>23</v>
      </c>
      <c r="D92" s="15">
        <f>D88-D89</f>
        <v>0</v>
      </c>
      <c r="E92" s="15">
        <f t="shared" ref="E92:S92" si="40">E88-E89</f>
        <v>0</v>
      </c>
      <c r="F92" s="15">
        <f t="shared" si="40"/>
        <v>0</v>
      </c>
      <c r="G92" s="15">
        <f t="shared" si="40"/>
        <v>0</v>
      </c>
      <c r="H92" s="15">
        <f t="shared" si="40"/>
        <v>0</v>
      </c>
      <c r="I92" s="15">
        <f t="shared" si="40"/>
        <v>0</v>
      </c>
      <c r="J92" s="15">
        <f t="shared" si="40"/>
        <v>0</v>
      </c>
      <c r="K92" s="15">
        <f t="shared" si="40"/>
        <v>0</v>
      </c>
      <c r="L92" s="15">
        <f t="shared" si="40"/>
        <v>0</v>
      </c>
      <c r="M92" s="15">
        <f t="shared" si="40"/>
        <v>0</v>
      </c>
      <c r="N92" s="15">
        <f t="shared" si="40"/>
        <v>0</v>
      </c>
      <c r="O92" s="15">
        <f t="shared" si="40"/>
        <v>0</v>
      </c>
      <c r="P92" s="15">
        <f t="shared" si="40"/>
        <v>0</v>
      </c>
      <c r="Q92" s="15">
        <f t="shared" si="40"/>
        <v>0</v>
      </c>
      <c r="R92" s="15">
        <f t="shared" si="40"/>
        <v>0</v>
      </c>
      <c r="S92" s="15">
        <f t="shared" si="40"/>
        <v>0</v>
      </c>
      <c r="T92" s="18">
        <f t="shared" si="38"/>
        <v>0</v>
      </c>
    </row>
    <row r="93" spans="2:20" s="58" customFormat="1" ht="13.5" customHeight="1" thickBot="1">
      <c r="B93" s="60"/>
      <c r="C93" s="1"/>
      <c r="D93" s="61" t="s">
        <v>24</v>
      </c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3"/>
    </row>
    <row r="94" spans="2:20" s="58" customFormat="1" ht="13.5" customHeight="1" thickBot="1">
      <c r="B94" s="60"/>
      <c r="C94" s="2"/>
      <c r="D94" s="3" t="s">
        <v>2</v>
      </c>
      <c r="E94" s="4" t="s">
        <v>3</v>
      </c>
      <c r="F94" s="4" t="s">
        <v>4</v>
      </c>
      <c r="G94" s="4" t="s">
        <v>5</v>
      </c>
      <c r="H94" s="4" t="s">
        <v>6</v>
      </c>
      <c r="I94" s="4" t="s">
        <v>7</v>
      </c>
      <c r="J94" s="4" t="s">
        <v>8</v>
      </c>
      <c r="K94" s="4" t="s">
        <v>9</v>
      </c>
      <c r="L94" s="4" t="s">
        <v>10</v>
      </c>
      <c r="M94" s="4" t="s">
        <v>11</v>
      </c>
      <c r="N94" s="4" t="s">
        <v>12</v>
      </c>
      <c r="O94" s="4" t="s">
        <v>13</v>
      </c>
      <c r="P94" s="4" t="s">
        <v>14</v>
      </c>
      <c r="Q94" s="4" t="s">
        <v>15</v>
      </c>
      <c r="R94" s="4" t="s">
        <v>16</v>
      </c>
      <c r="S94" s="4" t="s">
        <v>17</v>
      </c>
      <c r="T94" s="5" t="s">
        <v>18</v>
      </c>
    </row>
    <row r="95" spans="2:20" s="58" customFormat="1" ht="13.5" customHeight="1" thickBot="1">
      <c r="B95" s="60"/>
      <c r="C95" s="6" t="s">
        <v>19</v>
      </c>
      <c r="D95" s="34">
        <v>380</v>
      </c>
      <c r="E95" s="35">
        <v>452</v>
      </c>
      <c r="F95" s="35">
        <v>474</v>
      </c>
      <c r="G95" s="35">
        <v>539</v>
      </c>
      <c r="H95" s="35">
        <v>474</v>
      </c>
      <c r="I95" s="35">
        <v>500</v>
      </c>
      <c r="J95" s="35">
        <v>575</v>
      </c>
      <c r="K95" s="35">
        <v>658</v>
      </c>
      <c r="L95" s="35">
        <v>828</v>
      </c>
      <c r="M95" s="35">
        <v>666</v>
      </c>
      <c r="N95" s="35">
        <v>624</v>
      </c>
      <c r="O95" s="35">
        <v>500</v>
      </c>
      <c r="P95" s="35">
        <v>568</v>
      </c>
      <c r="Q95" s="35">
        <v>628</v>
      </c>
      <c r="R95" s="35">
        <v>592</v>
      </c>
      <c r="S95" s="35">
        <v>1049</v>
      </c>
      <c r="T95" s="18">
        <f t="shared" ref="T95:T99" si="41">SUM(D95:S95)</f>
        <v>9507</v>
      </c>
    </row>
    <row r="96" spans="2:20" s="58" customFormat="1" ht="13.5" customHeight="1" thickBot="1">
      <c r="B96" s="60"/>
      <c r="C96" s="10" t="s">
        <v>20</v>
      </c>
      <c r="D96" s="46">
        <v>380</v>
      </c>
      <c r="E96" s="47">
        <v>452</v>
      </c>
      <c r="F96" s="47">
        <v>474</v>
      </c>
      <c r="G96" s="47">
        <v>539</v>
      </c>
      <c r="H96" s="47">
        <v>474</v>
      </c>
      <c r="I96" s="47">
        <v>500</v>
      </c>
      <c r="J96" s="47">
        <v>575</v>
      </c>
      <c r="K96" s="47">
        <v>658</v>
      </c>
      <c r="L96" s="47">
        <v>828</v>
      </c>
      <c r="M96" s="47">
        <v>666</v>
      </c>
      <c r="N96" s="47">
        <v>624</v>
      </c>
      <c r="O96" s="47">
        <v>500</v>
      </c>
      <c r="P96" s="47">
        <v>568</v>
      </c>
      <c r="Q96" s="47">
        <v>628</v>
      </c>
      <c r="R96" s="47">
        <v>592</v>
      </c>
      <c r="S96" s="47">
        <v>1049</v>
      </c>
      <c r="T96" s="18">
        <f t="shared" si="41"/>
        <v>9507</v>
      </c>
    </row>
    <row r="97" spans="2:20" s="58" customFormat="1" ht="13.5" customHeight="1" thickBot="1">
      <c r="B97" s="60"/>
      <c r="C97" s="29" t="s">
        <v>21</v>
      </c>
      <c r="D97" s="49">
        <v>380</v>
      </c>
      <c r="E97" s="50">
        <v>451</v>
      </c>
      <c r="F97" s="50">
        <v>473</v>
      </c>
      <c r="G97" s="50">
        <v>539</v>
      </c>
      <c r="H97" s="50">
        <v>474</v>
      </c>
      <c r="I97" s="50">
        <v>500</v>
      </c>
      <c r="J97" s="50">
        <v>575</v>
      </c>
      <c r="K97" s="50">
        <v>656</v>
      </c>
      <c r="L97" s="50">
        <v>827</v>
      </c>
      <c r="M97" s="50">
        <v>664</v>
      </c>
      <c r="N97" s="50">
        <v>624</v>
      </c>
      <c r="O97" s="50">
        <v>499</v>
      </c>
      <c r="P97" s="50">
        <v>566</v>
      </c>
      <c r="Q97" s="50">
        <v>624</v>
      </c>
      <c r="R97" s="50">
        <v>583</v>
      </c>
      <c r="S97" s="50">
        <v>978</v>
      </c>
      <c r="T97" s="18">
        <f t="shared" si="41"/>
        <v>9413</v>
      </c>
    </row>
    <row r="98" spans="2:20" s="58" customFormat="1" ht="13.5" customHeight="1" thickBot="1">
      <c r="B98" s="60"/>
      <c r="C98" s="14" t="s">
        <v>22</v>
      </c>
      <c r="D98" s="15">
        <f>D96-D97</f>
        <v>0</v>
      </c>
      <c r="E98" s="15">
        <f t="shared" ref="E98:S98" si="42">E96-E97</f>
        <v>1</v>
      </c>
      <c r="F98" s="15">
        <f t="shared" si="42"/>
        <v>1</v>
      </c>
      <c r="G98" s="15">
        <f t="shared" si="42"/>
        <v>0</v>
      </c>
      <c r="H98" s="15">
        <f t="shared" si="42"/>
        <v>0</v>
      </c>
      <c r="I98" s="15">
        <f t="shared" si="42"/>
        <v>0</v>
      </c>
      <c r="J98" s="15">
        <f t="shared" si="42"/>
        <v>0</v>
      </c>
      <c r="K98" s="15">
        <f t="shared" si="42"/>
        <v>2</v>
      </c>
      <c r="L98" s="15">
        <f t="shared" si="42"/>
        <v>1</v>
      </c>
      <c r="M98" s="15">
        <f t="shared" si="42"/>
        <v>2</v>
      </c>
      <c r="N98" s="15">
        <f t="shared" si="42"/>
        <v>0</v>
      </c>
      <c r="O98" s="15">
        <f t="shared" si="42"/>
        <v>1</v>
      </c>
      <c r="P98" s="15">
        <f t="shared" si="42"/>
        <v>2</v>
      </c>
      <c r="Q98" s="15">
        <f t="shared" si="42"/>
        <v>4</v>
      </c>
      <c r="R98" s="15">
        <f t="shared" si="42"/>
        <v>9</v>
      </c>
      <c r="S98" s="15">
        <f t="shared" si="42"/>
        <v>71</v>
      </c>
      <c r="T98" s="18">
        <f t="shared" si="41"/>
        <v>94</v>
      </c>
    </row>
    <row r="99" spans="2:20" s="58" customFormat="1" ht="13.5" customHeight="1" thickBot="1">
      <c r="B99" s="60"/>
      <c r="C99" s="16" t="s">
        <v>23</v>
      </c>
      <c r="D99" s="15">
        <f>D95-D96</f>
        <v>0</v>
      </c>
      <c r="E99" s="15">
        <f t="shared" ref="E99:S99" si="43">E95-E96</f>
        <v>0</v>
      </c>
      <c r="F99" s="15">
        <f t="shared" si="43"/>
        <v>0</v>
      </c>
      <c r="G99" s="15">
        <f t="shared" si="43"/>
        <v>0</v>
      </c>
      <c r="H99" s="15">
        <f t="shared" si="43"/>
        <v>0</v>
      </c>
      <c r="I99" s="15">
        <f t="shared" si="43"/>
        <v>0</v>
      </c>
      <c r="J99" s="15">
        <f t="shared" si="43"/>
        <v>0</v>
      </c>
      <c r="K99" s="15">
        <f t="shared" si="43"/>
        <v>0</v>
      </c>
      <c r="L99" s="15">
        <f t="shared" si="43"/>
        <v>0</v>
      </c>
      <c r="M99" s="15">
        <f t="shared" si="43"/>
        <v>0</v>
      </c>
      <c r="N99" s="15">
        <f t="shared" si="43"/>
        <v>0</v>
      </c>
      <c r="O99" s="15">
        <f t="shared" si="43"/>
        <v>0</v>
      </c>
      <c r="P99" s="15">
        <f t="shared" si="43"/>
        <v>0</v>
      </c>
      <c r="Q99" s="15">
        <f t="shared" si="43"/>
        <v>0</v>
      </c>
      <c r="R99" s="15">
        <f t="shared" si="43"/>
        <v>0</v>
      </c>
      <c r="S99" s="15">
        <f t="shared" si="43"/>
        <v>0</v>
      </c>
      <c r="T99" s="18">
        <f t="shared" si="41"/>
        <v>0</v>
      </c>
    </row>
    <row r="100" spans="2:20" s="58" customFormat="1" ht="13.5" customHeight="1" thickBot="1">
      <c r="B100" s="60"/>
      <c r="C100" s="1"/>
      <c r="D100" s="61" t="s">
        <v>18</v>
      </c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3"/>
    </row>
    <row r="101" spans="2:20" s="58" customFormat="1" ht="13.5" customHeight="1" thickBot="1">
      <c r="B101" s="60"/>
      <c r="C101" s="2"/>
      <c r="D101" s="3" t="s">
        <v>2</v>
      </c>
      <c r="E101" s="4" t="s">
        <v>3</v>
      </c>
      <c r="F101" s="4" t="s">
        <v>4</v>
      </c>
      <c r="G101" s="4" t="s">
        <v>5</v>
      </c>
      <c r="H101" s="4" t="s">
        <v>6</v>
      </c>
      <c r="I101" s="4" t="s">
        <v>7</v>
      </c>
      <c r="J101" s="4" t="s">
        <v>8</v>
      </c>
      <c r="K101" s="4" t="s">
        <v>9</v>
      </c>
      <c r="L101" s="4" t="s">
        <v>10</v>
      </c>
      <c r="M101" s="4" t="s">
        <v>11</v>
      </c>
      <c r="N101" s="4" t="s">
        <v>12</v>
      </c>
      <c r="O101" s="4" t="s">
        <v>13</v>
      </c>
      <c r="P101" s="4" t="s">
        <v>14</v>
      </c>
      <c r="Q101" s="4" t="s">
        <v>15</v>
      </c>
      <c r="R101" s="4" t="s">
        <v>16</v>
      </c>
      <c r="S101" s="4" t="s">
        <v>17</v>
      </c>
      <c r="T101" s="5" t="s">
        <v>18</v>
      </c>
    </row>
    <row r="102" spans="2:20" s="58" customFormat="1" ht="13.5" customHeight="1" thickBot="1">
      <c r="B102" s="60"/>
      <c r="C102" s="6" t="s">
        <v>19</v>
      </c>
      <c r="D102" s="34">
        <f>SUM(D88,D95)</f>
        <v>826</v>
      </c>
      <c r="E102" s="35">
        <f t="shared" ref="E102:S102" si="44">SUM(E88,E95)</f>
        <v>920</v>
      </c>
      <c r="F102" s="35">
        <f t="shared" si="44"/>
        <v>951</v>
      </c>
      <c r="G102" s="35">
        <f t="shared" si="44"/>
        <v>1071</v>
      </c>
      <c r="H102" s="35">
        <f t="shared" si="44"/>
        <v>914</v>
      </c>
      <c r="I102" s="35">
        <f t="shared" si="44"/>
        <v>1009</v>
      </c>
      <c r="J102" s="35">
        <f t="shared" si="44"/>
        <v>1115</v>
      </c>
      <c r="K102" s="35">
        <f t="shared" si="44"/>
        <v>1282</v>
      </c>
      <c r="L102" s="35">
        <f t="shared" si="44"/>
        <v>1549</v>
      </c>
      <c r="M102" s="35">
        <f t="shared" si="44"/>
        <v>1272</v>
      </c>
      <c r="N102" s="35">
        <f t="shared" si="44"/>
        <v>1167</v>
      </c>
      <c r="O102" s="35">
        <f t="shared" si="44"/>
        <v>980</v>
      </c>
      <c r="P102" s="35">
        <f t="shared" si="44"/>
        <v>1084</v>
      </c>
      <c r="Q102" s="35">
        <f t="shared" si="44"/>
        <v>1229</v>
      </c>
      <c r="R102" s="35">
        <f t="shared" si="44"/>
        <v>1038</v>
      </c>
      <c r="S102" s="35">
        <f t="shared" si="44"/>
        <v>1762</v>
      </c>
      <c r="T102" s="18">
        <f t="shared" ref="T102:T106" si="45">SUM(D102:S102)</f>
        <v>18169</v>
      </c>
    </row>
    <row r="103" spans="2:20" s="58" customFormat="1" ht="13.5" customHeight="1" thickBot="1">
      <c r="B103" s="60"/>
      <c r="C103" s="10" t="s">
        <v>20</v>
      </c>
      <c r="D103" s="11">
        <f t="shared" ref="D103:S106" si="46">SUM(D89,D96)</f>
        <v>826</v>
      </c>
      <c r="E103" s="12">
        <f t="shared" si="46"/>
        <v>920</v>
      </c>
      <c r="F103" s="12">
        <f t="shared" si="46"/>
        <v>951</v>
      </c>
      <c r="G103" s="12">
        <f t="shared" si="46"/>
        <v>1071</v>
      </c>
      <c r="H103" s="12">
        <f t="shared" si="46"/>
        <v>914</v>
      </c>
      <c r="I103" s="12">
        <f t="shared" si="46"/>
        <v>1009</v>
      </c>
      <c r="J103" s="12">
        <f t="shared" si="46"/>
        <v>1115</v>
      </c>
      <c r="K103" s="12">
        <f t="shared" si="46"/>
        <v>1282</v>
      </c>
      <c r="L103" s="12">
        <f t="shared" si="46"/>
        <v>1549</v>
      </c>
      <c r="M103" s="12">
        <f t="shared" si="46"/>
        <v>1272</v>
      </c>
      <c r="N103" s="12">
        <f t="shared" si="46"/>
        <v>1167</v>
      </c>
      <c r="O103" s="12">
        <f t="shared" si="46"/>
        <v>980</v>
      </c>
      <c r="P103" s="12">
        <f t="shared" si="46"/>
        <v>1084</v>
      </c>
      <c r="Q103" s="12">
        <f t="shared" si="46"/>
        <v>1229</v>
      </c>
      <c r="R103" s="12">
        <f t="shared" si="46"/>
        <v>1038</v>
      </c>
      <c r="S103" s="12">
        <f t="shared" si="46"/>
        <v>1762</v>
      </c>
      <c r="T103" s="18">
        <f t="shared" si="45"/>
        <v>18169</v>
      </c>
    </row>
    <row r="104" spans="2:20" s="58" customFormat="1" ht="13.5" customHeight="1" thickBot="1">
      <c r="B104" s="60"/>
      <c r="C104" s="29" t="s">
        <v>21</v>
      </c>
      <c r="D104" s="11">
        <f t="shared" si="46"/>
        <v>825</v>
      </c>
      <c r="E104" s="12">
        <f t="shared" si="46"/>
        <v>917</v>
      </c>
      <c r="F104" s="12">
        <f t="shared" si="46"/>
        <v>949</v>
      </c>
      <c r="G104" s="12">
        <f t="shared" si="46"/>
        <v>1070</v>
      </c>
      <c r="H104" s="12">
        <f t="shared" si="46"/>
        <v>914</v>
      </c>
      <c r="I104" s="12">
        <f t="shared" si="46"/>
        <v>1008</v>
      </c>
      <c r="J104" s="12">
        <f t="shared" si="46"/>
        <v>1115</v>
      </c>
      <c r="K104" s="12">
        <f t="shared" si="46"/>
        <v>1278</v>
      </c>
      <c r="L104" s="12">
        <f t="shared" si="46"/>
        <v>1547</v>
      </c>
      <c r="M104" s="12">
        <f t="shared" si="46"/>
        <v>1269</v>
      </c>
      <c r="N104" s="12">
        <f t="shared" si="46"/>
        <v>1165</v>
      </c>
      <c r="O104" s="12">
        <f t="shared" si="46"/>
        <v>978</v>
      </c>
      <c r="P104" s="12">
        <f t="shared" si="46"/>
        <v>1079</v>
      </c>
      <c r="Q104" s="12">
        <f t="shared" si="46"/>
        <v>1222</v>
      </c>
      <c r="R104" s="12">
        <f t="shared" si="46"/>
        <v>1027</v>
      </c>
      <c r="S104" s="12">
        <f t="shared" si="46"/>
        <v>1668</v>
      </c>
      <c r="T104" s="18">
        <f t="shared" si="45"/>
        <v>18031</v>
      </c>
    </row>
    <row r="105" spans="2:20" s="58" customFormat="1" ht="13.5" customHeight="1" thickBot="1">
      <c r="B105" s="60"/>
      <c r="C105" s="29" t="s">
        <v>22</v>
      </c>
      <c r="D105" s="11">
        <f t="shared" si="46"/>
        <v>1</v>
      </c>
      <c r="E105" s="12">
        <f t="shared" si="46"/>
        <v>3</v>
      </c>
      <c r="F105" s="12">
        <f t="shared" si="46"/>
        <v>2</v>
      </c>
      <c r="G105" s="12">
        <f t="shared" si="46"/>
        <v>1</v>
      </c>
      <c r="H105" s="12">
        <f t="shared" si="46"/>
        <v>0</v>
      </c>
      <c r="I105" s="12">
        <f t="shared" si="46"/>
        <v>1</v>
      </c>
      <c r="J105" s="12">
        <f t="shared" si="46"/>
        <v>0</v>
      </c>
      <c r="K105" s="12">
        <f t="shared" si="46"/>
        <v>4</v>
      </c>
      <c r="L105" s="12">
        <f t="shared" si="46"/>
        <v>2</v>
      </c>
      <c r="M105" s="12">
        <f t="shared" si="46"/>
        <v>3</v>
      </c>
      <c r="N105" s="12">
        <f t="shared" si="46"/>
        <v>2</v>
      </c>
      <c r="O105" s="12">
        <f t="shared" si="46"/>
        <v>2</v>
      </c>
      <c r="P105" s="12">
        <f t="shared" si="46"/>
        <v>5</v>
      </c>
      <c r="Q105" s="12">
        <f t="shared" si="46"/>
        <v>7</v>
      </c>
      <c r="R105" s="12">
        <f t="shared" si="46"/>
        <v>11</v>
      </c>
      <c r="S105" s="12">
        <f t="shared" si="46"/>
        <v>94</v>
      </c>
      <c r="T105" s="18">
        <f t="shared" si="45"/>
        <v>138</v>
      </c>
    </row>
    <row r="106" spans="2:20" s="58" customFormat="1" ht="13.5" customHeight="1" thickBot="1">
      <c r="B106" s="60"/>
      <c r="C106" s="30" t="s">
        <v>23</v>
      </c>
      <c r="D106" s="42">
        <f t="shared" si="46"/>
        <v>0</v>
      </c>
      <c r="E106" s="43">
        <f t="shared" si="46"/>
        <v>0</v>
      </c>
      <c r="F106" s="43">
        <f t="shared" si="46"/>
        <v>0</v>
      </c>
      <c r="G106" s="43">
        <f t="shared" si="46"/>
        <v>0</v>
      </c>
      <c r="H106" s="43">
        <f t="shared" si="46"/>
        <v>0</v>
      </c>
      <c r="I106" s="43">
        <f t="shared" si="46"/>
        <v>0</v>
      </c>
      <c r="J106" s="43">
        <f t="shared" si="46"/>
        <v>0</v>
      </c>
      <c r="K106" s="43">
        <f t="shared" si="46"/>
        <v>0</v>
      </c>
      <c r="L106" s="43">
        <f t="shared" si="46"/>
        <v>0</v>
      </c>
      <c r="M106" s="43">
        <f t="shared" si="46"/>
        <v>0</v>
      </c>
      <c r="N106" s="43">
        <f t="shared" si="46"/>
        <v>0</v>
      </c>
      <c r="O106" s="43">
        <f t="shared" si="46"/>
        <v>0</v>
      </c>
      <c r="P106" s="43">
        <f t="shared" si="46"/>
        <v>0</v>
      </c>
      <c r="Q106" s="43">
        <f t="shared" si="46"/>
        <v>0</v>
      </c>
      <c r="R106" s="43">
        <f t="shared" si="46"/>
        <v>0</v>
      </c>
      <c r="S106" s="43">
        <f t="shared" si="46"/>
        <v>0</v>
      </c>
      <c r="T106" s="18">
        <f t="shared" si="45"/>
        <v>0</v>
      </c>
    </row>
    <row r="107" spans="2:20" s="58" customFormat="1" ht="13.5" customHeight="1" thickBot="1">
      <c r="B107" s="67" t="s">
        <v>30</v>
      </c>
      <c r="C107" s="1"/>
      <c r="D107" s="61" t="s">
        <v>1</v>
      </c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3"/>
    </row>
    <row r="108" spans="2:20" s="58" customFormat="1" ht="13.5" customHeight="1" thickBot="1">
      <c r="B108" s="68"/>
      <c r="C108" s="2"/>
      <c r="D108" s="3" t="s">
        <v>2</v>
      </c>
      <c r="E108" s="4" t="s">
        <v>3</v>
      </c>
      <c r="F108" s="4" t="s">
        <v>4</v>
      </c>
      <c r="G108" s="4" t="s">
        <v>5</v>
      </c>
      <c r="H108" s="4" t="s">
        <v>6</v>
      </c>
      <c r="I108" s="4" t="s">
        <v>7</v>
      </c>
      <c r="J108" s="4" t="s">
        <v>8</v>
      </c>
      <c r="K108" s="4" t="s">
        <v>9</v>
      </c>
      <c r="L108" s="4" t="s">
        <v>10</v>
      </c>
      <c r="M108" s="4" t="s">
        <v>11</v>
      </c>
      <c r="N108" s="4" t="s">
        <v>12</v>
      </c>
      <c r="O108" s="4" t="s">
        <v>13</v>
      </c>
      <c r="P108" s="4" t="s">
        <v>14</v>
      </c>
      <c r="Q108" s="4" t="s">
        <v>15</v>
      </c>
      <c r="R108" s="4" t="s">
        <v>16</v>
      </c>
      <c r="S108" s="4" t="s">
        <v>17</v>
      </c>
      <c r="T108" s="5" t="s">
        <v>18</v>
      </c>
    </row>
    <row r="109" spans="2:20" s="58" customFormat="1" ht="13.5" customHeight="1">
      <c r="B109" s="68"/>
      <c r="C109" s="6" t="s">
        <v>19</v>
      </c>
      <c r="D109" s="51">
        <f>SUM(D88,D67,D46,D25,D4)</f>
        <v>11064</v>
      </c>
      <c r="E109" s="24">
        <f>SUM(E88,E67,E46,E25,E4)</f>
        <v>11785</v>
      </c>
      <c r="F109" s="24">
        <f t="shared" ref="F109:T112" si="47">SUM(F88,F67,F46,F25,F4)</f>
        <v>12537</v>
      </c>
      <c r="G109" s="24">
        <f t="shared" si="47"/>
        <v>13373</v>
      </c>
      <c r="H109" s="24">
        <f t="shared" si="47"/>
        <v>12800</v>
      </c>
      <c r="I109" s="24">
        <f t="shared" si="47"/>
        <v>12795</v>
      </c>
      <c r="J109" s="24">
        <f t="shared" si="47"/>
        <v>14092</v>
      </c>
      <c r="K109" s="24">
        <f t="shared" si="47"/>
        <v>16706</v>
      </c>
      <c r="L109" s="24">
        <f t="shared" si="47"/>
        <v>20338</v>
      </c>
      <c r="M109" s="24">
        <f t="shared" si="47"/>
        <v>17747</v>
      </c>
      <c r="N109" s="24">
        <f t="shared" si="47"/>
        <v>16074</v>
      </c>
      <c r="O109" s="24">
        <f t="shared" si="47"/>
        <v>14379</v>
      </c>
      <c r="P109" s="24">
        <f t="shared" si="47"/>
        <v>15268</v>
      </c>
      <c r="Q109" s="24">
        <f t="shared" si="47"/>
        <v>18362</v>
      </c>
      <c r="R109" s="24">
        <f t="shared" si="47"/>
        <v>15017</v>
      </c>
      <c r="S109" s="24">
        <f t="shared" si="47"/>
        <v>29932</v>
      </c>
      <c r="T109" s="25">
        <f>SUM(T88,T67,T46,T25,T4)</f>
        <v>252269</v>
      </c>
    </row>
    <row r="110" spans="2:20" s="58" customFormat="1" ht="13.5" customHeight="1">
      <c r="B110" s="68"/>
      <c r="C110" s="10" t="s">
        <v>20</v>
      </c>
      <c r="D110" s="52">
        <f>SUM(D89,D68,D47,D26,D5)</f>
        <v>10920</v>
      </c>
      <c r="E110" s="27">
        <f>SUM(E89,E68,E47,E26,E5)</f>
        <v>11596</v>
      </c>
      <c r="F110" s="27">
        <f t="shared" si="47"/>
        <v>12305</v>
      </c>
      <c r="G110" s="27">
        <f t="shared" si="47"/>
        <v>13183</v>
      </c>
      <c r="H110" s="27">
        <f t="shared" si="47"/>
        <v>12664</v>
      </c>
      <c r="I110" s="27">
        <f t="shared" si="47"/>
        <v>12645</v>
      </c>
      <c r="J110" s="27">
        <f t="shared" si="47"/>
        <v>13894</v>
      </c>
      <c r="K110" s="27">
        <f t="shared" si="47"/>
        <v>16465</v>
      </c>
      <c r="L110" s="27">
        <f t="shared" si="47"/>
        <v>20034</v>
      </c>
      <c r="M110" s="27">
        <f t="shared" si="47"/>
        <v>17515</v>
      </c>
      <c r="N110" s="27">
        <f t="shared" si="47"/>
        <v>15882</v>
      </c>
      <c r="O110" s="27">
        <f t="shared" si="47"/>
        <v>14151</v>
      </c>
      <c r="P110" s="27">
        <f t="shared" si="47"/>
        <v>15017</v>
      </c>
      <c r="Q110" s="27">
        <f t="shared" si="47"/>
        <v>18072</v>
      </c>
      <c r="R110" s="27">
        <f t="shared" si="47"/>
        <v>14816</v>
      </c>
      <c r="S110" s="27">
        <f t="shared" si="47"/>
        <v>29590</v>
      </c>
      <c r="T110" s="28">
        <f t="shared" si="47"/>
        <v>248749</v>
      </c>
    </row>
    <row r="111" spans="2:20" s="58" customFormat="1" ht="13.5" customHeight="1">
      <c r="B111" s="68"/>
      <c r="C111" s="29" t="s">
        <v>21</v>
      </c>
      <c r="D111" s="26">
        <f t="shared" ref="D111:E112" si="48">SUM(D90,D69,D48,D27,D6)</f>
        <v>10042.819083692266</v>
      </c>
      <c r="E111" s="27">
        <f t="shared" si="48"/>
        <v>10599.583999754266</v>
      </c>
      <c r="F111" s="27">
        <f t="shared" si="47"/>
        <v>11242.271424660432</v>
      </c>
      <c r="G111" s="27">
        <f t="shared" si="47"/>
        <v>11760.649632336166</v>
      </c>
      <c r="H111" s="27">
        <f t="shared" si="47"/>
        <v>10842.541410288533</v>
      </c>
      <c r="I111" s="27">
        <f t="shared" si="47"/>
        <v>11449.575531631634</v>
      </c>
      <c r="J111" s="27">
        <f t="shared" si="47"/>
        <v>12621.677496032898</v>
      </c>
      <c r="K111" s="27">
        <f t="shared" si="47"/>
        <v>14939.787851967165</v>
      </c>
      <c r="L111" s="27">
        <f t="shared" si="47"/>
        <v>18226.181361913434</v>
      </c>
      <c r="M111" s="27">
        <f t="shared" si="47"/>
        <v>15919.252001868066</v>
      </c>
      <c r="N111" s="27">
        <f t="shared" si="47"/>
        <v>14490.295642411533</v>
      </c>
      <c r="O111" s="27">
        <f t="shared" si="47"/>
        <v>12759.856249441898</v>
      </c>
      <c r="P111" s="27">
        <f t="shared" si="47"/>
        <v>13400.317564862798</v>
      </c>
      <c r="Q111" s="27">
        <f t="shared" si="47"/>
        <v>16029.544928014066</v>
      </c>
      <c r="R111" s="27">
        <f t="shared" si="47"/>
        <v>13208.5677831828</v>
      </c>
      <c r="S111" s="27">
        <f t="shared" si="47"/>
        <v>26916.343225868597</v>
      </c>
      <c r="T111" s="28">
        <f t="shared" si="47"/>
        <v>224449.26518792653</v>
      </c>
    </row>
    <row r="112" spans="2:20" s="58" customFormat="1" ht="13.5" customHeight="1">
      <c r="B112" s="68"/>
      <c r="C112" s="29" t="s">
        <v>22</v>
      </c>
      <c r="D112" s="26">
        <f t="shared" si="48"/>
        <v>877.1809163077337</v>
      </c>
      <c r="E112" s="27">
        <f t="shared" si="48"/>
        <v>996.41600024573381</v>
      </c>
      <c r="F112" s="27">
        <f t="shared" si="47"/>
        <v>1062.7285753395681</v>
      </c>
      <c r="G112" s="27">
        <f t="shared" si="47"/>
        <v>1422.3503676638343</v>
      </c>
      <c r="H112" s="27">
        <f t="shared" si="47"/>
        <v>1821.4585897114675</v>
      </c>
      <c r="I112" s="27">
        <f t="shared" si="47"/>
        <v>1195.4244683683669</v>
      </c>
      <c r="J112" s="27">
        <f t="shared" si="47"/>
        <v>1272.3225039671006</v>
      </c>
      <c r="K112" s="27">
        <f t="shared" si="47"/>
        <v>1525.2121480328344</v>
      </c>
      <c r="L112" s="27">
        <f t="shared" si="47"/>
        <v>1807.8186380865682</v>
      </c>
      <c r="M112" s="27">
        <f t="shared" si="47"/>
        <v>1595.7479981319348</v>
      </c>
      <c r="N112" s="27">
        <f t="shared" si="47"/>
        <v>1391.7043575884675</v>
      </c>
      <c r="O112" s="27">
        <f t="shared" si="47"/>
        <v>1391.1437505581007</v>
      </c>
      <c r="P112" s="27">
        <f t="shared" si="47"/>
        <v>1616.6824351372013</v>
      </c>
      <c r="Q112" s="27">
        <f t="shared" si="47"/>
        <v>2042.4550719859349</v>
      </c>
      <c r="R112" s="27">
        <f t="shared" si="47"/>
        <v>1607.4322168172012</v>
      </c>
      <c r="S112" s="27">
        <f t="shared" si="47"/>
        <v>2673.656774131402</v>
      </c>
      <c r="T112" s="28">
        <f t="shared" si="47"/>
        <v>24299.73481207345</v>
      </c>
    </row>
    <row r="113" spans="2:20" s="58" customFormat="1" ht="13.5" customHeight="1">
      <c r="B113" s="68"/>
      <c r="C113" s="29" t="s">
        <v>26</v>
      </c>
      <c r="D113" s="26">
        <v>144</v>
      </c>
      <c r="E113" s="27">
        <v>189</v>
      </c>
      <c r="F113" s="27">
        <v>232</v>
      </c>
      <c r="G113" s="27">
        <v>190</v>
      </c>
      <c r="H113" s="27">
        <v>136</v>
      </c>
      <c r="I113" s="27">
        <v>150</v>
      </c>
      <c r="J113" s="27">
        <v>198</v>
      </c>
      <c r="K113" s="27">
        <v>241</v>
      </c>
      <c r="L113" s="27">
        <v>304</v>
      </c>
      <c r="M113" s="27">
        <v>232</v>
      </c>
      <c r="N113" s="27">
        <v>192</v>
      </c>
      <c r="O113" s="27">
        <v>228</v>
      </c>
      <c r="P113" s="27">
        <v>251</v>
      </c>
      <c r="Q113" s="27">
        <v>290</v>
      </c>
      <c r="R113" s="27">
        <v>201</v>
      </c>
      <c r="S113" s="27">
        <v>342</v>
      </c>
      <c r="T113" s="53">
        <v>3520</v>
      </c>
    </row>
    <row r="114" spans="2:20" s="58" customFormat="1" ht="13.5" customHeight="1" thickBot="1">
      <c r="B114" s="68"/>
      <c r="C114" s="54" t="s">
        <v>23</v>
      </c>
      <c r="D114" s="55">
        <v>0</v>
      </c>
      <c r="E114" s="27">
        <v>0</v>
      </c>
      <c r="F114" s="27">
        <v>0</v>
      </c>
      <c r="G114" s="27">
        <v>0</v>
      </c>
      <c r="H114" s="27"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27">
        <v>0</v>
      </c>
      <c r="O114" s="27">
        <v>0</v>
      </c>
      <c r="P114" s="27">
        <v>0</v>
      </c>
      <c r="Q114" s="27">
        <v>0</v>
      </c>
      <c r="R114" s="27">
        <v>0</v>
      </c>
      <c r="S114" s="27">
        <v>0</v>
      </c>
      <c r="T114" s="41">
        <v>0</v>
      </c>
    </row>
    <row r="115" spans="2:20" s="58" customFormat="1" ht="13.5" customHeight="1" thickBot="1">
      <c r="B115" s="68"/>
      <c r="C115" s="1"/>
      <c r="D115" s="61" t="s">
        <v>24</v>
      </c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3"/>
    </row>
    <row r="116" spans="2:20" s="58" customFormat="1" ht="13.5" customHeight="1" thickBot="1">
      <c r="B116" s="68"/>
      <c r="C116" s="2"/>
      <c r="D116" s="3" t="s">
        <v>2</v>
      </c>
      <c r="E116" s="4" t="s">
        <v>3</v>
      </c>
      <c r="F116" s="4" t="s">
        <v>4</v>
      </c>
      <c r="G116" s="4" t="s">
        <v>5</v>
      </c>
      <c r="H116" s="4" t="s">
        <v>6</v>
      </c>
      <c r="I116" s="4" t="s">
        <v>7</v>
      </c>
      <c r="J116" s="4" t="s">
        <v>8</v>
      </c>
      <c r="K116" s="4" t="s">
        <v>9</v>
      </c>
      <c r="L116" s="4" t="s">
        <v>10</v>
      </c>
      <c r="M116" s="4" t="s">
        <v>11</v>
      </c>
      <c r="N116" s="4" t="s">
        <v>12</v>
      </c>
      <c r="O116" s="4" t="s">
        <v>13</v>
      </c>
      <c r="P116" s="4" t="s">
        <v>14</v>
      </c>
      <c r="Q116" s="4" t="s">
        <v>15</v>
      </c>
      <c r="R116" s="4" t="s">
        <v>16</v>
      </c>
      <c r="S116" s="4" t="s">
        <v>17</v>
      </c>
      <c r="T116" s="5" t="s">
        <v>18</v>
      </c>
    </row>
    <row r="117" spans="2:20" s="58" customFormat="1" ht="13.5" customHeight="1">
      <c r="B117" s="68"/>
      <c r="C117" s="6" t="s">
        <v>19</v>
      </c>
      <c r="D117" s="51">
        <f>SUM(D95,D74,D53,D32,D11)</f>
        <v>10608</v>
      </c>
      <c r="E117" s="24">
        <f>SUM(E95,E74,E53,E32,E11)</f>
        <v>11180</v>
      </c>
      <c r="F117" s="24">
        <f t="shared" ref="F117:T118" si="49">SUM(F95,F74,F53,F32,F11)</f>
        <v>12048</v>
      </c>
      <c r="G117" s="24">
        <f t="shared" si="49"/>
        <v>13445</v>
      </c>
      <c r="H117" s="24">
        <f t="shared" si="49"/>
        <v>13416</v>
      </c>
      <c r="I117" s="24">
        <f t="shared" si="49"/>
        <v>13155</v>
      </c>
      <c r="J117" s="24">
        <f t="shared" si="49"/>
        <v>14570</v>
      </c>
      <c r="K117" s="24">
        <f t="shared" si="49"/>
        <v>16886</v>
      </c>
      <c r="L117" s="24">
        <f t="shared" si="49"/>
        <v>20952</v>
      </c>
      <c r="M117" s="24">
        <f t="shared" si="49"/>
        <v>18680</v>
      </c>
      <c r="N117" s="24">
        <f t="shared" si="49"/>
        <v>16852</v>
      </c>
      <c r="O117" s="24">
        <f t="shared" si="49"/>
        <v>15090</v>
      </c>
      <c r="P117" s="24">
        <f t="shared" si="49"/>
        <v>16642</v>
      </c>
      <c r="Q117" s="24">
        <f t="shared" si="49"/>
        <v>20422</v>
      </c>
      <c r="R117" s="24">
        <f t="shared" si="49"/>
        <v>17667</v>
      </c>
      <c r="S117" s="24">
        <f t="shared" si="49"/>
        <v>42748</v>
      </c>
      <c r="T117" s="25">
        <f t="shared" si="49"/>
        <v>274361</v>
      </c>
    </row>
    <row r="118" spans="2:20" s="58" customFormat="1" ht="13.5" customHeight="1">
      <c r="B118" s="68"/>
      <c r="C118" s="10" t="s">
        <v>20</v>
      </c>
      <c r="D118" s="52">
        <f>SUM(D96,D75,D54,D33,D12)</f>
        <v>10452</v>
      </c>
      <c r="E118" s="27">
        <f>SUM(E96,E75,E54,E33,E12)</f>
        <v>10991</v>
      </c>
      <c r="F118" s="27">
        <f t="shared" si="49"/>
        <v>11846</v>
      </c>
      <c r="G118" s="27">
        <f t="shared" si="49"/>
        <v>13266</v>
      </c>
      <c r="H118" s="27">
        <f t="shared" si="49"/>
        <v>13239</v>
      </c>
      <c r="I118" s="27">
        <f t="shared" si="49"/>
        <v>12968</v>
      </c>
      <c r="J118" s="27">
        <f t="shared" si="49"/>
        <v>14383</v>
      </c>
      <c r="K118" s="27">
        <f t="shared" si="49"/>
        <v>16635</v>
      </c>
      <c r="L118" s="27">
        <f t="shared" si="49"/>
        <v>20632</v>
      </c>
      <c r="M118" s="27">
        <f t="shared" si="49"/>
        <v>18450</v>
      </c>
      <c r="N118" s="27">
        <f t="shared" si="49"/>
        <v>16613</v>
      </c>
      <c r="O118" s="27">
        <f t="shared" si="49"/>
        <v>14854</v>
      </c>
      <c r="P118" s="27">
        <f t="shared" si="49"/>
        <v>16377</v>
      </c>
      <c r="Q118" s="27">
        <f t="shared" si="49"/>
        <v>20100</v>
      </c>
      <c r="R118" s="27">
        <f t="shared" si="49"/>
        <v>17454</v>
      </c>
      <c r="S118" s="27">
        <f t="shared" si="49"/>
        <v>42274</v>
      </c>
      <c r="T118" s="28">
        <f t="shared" si="49"/>
        <v>270534</v>
      </c>
    </row>
    <row r="119" spans="2:20" s="58" customFormat="1" ht="13.5" customHeight="1">
      <c r="B119" s="68"/>
      <c r="C119" s="29" t="s">
        <v>21</v>
      </c>
      <c r="D119" s="26">
        <f t="shared" ref="D119:T120" si="50">SUM(D97,D76,D55,D34,D13)</f>
        <v>9613.3722609506331</v>
      </c>
      <c r="E119" s="27">
        <f t="shared" si="50"/>
        <v>10044.705312806533</v>
      </c>
      <c r="F119" s="27">
        <f t="shared" si="50"/>
        <v>10786.635188733266</v>
      </c>
      <c r="G119" s="27">
        <f t="shared" si="50"/>
        <v>11889.799152914533</v>
      </c>
      <c r="H119" s="27">
        <f t="shared" si="50"/>
        <v>11675.378104163899</v>
      </c>
      <c r="I119" s="27">
        <f t="shared" si="50"/>
        <v>11895.570040642899</v>
      </c>
      <c r="J119" s="27">
        <f t="shared" si="50"/>
        <v>13223.530299219899</v>
      </c>
      <c r="K119" s="27">
        <f t="shared" si="50"/>
        <v>15312.777035343266</v>
      </c>
      <c r="L119" s="27">
        <f t="shared" si="50"/>
        <v>18918.617765511801</v>
      </c>
      <c r="M119" s="27">
        <f t="shared" si="50"/>
        <v>16918.383091154064</v>
      </c>
      <c r="N119" s="27">
        <f t="shared" si="50"/>
        <v>15174.815309409532</v>
      </c>
      <c r="O119" s="27">
        <f t="shared" si="50"/>
        <v>13454.7050563419</v>
      </c>
      <c r="P119" s="27">
        <f t="shared" si="50"/>
        <v>14642.735675716065</v>
      </c>
      <c r="Q119" s="27">
        <f t="shared" si="50"/>
        <v>18011.687665431498</v>
      </c>
      <c r="R119" s="27">
        <f t="shared" si="50"/>
        <v>15849.608471192532</v>
      </c>
      <c r="S119" s="27">
        <f t="shared" si="50"/>
        <v>37853.085749348131</v>
      </c>
      <c r="T119" s="28">
        <f t="shared" si="50"/>
        <v>245265.40617888045</v>
      </c>
    </row>
    <row r="120" spans="2:20" s="58" customFormat="1" ht="13.5" customHeight="1">
      <c r="B120" s="68"/>
      <c r="C120" s="29" t="s">
        <v>22</v>
      </c>
      <c r="D120" s="26">
        <f>SUM(D98,D77,D56,D35,D14)</f>
        <v>838.62773904936671</v>
      </c>
      <c r="E120" s="27">
        <f t="shared" si="50"/>
        <v>946.29468719346744</v>
      </c>
      <c r="F120" s="27">
        <f t="shared" si="50"/>
        <v>1059.3648112667338</v>
      </c>
      <c r="G120" s="27">
        <f t="shared" si="50"/>
        <v>1376.2008470854673</v>
      </c>
      <c r="H120" s="27">
        <f t="shared" si="50"/>
        <v>1563.6218958361005</v>
      </c>
      <c r="I120" s="27">
        <f t="shared" si="50"/>
        <v>1072.4299593571004</v>
      </c>
      <c r="J120" s="27">
        <f t="shared" si="50"/>
        <v>1159.4697007801005</v>
      </c>
      <c r="K120" s="27">
        <f t="shared" si="50"/>
        <v>1322.2229646567337</v>
      </c>
      <c r="L120" s="27">
        <f t="shared" si="50"/>
        <v>1713.3822344882014</v>
      </c>
      <c r="M120" s="27">
        <f t="shared" si="50"/>
        <v>1531.6169088459349</v>
      </c>
      <c r="N120" s="27">
        <f t="shared" si="50"/>
        <v>1438.1846905904677</v>
      </c>
      <c r="O120" s="27">
        <f t="shared" si="50"/>
        <v>1399.2949436581007</v>
      </c>
      <c r="P120" s="27">
        <f t="shared" si="50"/>
        <v>1734.2643242839349</v>
      </c>
      <c r="Q120" s="27">
        <f t="shared" si="50"/>
        <v>2088.312334568503</v>
      </c>
      <c r="R120" s="27">
        <f t="shared" si="50"/>
        <v>1604.3915288074675</v>
      </c>
      <c r="S120" s="27">
        <f t="shared" si="50"/>
        <v>4420.9142506518692</v>
      </c>
      <c r="T120" s="28">
        <f t="shared" si="50"/>
        <v>25268.59382111955</v>
      </c>
    </row>
    <row r="121" spans="2:20" s="58" customFormat="1" ht="13.5" customHeight="1">
      <c r="B121" s="68"/>
      <c r="C121" s="29" t="s">
        <v>26</v>
      </c>
      <c r="D121" s="26">
        <v>156</v>
      </c>
      <c r="E121" s="27">
        <v>189</v>
      </c>
      <c r="F121" s="27">
        <v>202</v>
      </c>
      <c r="G121" s="27">
        <v>179</v>
      </c>
      <c r="H121" s="27">
        <v>177</v>
      </c>
      <c r="I121" s="27">
        <v>187</v>
      </c>
      <c r="J121" s="27">
        <v>187</v>
      </c>
      <c r="K121" s="27">
        <v>251</v>
      </c>
      <c r="L121" s="27">
        <v>320</v>
      </c>
      <c r="M121" s="27">
        <v>230</v>
      </c>
      <c r="N121" s="27">
        <v>239</v>
      </c>
      <c r="O121" s="27">
        <v>236</v>
      </c>
      <c r="P121" s="27">
        <v>265</v>
      </c>
      <c r="Q121" s="27">
        <v>322</v>
      </c>
      <c r="R121" s="27">
        <v>213</v>
      </c>
      <c r="S121" s="27">
        <v>474</v>
      </c>
      <c r="T121" s="28">
        <v>3827</v>
      </c>
    </row>
    <row r="122" spans="2:20" s="58" customFormat="1" ht="13.5" customHeight="1" thickBot="1">
      <c r="B122" s="68"/>
      <c r="C122" s="30" t="s">
        <v>23</v>
      </c>
      <c r="D122" s="26">
        <f>SUM(D99,D78,D57,D15)</f>
        <v>0</v>
      </c>
      <c r="E122" s="27">
        <f t="shared" ref="E122:T122" si="51">SUM(E99,E78,E57,E15)</f>
        <v>0</v>
      </c>
      <c r="F122" s="27">
        <f t="shared" si="51"/>
        <v>0</v>
      </c>
      <c r="G122" s="27">
        <f t="shared" si="51"/>
        <v>0</v>
      </c>
      <c r="H122" s="27">
        <f t="shared" si="51"/>
        <v>0</v>
      </c>
      <c r="I122" s="27">
        <f t="shared" si="51"/>
        <v>0</v>
      </c>
      <c r="J122" s="27">
        <f t="shared" si="51"/>
        <v>0</v>
      </c>
      <c r="K122" s="27">
        <f t="shared" si="51"/>
        <v>0</v>
      </c>
      <c r="L122" s="27">
        <f t="shared" si="51"/>
        <v>0</v>
      </c>
      <c r="M122" s="27">
        <f t="shared" si="51"/>
        <v>0</v>
      </c>
      <c r="N122" s="27">
        <f t="shared" si="51"/>
        <v>0</v>
      </c>
      <c r="O122" s="27">
        <f t="shared" si="51"/>
        <v>0</v>
      </c>
      <c r="P122" s="27">
        <f t="shared" si="51"/>
        <v>0</v>
      </c>
      <c r="Q122" s="27">
        <f t="shared" si="51"/>
        <v>0</v>
      </c>
      <c r="R122" s="27">
        <f t="shared" si="51"/>
        <v>0</v>
      </c>
      <c r="S122" s="27">
        <f t="shared" si="51"/>
        <v>0</v>
      </c>
      <c r="T122" s="56">
        <f t="shared" si="51"/>
        <v>0</v>
      </c>
    </row>
    <row r="123" spans="2:20" s="58" customFormat="1" ht="13.5" customHeight="1" thickBot="1">
      <c r="B123" s="68"/>
      <c r="C123" s="1"/>
      <c r="D123" s="61" t="s">
        <v>18</v>
      </c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3"/>
    </row>
    <row r="124" spans="2:20" s="58" customFormat="1" ht="13.5" customHeight="1" thickBot="1">
      <c r="B124" s="68"/>
      <c r="C124" s="2"/>
      <c r="D124" s="3" t="s">
        <v>2</v>
      </c>
      <c r="E124" s="4" t="s">
        <v>3</v>
      </c>
      <c r="F124" s="4" t="s">
        <v>4</v>
      </c>
      <c r="G124" s="4" t="s">
        <v>5</v>
      </c>
      <c r="H124" s="4" t="s">
        <v>6</v>
      </c>
      <c r="I124" s="4" t="s">
        <v>7</v>
      </c>
      <c r="J124" s="4" t="s">
        <v>8</v>
      </c>
      <c r="K124" s="4" t="s">
        <v>9</v>
      </c>
      <c r="L124" s="4" t="s">
        <v>10</v>
      </c>
      <c r="M124" s="4" t="s">
        <v>11</v>
      </c>
      <c r="N124" s="4" t="s">
        <v>12</v>
      </c>
      <c r="O124" s="4" t="s">
        <v>13</v>
      </c>
      <c r="P124" s="4" t="s">
        <v>14</v>
      </c>
      <c r="Q124" s="4" t="s">
        <v>15</v>
      </c>
      <c r="R124" s="4" t="s">
        <v>16</v>
      </c>
      <c r="S124" s="4" t="s">
        <v>17</v>
      </c>
      <c r="T124" s="5" t="s">
        <v>18</v>
      </c>
    </row>
    <row r="125" spans="2:20" s="58" customFormat="1" ht="13.5" customHeight="1">
      <c r="B125" s="68"/>
      <c r="C125" s="6" t="s">
        <v>19</v>
      </c>
      <c r="D125" s="51">
        <f>SUM(D102,D81,D60,D39,D18)</f>
        <v>21672</v>
      </c>
      <c r="E125" s="24">
        <f>SUM(E102,E81,E60,E39,E18)</f>
        <v>22965</v>
      </c>
      <c r="F125" s="24">
        <f t="shared" ref="F125:T126" si="52">SUM(F102,F81,F60,F39,F18)</f>
        <v>24585</v>
      </c>
      <c r="G125" s="24">
        <f t="shared" si="52"/>
        <v>26818</v>
      </c>
      <c r="H125" s="24">
        <f t="shared" si="52"/>
        <v>26216</v>
      </c>
      <c r="I125" s="24">
        <f t="shared" si="52"/>
        <v>25950</v>
      </c>
      <c r="J125" s="24">
        <f t="shared" si="52"/>
        <v>28662</v>
      </c>
      <c r="K125" s="24">
        <f t="shared" si="52"/>
        <v>33592</v>
      </c>
      <c r="L125" s="24">
        <f t="shared" si="52"/>
        <v>41290</v>
      </c>
      <c r="M125" s="24">
        <f t="shared" si="52"/>
        <v>36427</v>
      </c>
      <c r="N125" s="24">
        <f t="shared" si="52"/>
        <v>32926</v>
      </c>
      <c r="O125" s="24">
        <f t="shared" si="52"/>
        <v>29469</v>
      </c>
      <c r="P125" s="24">
        <f t="shared" si="52"/>
        <v>31910</v>
      </c>
      <c r="Q125" s="24">
        <f t="shared" si="52"/>
        <v>38784</v>
      </c>
      <c r="R125" s="24">
        <f t="shared" si="52"/>
        <v>32684</v>
      </c>
      <c r="S125" s="24">
        <f t="shared" si="52"/>
        <v>72680</v>
      </c>
      <c r="T125" s="25">
        <f t="shared" si="52"/>
        <v>526630</v>
      </c>
    </row>
    <row r="126" spans="2:20" s="58" customFormat="1" ht="13.5" customHeight="1">
      <c r="B126" s="68"/>
      <c r="C126" s="10" t="s">
        <v>20</v>
      </c>
      <c r="D126" s="52">
        <f>SUM(D103,D82,D61,D40,D19)</f>
        <v>21372</v>
      </c>
      <c r="E126" s="27">
        <f>SUM(E103,E82,E61,E40,E19)</f>
        <v>22587</v>
      </c>
      <c r="F126" s="27">
        <f t="shared" si="52"/>
        <v>24151</v>
      </c>
      <c r="G126" s="27">
        <f t="shared" si="52"/>
        <v>26449</v>
      </c>
      <c r="H126" s="27">
        <f t="shared" si="52"/>
        <v>25903</v>
      </c>
      <c r="I126" s="27">
        <f t="shared" si="52"/>
        <v>25613</v>
      </c>
      <c r="J126" s="27">
        <f t="shared" si="52"/>
        <v>28277</v>
      </c>
      <c r="K126" s="27">
        <f t="shared" si="52"/>
        <v>33100</v>
      </c>
      <c r="L126" s="27">
        <f t="shared" si="52"/>
        <v>40666</v>
      </c>
      <c r="M126" s="27">
        <f t="shared" si="52"/>
        <v>35965</v>
      </c>
      <c r="N126" s="27">
        <f t="shared" si="52"/>
        <v>32495</v>
      </c>
      <c r="O126" s="27">
        <f t="shared" si="52"/>
        <v>29005</v>
      </c>
      <c r="P126" s="27">
        <f t="shared" si="52"/>
        <v>31394</v>
      </c>
      <c r="Q126" s="27">
        <f t="shared" si="52"/>
        <v>38172</v>
      </c>
      <c r="R126" s="27">
        <f t="shared" si="52"/>
        <v>32270</v>
      </c>
      <c r="S126" s="27">
        <f t="shared" si="52"/>
        <v>71864</v>
      </c>
      <c r="T126" s="28">
        <f t="shared" si="52"/>
        <v>519283</v>
      </c>
    </row>
    <row r="127" spans="2:20" s="58" customFormat="1" ht="13.5" customHeight="1">
      <c r="B127" s="68"/>
      <c r="C127" s="29" t="s">
        <v>21</v>
      </c>
      <c r="D127" s="26">
        <f t="shared" ref="D127:T127" si="53">SUM(D104,D83,D62,D41,D20)</f>
        <v>19656.191344642899</v>
      </c>
      <c r="E127" s="27">
        <f t="shared" si="53"/>
        <v>20644.289312560799</v>
      </c>
      <c r="F127" s="27">
        <f t="shared" si="53"/>
        <v>22028.906613393698</v>
      </c>
      <c r="G127" s="27">
        <f t="shared" si="53"/>
        <v>23650.448785250697</v>
      </c>
      <c r="H127" s="27">
        <f t="shared" si="53"/>
        <v>22517.919514452431</v>
      </c>
      <c r="I127" s="27">
        <f t="shared" si="53"/>
        <v>23345.14557227453</v>
      </c>
      <c r="J127" s="27">
        <f t="shared" si="53"/>
        <v>25845.207795252798</v>
      </c>
      <c r="K127" s="27">
        <f t="shared" si="53"/>
        <v>30252.564887310433</v>
      </c>
      <c r="L127" s="27">
        <f t="shared" si="53"/>
        <v>37144.799127425227</v>
      </c>
      <c r="M127" s="27">
        <f t="shared" si="53"/>
        <v>32837.635093022131</v>
      </c>
      <c r="N127" s="27">
        <f t="shared" si="53"/>
        <v>29665.110951821065</v>
      </c>
      <c r="O127" s="27">
        <f t="shared" si="53"/>
        <v>26214.561305783798</v>
      </c>
      <c r="P127" s="27">
        <f t="shared" si="53"/>
        <v>28043.053240578862</v>
      </c>
      <c r="Q127" s="27">
        <f t="shared" si="53"/>
        <v>34041.232593445558</v>
      </c>
      <c r="R127" s="27">
        <f t="shared" si="53"/>
        <v>29058.176254375332</v>
      </c>
      <c r="S127" s="27">
        <f t="shared" si="53"/>
        <v>64769.428975216724</v>
      </c>
      <c r="T127" s="28">
        <f t="shared" si="53"/>
        <v>469714.67136680696</v>
      </c>
    </row>
    <row r="128" spans="2:20" s="58" customFormat="1" ht="13.5" customHeight="1">
      <c r="B128" s="68"/>
      <c r="C128" s="29" t="s">
        <v>22</v>
      </c>
      <c r="D128" s="52">
        <f>D112+D120</f>
        <v>1715.8086553571004</v>
      </c>
      <c r="E128" s="27">
        <f>E112+E120</f>
        <v>1942.7106874392011</v>
      </c>
      <c r="F128" s="27">
        <f t="shared" ref="F128:T128" si="54">F112+F120</f>
        <v>2122.0933866063019</v>
      </c>
      <c r="G128" s="27">
        <f t="shared" si="54"/>
        <v>2798.5512147493018</v>
      </c>
      <c r="H128" s="27">
        <f t="shared" si="54"/>
        <v>3385.0804855475681</v>
      </c>
      <c r="I128" s="27">
        <f t="shared" si="54"/>
        <v>2267.8544277254673</v>
      </c>
      <c r="J128" s="27">
        <f t="shared" si="54"/>
        <v>2431.7922047472011</v>
      </c>
      <c r="K128" s="27">
        <f t="shared" si="54"/>
        <v>2847.4351126895681</v>
      </c>
      <c r="L128" s="27">
        <f t="shared" si="54"/>
        <v>3521.2008725747696</v>
      </c>
      <c r="M128" s="27">
        <f t="shared" si="54"/>
        <v>3127.3649069778694</v>
      </c>
      <c r="N128" s="27">
        <f t="shared" si="54"/>
        <v>2829.8890481789349</v>
      </c>
      <c r="O128" s="27">
        <f t="shared" si="54"/>
        <v>2790.4386942162014</v>
      </c>
      <c r="P128" s="27">
        <f t="shared" si="54"/>
        <v>3350.9467594211364</v>
      </c>
      <c r="Q128" s="27">
        <f t="shared" si="54"/>
        <v>4130.7674065544379</v>
      </c>
      <c r="R128" s="27">
        <f t="shared" si="54"/>
        <v>3211.8237456246688</v>
      </c>
      <c r="S128" s="27">
        <f t="shared" si="54"/>
        <v>7094.5710247832712</v>
      </c>
      <c r="T128" s="28">
        <f t="shared" si="54"/>
        <v>49568.328633192999</v>
      </c>
    </row>
    <row r="129" spans="2:20" s="58" customFormat="1" ht="13.5" customHeight="1">
      <c r="B129" s="68"/>
      <c r="C129" s="29" t="s">
        <v>26</v>
      </c>
      <c r="D129" s="26">
        <f>D113+D121</f>
        <v>300</v>
      </c>
      <c r="E129" s="57">
        <f t="shared" ref="E129:T129" si="55">E113+E121</f>
        <v>378</v>
      </c>
      <c r="F129" s="57">
        <f t="shared" si="55"/>
        <v>434</v>
      </c>
      <c r="G129" s="57">
        <f t="shared" si="55"/>
        <v>369</v>
      </c>
      <c r="H129" s="57">
        <f t="shared" si="55"/>
        <v>313</v>
      </c>
      <c r="I129" s="57">
        <f t="shared" si="55"/>
        <v>337</v>
      </c>
      <c r="J129" s="57">
        <f t="shared" si="55"/>
        <v>385</v>
      </c>
      <c r="K129" s="57">
        <f t="shared" si="55"/>
        <v>492</v>
      </c>
      <c r="L129" s="57">
        <f t="shared" si="55"/>
        <v>624</v>
      </c>
      <c r="M129" s="57">
        <f t="shared" si="55"/>
        <v>462</v>
      </c>
      <c r="N129" s="57">
        <f t="shared" si="55"/>
        <v>431</v>
      </c>
      <c r="O129" s="57">
        <f t="shared" si="55"/>
        <v>464</v>
      </c>
      <c r="P129" s="57">
        <f t="shared" si="55"/>
        <v>516</v>
      </c>
      <c r="Q129" s="57">
        <f t="shared" si="55"/>
        <v>612</v>
      </c>
      <c r="R129" s="57">
        <f t="shared" si="55"/>
        <v>414</v>
      </c>
      <c r="S129" s="57">
        <f t="shared" si="55"/>
        <v>816</v>
      </c>
      <c r="T129" s="53">
        <f t="shared" si="55"/>
        <v>7347</v>
      </c>
    </row>
    <row r="130" spans="2:20" s="58" customFormat="1" ht="13.5" customHeight="1" thickBot="1">
      <c r="B130" s="69"/>
      <c r="C130" s="30" t="s">
        <v>23</v>
      </c>
      <c r="D130" s="26">
        <f>SUM(D107,D86,D65,D23)</f>
        <v>0</v>
      </c>
      <c r="E130" s="32">
        <f t="shared" ref="E130:T130" si="56">SUM(E107,E86,E65,E23)</f>
        <v>0</v>
      </c>
      <c r="F130" s="32">
        <f t="shared" si="56"/>
        <v>0</v>
      </c>
      <c r="G130" s="32">
        <f t="shared" si="56"/>
        <v>0</v>
      </c>
      <c r="H130" s="32">
        <f t="shared" si="56"/>
        <v>0</v>
      </c>
      <c r="I130" s="32">
        <f t="shared" si="56"/>
        <v>0</v>
      </c>
      <c r="J130" s="32">
        <f t="shared" si="56"/>
        <v>0</v>
      </c>
      <c r="K130" s="32">
        <f t="shared" si="56"/>
        <v>0</v>
      </c>
      <c r="L130" s="32">
        <f t="shared" si="56"/>
        <v>0</v>
      </c>
      <c r="M130" s="32">
        <f t="shared" si="56"/>
        <v>0</v>
      </c>
      <c r="N130" s="32">
        <f t="shared" si="56"/>
        <v>0</v>
      </c>
      <c r="O130" s="32">
        <f t="shared" si="56"/>
        <v>0</v>
      </c>
      <c r="P130" s="32">
        <f t="shared" si="56"/>
        <v>0</v>
      </c>
      <c r="Q130" s="32">
        <f t="shared" si="56"/>
        <v>0</v>
      </c>
      <c r="R130" s="32">
        <f t="shared" si="56"/>
        <v>0</v>
      </c>
      <c r="S130" s="32">
        <f t="shared" si="56"/>
        <v>0</v>
      </c>
      <c r="T130" s="41">
        <f t="shared" si="56"/>
        <v>0</v>
      </c>
    </row>
    <row r="131" spans="2:20">
      <c r="D131" s="59"/>
    </row>
  </sheetData>
  <mergeCells count="24">
    <mergeCell ref="B86:B106"/>
    <mergeCell ref="D86:T86"/>
    <mergeCell ref="D93:T93"/>
    <mergeCell ref="D100:T100"/>
    <mergeCell ref="B107:B130"/>
    <mergeCell ref="D107:T107"/>
    <mergeCell ref="D115:T115"/>
    <mergeCell ref="D123:T123"/>
    <mergeCell ref="B44:B64"/>
    <mergeCell ref="D44:T44"/>
    <mergeCell ref="D51:T51"/>
    <mergeCell ref="D58:T58"/>
    <mergeCell ref="B65:B85"/>
    <mergeCell ref="D65:T65"/>
    <mergeCell ref="D72:T72"/>
    <mergeCell ref="D79:T79"/>
    <mergeCell ref="B2:B22"/>
    <mergeCell ref="D2:T2"/>
    <mergeCell ref="D9:T9"/>
    <mergeCell ref="D16:T16"/>
    <mergeCell ref="B23:B43"/>
    <mergeCell ref="D23:T23"/>
    <mergeCell ref="D30:T30"/>
    <mergeCell ref="D37:T37"/>
  </mergeCells>
  <phoneticPr fontId="3"/>
  <pageMargins left="0.7" right="0.7" top="0.75" bottom="0.75" header="0.3" footer="0.3"/>
  <pageSetup paperSize="9" orientation="portrait" r:id="rId1"/>
  <ignoredErrors>
    <ignoredError sqref="D42 T5 T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1-1_人口規模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 三奈</dc:creator>
  <cp:lastModifiedBy>石川 敬子</cp:lastModifiedBy>
  <dcterms:created xsi:type="dcterms:W3CDTF">2018-01-26T04:58:58Z</dcterms:created>
  <dcterms:modified xsi:type="dcterms:W3CDTF">2022-12-21T02:31:32Z</dcterms:modified>
</cp:coreProperties>
</file>