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1_人口規模" sheetId="2" r:id="rId1"/>
  </sheets>
  <calcPr calcId="152511"/>
</workbook>
</file>

<file path=xl/calcChain.xml><?xml version="1.0" encoding="utf-8"?>
<calcChain xmlns="http://schemas.openxmlformats.org/spreadsheetml/2006/main">
  <c r="O104" i="2" l="1"/>
  <c r="G104" i="2"/>
  <c r="P103" i="2"/>
  <c r="H103" i="2"/>
  <c r="Q102" i="2"/>
  <c r="I102" i="2"/>
  <c r="I106" i="2" s="1"/>
  <c r="R99" i="2"/>
  <c r="L99" i="2"/>
  <c r="J99" i="2"/>
  <c r="D99" i="2"/>
  <c r="M98" i="2"/>
  <c r="E98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T97" i="2" s="1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T96" i="2" s="1"/>
  <c r="S95" i="2"/>
  <c r="S99" i="2" s="1"/>
  <c r="R95" i="2"/>
  <c r="Q95" i="2"/>
  <c r="Q99" i="2" s="1"/>
  <c r="P95" i="2"/>
  <c r="P99" i="2" s="1"/>
  <c r="O95" i="2"/>
  <c r="O99" i="2" s="1"/>
  <c r="N95" i="2"/>
  <c r="N99" i="2" s="1"/>
  <c r="M95" i="2"/>
  <c r="M99" i="2" s="1"/>
  <c r="L95" i="2"/>
  <c r="K95" i="2"/>
  <c r="K99" i="2" s="1"/>
  <c r="J95" i="2"/>
  <c r="I95" i="2"/>
  <c r="I99" i="2" s="1"/>
  <c r="H95" i="2"/>
  <c r="H99" i="2" s="1"/>
  <c r="G95" i="2"/>
  <c r="G99" i="2" s="1"/>
  <c r="F95" i="2"/>
  <c r="F99" i="2" s="1"/>
  <c r="E95" i="2"/>
  <c r="E99" i="2" s="1"/>
  <c r="D95" i="2"/>
  <c r="T95" i="2" s="1"/>
  <c r="Q92" i="2"/>
  <c r="O92" i="2"/>
  <c r="I92" i="2"/>
  <c r="G92" i="2"/>
  <c r="R91" i="2"/>
  <c r="P91" i="2"/>
  <c r="J91" i="2"/>
  <c r="H91" i="2"/>
  <c r="S90" i="2"/>
  <c r="S104" i="2" s="1"/>
  <c r="R90" i="2"/>
  <c r="R104" i="2" s="1"/>
  <c r="Q90" i="2"/>
  <c r="Q104" i="2" s="1"/>
  <c r="P90" i="2"/>
  <c r="P104" i="2" s="1"/>
  <c r="O90" i="2"/>
  <c r="N90" i="2"/>
  <c r="N104" i="2" s="1"/>
  <c r="M90" i="2"/>
  <c r="M104" i="2" s="1"/>
  <c r="L90" i="2"/>
  <c r="L104" i="2" s="1"/>
  <c r="K90" i="2"/>
  <c r="K104" i="2" s="1"/>
  <c r="J90" i="2"/>
  <c r="J104" i="2" s="1"/>
  <c r="I90" i="2"/>
  <c r="I104" i="2" s="1"/>
  <c r="H90" i="2"/>
  <c r="H104" i="2" s="1"/>
  <c r="G90" i="2"/>
  <c r="F90" i="2"/>
  <c r="F104" i="2" s="1"/>
  <c r="E90" i="2"/>
  <c r="E104" i="2" s="1"/>
  <c r="D90" i="2"/>
  <c r="D104" i="2" s="1"/>
  <c r="S89" i="2"/>
  <c r="S103" i="2" s="1"/>
  <c r="R89" i="2"/>
  <c r="R103" i="2" s="1"/>
  <c r="Q89" i="2"/>
  <c r="Q103" i="2" s="1"/>
  <c r="P89" i="2"/>
  <c r="O89" i="2"/>
  <c r="O103" i="2" s="1"/>
  <c r="N89" i="2"/>
  <c r="N103" i="2" s="1"/>
  <c r="M89" i="2"/>
  <c r="M103" i="2" s="1"/>
  <c r="L89" i="2"/>
  <c r="L103" i="2" s="1"/>
  <c r="K89" i="2"/>
  <c r="K103" i="2" s="1"/>
  <c r="J89" i="2"/>
  <c r="J103" i="2" s="1"/>
  <c r="I89" i="2"/>
  <c r="I103" i="2" s="1"/>
  <c r="H89" i="2"/>
  <c r="G89" i="2"/>
  <c r="G103" i="2" s="1"/>
  <c r="F89" i="2"/>
  <c r="F103" i="2" s="1"/>
  <c r="E89" i="2"/>
  <c r="E103" i="2" s="1"/>
  <c r="D89" i="2"/>
  <c r="D103" i="2" s="1"/>
  <c r="S88" i="2"/>
  <c r="S102" i="2" s="1"/>
  <c r="S106" i="2" s="1"/>
  <c r="R88" i="2"/>
  <c r="R92" i="2" s="1"/>
  <c r="Q88" i="2"/>
  <c r="P88" i="2"/>
  <c r="P102" i="2" s="1"/>
  <c r="P106" i="2" s="1"/>
  <c r="O88" i="2"/>
  <c r="O102" i="2" s="1"/>
  <c r="O106" i="2" s="1"/>
  <c r="N88" i="2"/>
  <c r="N92" i="2" s="1"/>
  <c r="M88" i="2"/>
  <c r="M92" i="2" s="1"/>
  <c r="L88" i="2"/>
  <c r="L92" i="2" s="1"/>
  <c r="K88" i="2"/>
  <c r="K102" i="2" s="1"/>
  <c r="K106" i="2" s="1"/>
  <c r="J88" i="2"/>
  <c r="J92" i="2" s="1"/>
  <c r="I88" i="2"/>
  <c r="H88" i="2"/>
  <c r="H102" i="2" s="1"/>
  <c r="H106" i="2" s="1"/>
  <c r="G88" i="2"/>
  <c r="G102" i="2" s="1"/>
  <c r="G106" i="2" s="1"/>
  <c r="F88" i="2"/>
  <c r="F92" i="2" s="1"/>
  <c r="E88" i="2"/>
  <c r="E92" i="2" s="1"/>
  <c r="D88" i="2"/>
  <c r="D92" i="2" s="1"/>
  <c r="N85" i="2"/>
  <c r="L85" i="2"/>
  <c r="F85" i="2"/>
  <c r="D85" i="2"/>
  <c r="T85" i="2" s="1"/>
  <c r="M84" i="2"/>
  <c r="E84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D83" i="2"/>
  <c r="T83" i="2" s="1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T82" i="2" s="1"/>
  <c r="S81" i="2"/>
  <c r="S85" i="2" s="1"/>
  <c r="R81" i="2"/>
  <c r="R85" i="2" s="1"/>
  <c r="Q81" i="2"/>
  <c r="Q85" i="2" s="1"/>
  <c r="P81" i="2"/>
  <c r="P85" i="2" s="1"/>
  <c r="O81" i="2"/>
  <c r="O85" i="2" s="1"/>
  <c r="N81" i="2"/>
  <c r="M81" i="2"/>
  <c r="M85" i="2" s="1"/>
  <c r="L81" i="2"/>
  <c r="K81" i="2"/>
  <c r="K85" i="2" s="1"/>
  <c r="J81" i="2"/>
  <c r="J85" i="2" s="1"/>
  <c r="I81" i="2"/>
  <c r="I85" i="2" s="1"/>
  <c r="H81" i="2"/>
  <c r="H85" i="2" s="1"/>
  <c r="G81" i="2"/>
  <c r="G85" i="2" s="1"/>
  <c r="F81" i="2"/>
  <c r="E81" i="2"/>
  <c r="E85" i="2" s="1"/>
  <c r="D81" i="2"/>
  <c r="T81" i="2" s="1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T78" i="2" s="1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T77" i="2" s="1"/>
  <c r="T76" i="2"/>
  <c r="T75" i="2"/>
  <c r="T74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T71" i="2" s="1"/>
  <c r="S70" i="2"/>
  <c r="S84" i="2" s="1"/>
  <c r="R70" i="2"/>
  <c r="R84" i="2" s="1"/>
  <c r="Q70" i="2"/>
  <c r="Q84" i="2" s="1"/>
  <c r="P70" i="2"/>
  <c r="P84" i="2" s="1"/>
  <c r="O70" i="2"/>
  <c r="O84" i="2" s="1"/>
  <c r="N70" i="2"/>
  <c r="N84" i="2" s="1"/>
  <c r="M70" i="2"/>
  <c r="L70" i="2"/>
  <c r="L84" i="2" s="1"/>
  <c r="K70" i="2"/>
  <c r="K84" i="2" s="1"/>
  <c r="J70" i="2"/>
  <c r="J84" i="2" s="1"/>
  <c r="I70" i="2"/>
  <c r="I84" i="2" s="1"/>
  <c r="H70" i="2"/>
  <c r="H84" i="2" s="1"/>
  <c r="G70" i="2"/>
  <c r="G84" i="2" s="1"/>
  <c r="F70" i="2"/>
  <c r="F84" i="2" s="1"/>
  <c r="E70" i="2"/>
  <c r="D70" i="2"/>
  <c r="D84" i="2" s="1"/>
  <c r="T69" i="2"/>
  <c r="T68" i="2"/>
  <c r="T67" i="2"/>
  <c r="S64" i="2"/>
  <c r="M64" i="2"/>
  <c r="K64" i="2"/>
  <c r="E64" i="2"/>
  <c r="L63" i="2"/>
  <c r="D63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S60" i="2"/>
  <c r="R60" i="2"/>
  <c r="R64" i="2" s="1"/>
  <c r="Q60" i="2"/>
  <c r="Q64" i="2" s="1"/>
  <c r="P60" i="2"/>
  <c r="P64" i="2" s="1"/>
  <c r="O60" i="2"/>
  <c r="O64" i="2" s="1"/>
  <c r="N60" i="2"/>
  <c r="N64" i="2" s="1"/>
  <c r="M60" i="2"/>
  <c r="L60" i="2"/>
  <c r="L64" i="2" s="1"/>
  <c r="K60" i="2"/>
  <c r="J60" i="2"/>
  <c r="J64" i="2" s="1"/>
  <c r="I60" i="2"/>
  <c r="I64" i="2" s="1"/>
  <c r="H60" i="2"/>
  <c r="H64" i="2" s="1"/>
  <c r="G60" i="2"/>
  <c r="G64" i="2" s="1"/>
  <c r="F60" i="2"/>
  <c r="F64" i="2" s="1"/>
  <c r="E60" i="2"/>
  <c r="D60" i="2"/>
  <c r="D64" i="2" s="1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T57" i="2" s="1"/>
  <c r="S56" i="2"/>
  <c r="S98" i="2" s="1"/>
  <c r="R56" i="2"/>
  <c r="Q56" i="2"/>
  <c r="P56" i="2"/>
  <c r="O56" i="2"/>
  <c r="N56" i="2"/>
  <c r="M56" i="2"/>
  <c r="L56" i="2"/>
  <c r="K56" i="2"/>
  <c r="K98" i="2" s="1"/>
  <c r="J56" i="2"/>
  <c r="I56" i="2"/>
  <c r="H56" i="2"/>
  <c r="G56" i="2"/>
  <c r="F56" i="2"/>
  <c r="E56" i="2"/>
  <c r="D56" i="2"/>
  <c r="T56" i="2" s="1"/>
  <c r="T55" i="2"/>
  <c r="T54" i="2"/>
  <c r="T53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T50" i="2" s="1"/>
  <c r="S49" i="2"/>
  <c r="S63" i="2" s="1"/>
  <c r="R49" i="2"/>
  <c r="R63" i="2" s="1"/>
  <c r="Q49" i="2"/>
  <c r="Q63" i="2" s="1"/>
  <c r="P49" i="2"/>
  <c r="P63" i="2" s="1"/>
  <c r="O49" i="2"/>
  <c r="O63" i="2" s="1"/>
  <c r="N49" i="2"/>
  <c r="N63" i="2" s="1"/>
  <c r="M49" i="2"/>
  <c r="M63" i="2" s="1"/>
  <c r="L49" i="2"/>
  <c r="K49" i="2"/>
  <c r="K63" i="2" s="1"/>
  <c r="J49" i="2"/>
  <c r="J63" i="2" s="1"/>
  <c r="I49" i="2"/>
  <c r="I63" i="2" s="1"/>
  <c r="H49" i="2"/>
  <c r="H63" i="2" s="1"/>
  <c r="G49" i="2"/>
  <c r="G63" i="2" s="1"/>
  <c r="F49" i="2"/>
  <c r="F63" i="2" s="1"/>
  <c r="E49" i="2"/>
  <c r="E63" i="2" s="1"/>
  <c r="D49" i="2"/>
  <c r="T49" i="2" s="1"/>
  <c r="T48" i="2"/>
  <c r="T62" i="2" s="1"/>
  <c r="T47" i="2"/>
  <c r="T61" i="2" s="1"/>
  <c r="T46" i="2"/>
  <c r="T60" i="2" s="1"/>
  <c r="T64" i="2" s="1"/>
  <c r="R43" i="2"/>
  <c r="L43" i="2"/>
  <c r="J43" i="2"/>
  <c r="D43" i="2"/>
  <c r="S42" i="2"/>
  <c r="K42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T41" i="2" s="1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T40" i="2" s="1"/>
  <c r="S39" i="2"/>
  <c r="S43" i="2" s="1"/>
  <c r="R39" i="2"/>
  <c r="Q39" i="2"/>
  <c r="Q43" i="2" s="1"/>
  <c r="P39" i="2"/>
  <c r="P43" i="2" s="1"/>
  <c r="O39" i="2"/>
  <c r="O43" i="2" s="1"/>
  <c r="N39" i="2"/>
  <c r="N43" i="2" s="1"/>
  <c r="M39" i="2"/>
  <c r="M43" i="2" s="1"/>
  <c r="L39" i="2"/>
  <c r="K39" i="2"/>
  <c r="K43" i="2" s="1"/>
  <c r="J39" i="2"/>
  <c r="I39" i="2"/>
  <c r="I43" i="2" s="1"/>
  <c r="H39" i="2"/>
  <c r="H43" i="2" s="1"/>
  <c r="G39" i="2"/>
  <c r="G43" i="2" s="1"/>
  <c r="F39" i="2"/>
  <c r="F43" i="2" s="1"/>
  <c r="E39" i="2"/>
  <c r="E43" i="2" s="1"/>
  <c r="D39" i="2"/>
  <c r="T39" i="2" s="1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T36" i="2" s="1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T35" i="2" s="1"/>
  <c r="T34" i="2"/>
  <c r="T33" i="2"/>
  <c r="T32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T29" i="2" s="1"/>
  <c r="S28" i="2"/>
  <c r="R28" i="2"/>
  <c r="R42" i="2" s="1"/>
  <c r="Q28" i="2"/>
  <c r="Q42" i="2" s="1"/>
  <c r="P28" i="2"/>
  <c r="P42" i="2" s="1"/>
  <c r="O28" i="2"/>
  <c r="O42" i="2" s="1"/>
  <c r="N28" i="2"/>
  <c r="N42" i="2" s="1"/>
  <c r="M28" i="2"/>
  <c r="M42" i="2" s="1"/>
  <c r="L28" i="2"/>
  <c r="L42" i="2" s="1"/>
  <c r="K28" i="2"/>
  <c r="J28" i="2"/>
  <c r="J42" i="2" s="1"/>
  <c r="I28" i="2"/>
  <c r="I42" i="2" s="1"/>
  <c r="H28" i="2"/>
  <c r="H42" i="2" s="1"/>
  <c r="G28" i="2"/>
  <c r="G42" i="2" s="1"/>
  <c r="F28" i="2"/>
  <c r="F42" i="2" s="1"/>
  <c r="E28" i="2"/>
  <c r="E42" i="2" s="1"/>
  <c r="D28" i="2"/>
  <c r="T28" i="2" s="1"/>
  <c r="T27" i="2"/>
  <c r="T26" i="2"/>
  <c r="T25" i="2"/>
  <c r="S22" i="2"/>
  <c r="Q22" i="2"/>
  <c r="K22" i="2"/>
  <c r="I22" i="2"/>
  <c r="R21" i="2"/>
  <c r="J21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T20" i="2" s="1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T19" i="2" s="1"/>
  <c r="S18" i="2"/>
  <c r="R18" i="2"/>
  <c r="R22" i="2" s="1"/>
  <c r="Q18" i="2"/>
  <c r="P18" i="2"/>
  <c r="P22" i="2" s="1"/>
  <c r="O18" i="2"/>
  <c r="O22" i="2" s="1"/>
  <c r="N18" i="2"/>
  <c r="N22" i="2" s="1"/>
  <c r="M18" i="2"/>
  <c r="M22" i="2" s="1"/>
  <c r="L18" i="2"/>
  <c r="L22" i="2" s="1"/>
  <c r="K18" i="2"/>
  <c r="J18" i="2"/>
  <c r="J22" i="2" s="1"/>
  <c r="I18" i="2"/>
  <c r="H18" i="2"/>
  <c r="H22" i="2" s="1"/>
  <c r="G18" i="2"/>
  <c r="G22" i="2" s="1"/>
  <c r="F18" i="2"/>
  <c r="F22" i="2" s="1"/>
  <c r="E18" i="2"/>
  <c r="E22" i="2" s="1"/>
  <c r="D18" i="2"/>
  <c r="T18" i="2" s="1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T15" i="2" s="1"/>
  <c r="S14" i="2"/>
  <c r="R14" i="2"/>
  <c r="R98" i="2" s="1"/>
  <c r="Q14" i="2"/>
  <c r="Q98" i="2" s="1"/>
  <c r="P14" i="2"/>
  <c r="P98" i="2" s="1"/>
  <c r="O14" i="2"/>
  <c r="O98" i="2" s="1"/>
  <c r="N14" i="2"/>
  <c r="N98" i="2" s="1"/>
  <c r="M14" i="2"/>
  <c r="L14" i="2"/>
  <c r="L98" i="2" s="1"/>
  <c r="K14" i="2"/>
  <c r="J14" i="2"/>
  <c r="J98" i="2" s="1"/>
  <c r="I14" i="2"/>
  <c r="I98" i="2" s="1"/>
  <c r="H14" i="2"/>
  <c r="H98" i="2" s="1"/>
  <c r="G14" i="2"/>
  <c r="G98" i="2" s="1"/>
  <c r="F14" i="2"/>
  <c r="F98" i="2" s="1"/>
  <c r="E14" i="2"/>
  <c r="D14" i="2"/>
  <c r="T14" i="2" s="1"/>
  <c r="T13" i="2"/>
  <c r="T12" i="2"/>
  <c r="T11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T8" i="2" s="1"/>
  <c r="T7" i="2"/>
  <c r="S7" i="2"/>
  <c r="S91" i="2" s="1"/>
  <c r="S105" i="2" s="1"/>
  <c r="R7" i="2"/>
  <c r="Q7" i="2"/>
  <c r="Q21" i="2" s="1"/>
  <c r="P7" i="2"/>
  <c r="P21" i="2" s="1"/>
  <c r="O7" i="2"/>
  <c r="O91" i="2" s="1"/>
  <c r="O105" i="2" s="1"/>
  <c r="N7" i="2"/>
  <c r="N91" i="2" s="1"/>
  <c r="N105" i="2" s="1"/>
  <c r="M7" i="2"/>
  <c r="M91" i="2" s="1"/>
  <c r="M105" i="2" s="1"/>
  <c r="L7" i="2"/>
  <c r="L21" i="2" s="1"/>
  <c r="K7" i="2"/>
  <c r="K91" i="2" s="1"/>
  <c r="K105" i="2" s="1"/>
  <c r="J7" i="2"/>
  <c r="I7" i="2"/>
  <c r="I21" i="2" s="1"/>
  <c r="H7" i="2"/>
  <c r="H21" i="2" s="1"/>
  <c r="G7" i="2"/>
  <c r="G91" i="2" s="1"/>
  <c r="G105" i="2" s="1"/>
  <c r="F7" i="2"/>
  <c r="F91" i="2" s="1"/>
  <c r="F105" i="2" s="1"/>
  <c r="E7" i="2"/>
  <c r="E91" i="2" s="1"/>
  <c r="E105" i="2" s="1"/>
  <c r="D7" i="2"/>
  <c r="D21" i="2" s="1"/>
  <c r="T6" i="2"/>
  <c r="T5" i="2"/>
  <c r="T4" i="2"/>
  <c r="T43" i="2" l="1"/>
  <c r="T84" i="2"/>
  <c r="Q106" i="2"/>
  <c r="T103" i="2"/>
  <c r="T104" i="2"/>
  <c r="H105" i="2"/>
  <c r="J105" i="2"/>
  <c r="P105" i="2"/>
  <c r="T99" i="2"/>
  <c r="T63" i="2"/>
  <c r="R105" i="2"/>
  <c r="K21" i="2"/>
  <c r="S21" i="2"/>
  <c r="D42" i="2"/>
  <c r="T42" i="2" s="1"/>
  <c r="T88" i="2"/>
  <c r="I91" i="2"/>
  <c r="I105" i="2" s="1"/>
  <c r="Q91" i="2"/>
  <c r="Q105" i="2" s="1"/>
  <c r="H92" i="2"/>
  <c r="T92" i="2" s="1"/>
  <c r="P92" i="2"/>
  <c r="D98" i="2"/>
  <c r="T98" i="2" s="1"/>
  <c r="J102" i="2"/>
  <c r="J106" i="2" s="1"/>
  <c r="R102" i="2"/>
  <c r="R106" i="2" s="1"/>
  <c r="T89" i="2"/>
  <c r="E21" i="2"/>
  <c r="T21" i="2" s="1"/>
  <c r="M21" i="2"/>
  <c r="D22" i="2"/>
  <c r="T22" i="2" s="1"/>
  <c r="T90" i="2"/>
  <c r="D102" i="2"/>
  <c r="L102" i="2"/>
  <c r="L106" i="2" s="1"/>
  <c r="F21" i="2"/>
  <c r="N21" i="2"/>
  <c r="D91" i="2"/>
  <c r="L91" i="2"/>
  <c r="L105" i="2" s="1"/>
  <c r="K92" i="2"/>
  <c r="S92" i="2"/>
  <c r="E102" i="2"/>
  <c r="E106" i="2" s="1"/>
  <c r="M102" i="2"/>
  <c r="M106" i="2" s="1"/>
  <c r="G21" i="2"/>
  <c r="O21" i="2"/>
  <c r="T70" i="2"/>
  <c r="F102" i="2"/>
  <c r="F106" i="2" s="1"/>
  <c r="N102" i="2"/>
  <c r="N106" i="2" s="1"/>
  <c r="D106" i="2" l="1"/>
  <c r="T106" i="2" s="1"/>
  <c r="T102" i="2"/>
  <c r="D105" i="2"/>
  <c r="T105" i="2" s="1"/>
  <c r="T91" i="2"/>
</calcChain>
</file>

<file path=xl/sharedStrings.xml><?xml version="1.0" encoding="utf-8"?>
<sst xmlns="http://schemas.openxmlformats.org/spreadsheetml/2006/main" count="350" uniqueCount="29">
  <si>
    <t>美濃加茂
市</t>
    <rPh sb="0" eb="4">
      <t>ミノカモ</t>
    </rPh>
    <rPh sb="5" eb="6">
      <t>シ</t>
    </rPh>
    <phoneticPr fontId="1"/>
  </si>
  <si>
    <t>男</t>
    <rPh sb="0" eb="1">
      <t>オトコ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</si>
  <si>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</si>
  <si>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</si>
  <si>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</si>
  <si>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</si>
  <si>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</si>
  <si>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</si>
  <si>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</si>
  <si>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</si>
  <si>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</si>
  <si>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</si>
  <si>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</si>
  <si>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</si>
  <si>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</si>
  <si>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</si>
  <si>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</si>
  <si>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75歳以上</t>
    <rPh sb="2" eb="3">
      <t>サイ</t>
    </rPh>
    <rPh sb="3" eb="5">
      <t>イジョウ</t>
    </rPh>
    <phoneticPr fontId="1"/>
  </si>
  <si>
    <t>合計</t>
    <rPh sb="0" eb="2">
      <t>ゴウケイ</t>
    </rPh>
    <phoneticPr fontId="1"/>
  </si>
  <si>
    <t>行政区域</t>
    <rPh sb="0" eb="3">
      <t>ギョウセイク</t>
    </rPh>
    <rPh sb="3" eb="4">
      <t>イキ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</si>
  <si>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</si>
  <si>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　用途地域指定区域</t>
    <rPh sb="1" eb="3">
      <t>ヨウト</t>
    </rPh>
    <rPh sb="3" eb="5">
      <t>チイキ</t>
    </rPh>
    <rPh sb="5" eb="7">
      <t>シテイ</t>
    </rPh>
    <rPh sb="7" eb="9">
      <t>クイキ</t>
    </rPh>
    <phoneticPr fontId="1"/>
  </si>
  <si>
    <t>　用途地域未指定</t>
    <rPh sb="1" eb="3">
      <t>ヨウト</t>
    </rPh>
    <rPh sb="3" eb="5">
      <t>チイキ</t>
    </rPh>
    <rPh sb="5" eb="6">
      <t>ミ</t>
    </rPh>
    <rPh sb="6" eb="8">
      <t>シテイ</t>
    </rPh>
    <phoneticPr fontId="1"/>
  </si>
  <si>
    <t>都市計画区域外</t>
    <rPh sb="0" eb="2">
      <t>トシ</t>
    </rPh>
    <rPh sb="2" eb="4">
      <t>ケイカク</t>
    </rPh>
    <rPh sb="4" eb="6">
      <t>クイキ</t>
    </rPh>
    <rPh sb="6" eb="7">
      <t>ガイ</t>
    </rPh>
    <phoneticPr fontId="1"/>
  </si>
  <si>
    <t>女</t>
    <rPh sb="0" eb="1">
      <t>オンナ</t>
    </rPh>
    <phoneticPr fontId="1"/>
  </si>
  <si>
    <t>坂祝町</t>
    <rPh sb="0" eb="1">
      <t>サカ</t>
    </rPh>
    <rPh sb="1" eb="2">
      <t>イワ</t>
    </rPh>
    <rPh sb="2" eb="3">
      <t>チョウ</t>
    </rPh>
    <phoneticPr fontId="1"/>
  </si>
  <si>
    <t>富加町</t>
    <rPh sb="0" eb="1">
      <t>トミ</t>
    </rPh>
    <rPh sb="1" eb="2">
      <t>カ</t>
    </rPh>
    <rPh sb="2" eb="3">
      <t>チョウ</t>
    </rPh>
    <phoneticPr fontId="1"/>
  </si>
  <si>
    <t>川辺町</t>
    <rPh sb="0" eb="3">
      <t>カワベチョウ</t>
    </rPh>
    <phoneticPr fontId="1"/>
  </si>
  <si>
    <t xml:space="preserve">(参考)
構成
市町村
合計
</t>
    <rPh sb="1" eb="3">
      <t>サンコウ</t>
    </rPh>
    <rPh sb="5" eb="7">
      <t>コウセイ</t>
    </rPh>
    <rPh sb="8" eb="11">
      <t>シチョウソン</t>
    </rPh>
    <rPh sb="12" eb="14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</si>
</sst>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name val="ＭＳ 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2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1">
      <alignment vertical="center"/>
    </xf>
    <xf numFmtId="0" fontId="3" fillId="3" borderId="2" xfId="1" applyFont="1" applyFill="1" applyBorder="1" applyAlignment="1">
      <alignment horizontal="center" vertical="center" wrapText="1"/>
    </xf>
    <xf numFmtId="0" fontId="4" fillId="3" borderId="3" xfId="1" applyFont="1" applyFill="1" applyBorder="1">
      <alignment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5" fillId="0" borderId="0" xfId="1" applyFont="1">
      <alignment vertical="center"/>
    </xf>
    <xf numFmtId="0" fontId="3" fillId="3" borderId="7" xfId="1" applyFont="1" applyFill="1" applyBorder="1" applyAlignment="1">
      <alignment horizontal="center" vertical="center"/>
    </xf>
    <xf numFmtId="0" fontId="4" fillId="3" borderId="8" xfId="1" applyFont="1" applyFill="1" applyBorder="1" applyAlignment="1">
      <alignment horizontal="distributed" vertical="center"/>
    </xf>
    <xf numFmtId="0" fontId="4" fillId="3" borderId="9" xfId="1" applyFont="1" applyFill="1" applyBorder="1">
      <alignment vertical="center"/>
    </xf>
    <xf numFmtId="0" fontId="4" fillId="3" borderId="10" xfId="1" applyFont="1" applyFill="1" applyBorder="1">
      <alignment vertical="center"/>
    </xf>
    <xf numFmtId="0" fontId="4" fillId="3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left" vertical="center"/>
    </xf>
    <xf numFmtId="38" fontId="4" fillId="0" borderId="13" xfId="2" applyFont="1" applyBorder="1">
      <alignment vertical="center"/>
    </xf>
    <xf numFmtId="38" fontId="4" fillId="0" borderId="14" xfId="2" applyFont="1" applyBorder="1">
      <alignment vertical="center"/>
    </xf>
    <xf numFmtId="38" fontId="4" fillId="0" borderId="15" xfId="2" applyFont="1" applyBorder="1">
      <alignment vertical="center"/>
    </xf>
    <xf numFmtId="0" fontId="4" fillId="0" borderId="16" xfId="1" applyFont="1" applyFill="1" applyBorder="1">
      <alignment vertical="center"/>
    </xf>
    <xf numFmtId="38" fontId="4" fillId="0" borderId="17" xfId="2" applyFont="1" applyBorder="1">
      <alignment vertical="center"/>
    </xf>
    <xf numFmtId="38" fontId="4" fillId="0" borderId="18" xfId="2" applyFont="1" applyBorder="1">
      <alignment vertical="center"/>
    </xf>
    <xf numFmtId="38" fontId="4" fillId="0" borderId="19" xfId="2" applyFont="1" applyBorder="1">
      <alignment vertical="center"/>
    </xf>
    <xf numFmtId="1" fontId="4" fillId="0" borderId="17" xfId="1" applyNumberFormat="1" applyFont="1" applyBorder="1">
      <alignment vertical="center"/>
    </xf>
    <xf numFmtId="1" fontId="4" fillId="0" borderId="18" xfId="1" applyNumberFormat="1" applyFont="1" applyBorder="1">
      <alignment vertical="center"/>
    </xf>
    <xf numFmtId="0" fontId="4" fillId="0" borderId="20" xfId="1" applyFont="1" applyFill="1" applyBorder="1">
      <alignment vertical="center"/>
    </xf>
    <xf numFmtId="38" fontId="4" fillId="0" borderId="21" xfId="2" applyFont="1" applyBorder="1">
      <alignment vertical="center"/>
    </xf>
    <xf numFmtId="38" fontId="4" fillId="0" borderId="22" xfId="2" applyFont="1" applyBorder="1">
      <alignment vertical="center"/>
    </xf>
    <xf numFmtId="38" fontId="4" fillId="0" borderId="23" xfId="2" applyFont="1" applyBorder="1">
      <alignment vertical="center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0" fontId="4" fillId="0" borderId="17" xfId="1" applyFont="1" applyBorder="1">
      <alignment vertical="center"/>
    </xf>
    <xf numFmtId="0" fontId="4" fillId="0" borderId="18" xfId="1" applyFont="1" applyBorder="1">
      <alignment vertical="center"/>
    </xf>
    <xf numFmtId="38" fontId="4" fillId="0" borderId="24" xfId="2" applyFont="1" applyBorder="1">
      <alignment vertical="center"/>
    </xf>
    <xf numFmtId="38" fontId="4" fillId="0" borderId="25" xfId="2" applyFont="1" applyBorder="1">
      <alignment vertical="center"/>
    </xf>
    <xf numFmtId="38" fontId="4" fillId="4" borderId="15" xfId="2" applyFont="1" applyFill="1" applyBorder="1">
      <alignment vertical="center"/>
    </xf>
    <xf numFmtId="0" fontId="3" fillId="3" borderId="26" xfId="1" applyFont="1" applyFill="1" applyBorder="1" applyAlignment="1">
      <alignment horizontal="center" vertical="center"/>
    </xf>
    <xf numFmtId="0" fontId="5" fillId="3" borderId="27" xfId="1" applyFont="1" applyFill="1" applyBorder="1" applyAlignment="1">
      <alignment horizontal="center" vertical="center"/>
    </xf>
    <xf numFmtId="0" fontId="5" fillId="3" borderId="27" xfId="3" applyFont="1" applyFill="1" applyBorder="1" applyAlignment="1">
      <alignment horizontal="center" vertical="center"/>
    </xf>
    <xf numFmtId="38" fontId="4" fillId="0" borderId="28" xfId="2" applyFont="1" applyBorder="1">
      <alignment vertical="center"/>
    </xf>
    <xf numFmtId="38" fontId="4" fillId="0" borderId="29" xfId="2" applyFont="1" applyBorder="1">
      <alignment vertical="center"/>
    </xf>
    <xf numFmtId="38" fontId="4" fillId="0" borderId="30" xfId="2" applyFont="1" applyBorder="1">
      <alignment vertical="center"/>
    </xf>
    <xf numFmtId="0" fontId="5" fillId="3" borderId="31" xfId="3" applyFont="1" applyFill="1" applyBorder="1" applyAlignment="1">
      <alignment horizontal="center" vertical="center"/>
    </xf>
    <xf numFmtId="0" fontId="5" fillId="3" borderId="32" xfId="3" applyFont="1" applyFill="1" applyBorder="1" applyAlignment="1">
      <alignment horizontal="center" vertical="center"/>
    </xf>
    <xf numFmtId="1" fontId="6" fillId="0" borderId="0" xfId="1" applyNumberFormat="1" applyFont="1">
      <alignment vertical="center"/>
    </xf>
    <xf numFmtId="1" fontId="4" fillId="0" borderId="0" xfId="4" applyNumberFormat="1" applyFont="1">
      <alignment vertical="center"/>
    </xf>
    <xf numFmtId="0" fontId="5" fillId="3" borderId="33" xfId="3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/>
    </xf>
    <xf numFmtId="0" fontId="4" fillId="0" borderId="16" xfId="1" applyFont="1" applyBorder="1">
      <alignment vertical="center"/>
    </xf>
    <xf numFmtId="38" fontId="4" fillId="0" borderId="34" xfId="2" applyFont="1" applyBorder="1">
      <alignment vertical="center"/>
    </xf>
    <xf numFmtId="38" fontId="4" fillId="0" borderId="35" xfId="2" applyFont="1" applyBorder="1">
      <alignment vertical="center"/>
    </xf>
    <xf numFmtId="0" fontId="5" fillId="3" borderId="26" xfId="1" applyFont="1" applyFill="1" applyBorder="1" applyAlignment="1">
      <alignment horizontal="center" vertical="center"/>
    </xf>
  </cellXfs>
  <cellStyles count="5">
    <cellStyle name="メモ 2" xfId="3"/>
    <cellStyle name="桁区切り 2" xfId="2"/>
    <cellStyle name="標準" xfId="0" builtinId="0"/>
    <cellStyle name="標準 2" xfId="1"/>
    <cellStyle name="標準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T106"/>
  <sheetViews>
    <sheetView tabSelected="1" workbookViewId="0"/>
  </sheetViews>
  <sheetFormatPr defaultRowHeight="13.5" x14ac:dyDescent="0.15"/>
  <cols>
    <col min="1" max="2" width="9" style="1"/>
    <col min="3" max="3" width="17.625" style="1" customWidth="1"/>
    <col min="4" max="20" width="8.625" style="1" customWidth="1"/>
    <col min="21" max="16384" width="9" style="1"/>
  </cols>
  <sheetData>
    <row r="1" spans="2:20" ht="14.25" thickBot="1" x14ac:dyDescent="0.2"/>
    <row r="2" spans="2:20" s="7" customFormat="1" ht="13.5" customHeight="1" thickBot="1" x14ac:dyDescent="0.2">
      <c r="B2" s="2" t="s">
        <v>0</v>
      </c>
      <c r="C2" s="3"/>
      <c r="D2" s="4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</row>
    <row r="3" spans="2:20" s="7" customFormat="1" ht="13.5" customHeight="1" thickBot="1" x14ac:dyDescent="0.2">
      <c r="B3" s="8"/>
      <c r="C3" s="9"/>
      <c r="D3" s="10" t="s">
        <v>2</v>
      </c>
      <c r="E3" s="11" t="s">
        <v>3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8</v>
      </c>
      <c r="K3" s="11" t="s">
        <v>9</v>
      </c>
      <c r="L3" s="11" t="s">
        <v>10</v>
      </c>
      <c r="M3" s="11" t="s">
        <v>11</v>
      </c>
      <c r="N3" s="11" t="s">
        <v>12</v>
      </c>
      <c r="O3" s="11" t="s">
        <v>13</v>
      </c>
      <c r="P3" s="11" t="s">
        <v>14</v>
      </c>
      <c r="Q3" s="11" t="s">
        <v>15</v>
      </c>
      <c r="R3" s="11" t="s">
        <v>16</v>
      </c>
      <c r="S3" s="11" t="s">
        <v>17</v>
      </c>
      <c r="T3" s="12" t="s">
        <v>18</v>
      </c>
    </row>
    <row r="4" spans="2:20" s="7" customFormat="1" ht="13.5" customHeight="1" x14ac:dyDescent="0.15">
      <c r="B4" s="8"/>
      <c r="C4" s="13" t="s">
        <v>19</v>
      </c>
      <c r="D4" s="14">
        <v>1355</v>
      </c>
      <c r="E4" s="15">
        <v>1474</v>
      </c>
      <c r="F4" s="15">
        <v>1465</v>
      </c>
      <c r="G4" s="15">
        <v>1485</v>
      </c>
      <c r="H4" s="15">
        <v>1482</v>
      </c>
      <c r="I4" s="15">
        <v>1637</v>
      </c>
      <c r="J4" s="15">
        <v>1781</v>
      </c>
      <c r="K4" s="15">
        <v>1995</v>
      </c>
      <c r="L4" s="15">
        <v>2242</v>
      </c>
      <c r="M4" s="15">
        <v>1919</v>
      </c>
      <c r="N4" s="15">
        <v>1593</v>
      </c>
      <c r="O4" s="15">
        <v>1542</v>
      </c>
      <c r="P4" s="15">
        <v>1551</v>
      </c>
      <c r="Q4" s="15">
        <v>1801</v>
      </c>
      <c r="R4" s="15">
        <v>1300</v>
      </c>
      <c r="S4" s="15">
        <v>2740</v>
      </c>
      <c r="T4" s="16">
        <f>SUM(D4:S4)</f>
        <v>27362</v>
      </c>
    </row>
    <row r="5" spans="2:20" s="7" customFormat="1" ht="13.5" customHeight="1" x14ac:dyDescent="0.15">
      <c r="B5" s="8"/>
      <c r="C5" s="17" t="s">
        <v>20</v>
      </c>
      <c r="D5" s="18">
        <v>1355</v>
      </c>
      <c r="E5" s="19">
        <v>1474</v>
      </c>
      <c r="F5" s="19">
        <v>1465</v>
      </c>
      <c r="G5" s="19">
        <v>1485</v>
      </c>
      <c r="H5" s="19">
        <v>1482</v>
      </c>
      <c r="I5" s="19">
        <v>1637</v>
      </c>
      <c r="J5" s="19">
        <v>1781</v>
      </c>
      <c r="K5" s="19">
        <v>1995</v>
      </c>
      <c r="L5" s="19">
        <v>2242</v>
      </c>
      <c r="M5" s="19">
        <v>1919</v>
      </c>
      <c r="N5" s="19">
        <v>1593</v>
      </c>
      <c r="O5" s="19">
        <v>1542</v>
      </c>
      <c r="P5" s="19">
        <v>1551</v>
      </c>
      <c r="Q5" s="19">
        <v>1801</v>
      </c>
      <c r="R5" s="19">
        <v>1300</v>
      </c>
      <c r="S5" s="19">
        <v>2740</v>
      </c>
      <c r="T5" s="20">
        <f>SUM(D5:S5)</f>
        <v>27362</v>
      </c>
    </row>
    <row r="6" spans="2:20" s="7" customFormat="1" ht="13.5" customHeight="1" x14ac:dyDescent="0.15">
      <c r="B6" s="8"/>
      <c r="C6" s="17" t="s">
        <v>21</v>
      </c>
      <c r="D6" s="21">
        <v>540.16517067799998</v>
      </c>
      <c r="E6" s="22">
        <v>647.76270449599997</v>
      </c>
      <c r="F6" s="22">
        <v>634.31162879800002</v>
      </c>
      <c r="G6" s="22">
        <v>618.39662073399995</v>
      </c>
      <c r="H6" s="22">
        <v>579.18573574200002</v>
      </c>
      <c r="I6" s="22">
        <v>634.66956070699996</v>
      </c>
      <c r="J6" s="22">
        <v>755.838842688</v>
      </c>
      <c r="K6" s="22">
        <v>828.27410223599998</v>
      </c>
      <c r="L6" s="22">
        <v>953.74186119599995</v>
      </c>
      <c r="M6" s="22">
        <v>834.21703079600002</v>
      </c>
      <c r="N6" s="22">
        <v>700.30491864400005</v>
      </c>
      <c r="O6" s="22">
        <v>703.88306198299995</v>
      </c>
      <c r="P6" s="22">
        <v>650.36461001600003</v>
      </c>
      <c r="Q6" s="22">
        <v>746.92500203400004</v>
      </c>
      <c r="R6" s="22">
        <v>599.12519422100002</v>
      </c>
      <c r="S6" s="22">
        <v>1293.630621372</v>
      </c>
      <c r="T6" s="20">
        <f>SUM(D6:S6)</f>
        <v>11720.796666341001</v>
      </c>
    </row>
    <row r="7" spans="2:20" s="7" customFormat="1" ht="13.5" customHeight="1" x14ac:dyDescent="0.15">
      <c r="B7" s="8"/>
      <c r="C7" s="17" t="s">
        <v>22</v>
      </c>
      <c r="D7" s="18">
        <f>D5-D6</f>
        <v>814.83482932200002</v>
      </c>
      <c r="E7" s="19">
        <f t="shared" ref="E7:S7" si="0">E5-E6</f>
        <v>826.23729550400003</v>
      </c>
      <c r="F7" s="19">
        <f t="shared" si="0"/>
        <v>830.68837120199998</v>
      </c>
      <c r="G7" s="19">
        <f t="shared" si="0"/>
        <v>866.60337926600005</v>
      </c>
      <c r="H7" s="19">
        <f t="shared" si="0"/>
        <v>902.81426425799998</v>
      </c>
      <c r="I7" s="19">
        <f t="shared" si="0"/>
        <v>1002.330439293</v>
      </c>
      <c r="J7" s="19">
        <f t="shared" si="0"/>
        <v>1025.1611573119999</v>
      </c>
      <c r="K7" s="19">
        <f t="shared" si="0"/>
        <v>1166.7258977639999</v>
      </c>
      <c r="L7" s="19">
        <f t="shared" si="0"/>
        <v>1288.2581388040001</v>
      </c>
      <c r="M7" s="19">
        <f t="shared" si="0"/>
        <v>1084.782969204</v>
      </c>
      <c r="N7" s="19">
        <f t="shared" si="0"/>
        <v>892.69508135599995</v>
      </c>
      <c r="O7" s="19">
        <f t="shared" si="0"/>
        <v>838.11693801700005</v>
      </c>
      <c r="P7" s="19">
        <f t="shared" si="0"/>
        <v>900.63538998399997</v>
      </c>
      <c r="Q7" s="19">
        <f t="shared" si="0"/>
        <v>1054.074997966</v>
      </c>
      <c r="R7" s="19">
        <f t="shared" si="0"/>
        <v>700.87480577899998</v>
      </c>
      <c r="S7" s="19">
        <f t="shared" si="0"/>
        <v>1446.369378628</v>
      </c>
      <c r="T7" s="20">
        <f>SUM(D7:S7)</f>
        <v>15641.203333658998</v>
      </c>
    </row>
    <row r="8" spans="2:20" s="7" customFormat="1" ht="13.5" customHeight="1" thickBot="1" x14ac:dyDescent="0.2">
      <c r="B8" s="8"/>
      <c r="C8" s="23" t="s">
        <v>23</v>
      </c>
      <c r="D8" s="24">
        <f>(D4-D5)</f>
        <v>0</v>
      </c>
      <c r="E8" s="25">
        <f t="shared" ref="E8:S8" si="1">(E4-E5)</f>
        <v>0</v>
      </c>
      <c r="F8" s="25">
        <f t="shared" si="1"/>
        <v>0</v>
      </c>
      <c r="G8" s="25">
        <f t="shared" si="1"/>
        <v>0</v>
      </c>
      <c r="H8" s="25">
        <f t="shared" si="1"/>
        <v>0</v>
      </c>
      <c r="I8" s="25">
        <f t="shared" si="1"/>
        <v>0</v>
      </c>
      <c r="J8" s="25">
        <f t="shared" si="1"/>
        <v>0</v>
      </c>
      <c r="K8" s="25">
        <f t="shared" si="1"/>
        <v>0</v>
      </c>
      <c r="L8" s="25">
        <f t="shared" si="1"/>
        <v>0</v>
      </c>
      <c r="M8" s="25">
        <f t="shared" si="1"/>
        <v>0</v>
      </c>
      <c r="N8" s="25">
        <f t="shared" si="1"/>
        <v>0</v>
      </c>
      <c r="O8" s="25">
        <f t="shared" si="1"/>
        <v>0</v>
      </c>
      <c r="P8" s="25">
        <f t="shared" si="1"/>
        <v>0</v>
      </c>
      <c r="Q8" s="25">
        <f t="shared" si="1"/>
        <v>0</v>
      </c>
      <c r="R8" s="25">
        <f t="shared" si="1"/>
        <v>0</v>
      </c>
      <c r="S8" s="25">
        <f t="shared" si="1"/>
        <v>0</v>
      </c>
      <c r="T8" s="26">
        <f>SUM(D8:S8)</f>
        <v>0</v>
      </c>
    </row>
    <row r="9" spans="2:20" s="7" customFormat="1" ht="13.5" customHeight="1" thickBot="1" x14ac:dyDescent="0.2">
      <c r="B9" s="8"/>
      <c r="C9" s="3"/>
      <c r="D9" s="4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2:20" s="7" customFormat="1" ht="13.5" customHeight="1" thickBot="1" x14ac:dyDescent="0.2">
      <c r="B10" s="8"/>
      <c r="C10" s="9"/>
      <c r="D10" s="10" t="s">
        <v>2</v>
      </c>
      <c r="E10" s="11" t="s">
        <v>3</v>
      </c>
      <c r="F10" s="11" t="s">
        <v>4</v>
      </c>
      <c r="G10" s="11" t="s">
        <v>5</v>
      </c>
      <c r="H10" s="11" t="s">
        <v>6</v>
      </c>
      <c r="I10" s="11" t="s">
        <v>7</v>
      </c>
      <c r="J10" s="11" t="s">
        <v>8</v>
      </c>
      <c r="K10" s="11" t="s">
        <v>9</v>
      </c>
      <c r="L10" s="11" t="s">
        <v>10</v>
      </c>
      <c r="M10" s="11" t="s">
        <v>11</v>
      </c>
      <c r="N10" s="11" t="s">
        <v>12</v>
      </c>
      <c r="O10" s="11" t="s">
        <v>13</v>
      </c>
      <c r="P10" s="11" t="s">
        <v>14</v>
      </c>
      <c r="Q10" s="11" t="s">
        <v>15</v>
      </c>
      <c r="R10" s="11" t="s">
        <v>16</v>
      </c>
      <c r="S10" s="11" t="s">
        <v>17</v>
      </c>
      <c r="T10" s="12" t="s">
        <v>18</v>
      </c>
    </row>
    <row r="11" spans="2:20" s="7" customFormat="1" ht="13.5" customHeight="1" x14ac:dyDescent="0.15">
      <c r="B11" s="8"/>
      <c r="C11" s="13" t="s">
        <v>19</v>
      </c>
      <c r="D11" s="27">
        <v>1421</v>
      </c>
      <c r="E11" s="28">
        <v>1423</v>
      </c>
      <c r="F11" s="28">
        <v>1373</v>
      </c>
      <c r="G11" s="28">
        <v>1407</v>
      </c>
      <c r="H11" s="28">
        <v>1433</v>
      </c>
      <c r="I11" s="28">
        <v>1496</v>
      </c>
      <c r="J11" s="28">
        <v>1744</v>
      </c>
      <c r="K11" s="28">
        <v>1940</v>
      </c>
      <c r="L11" s="28">
        <v>2214</v>
      </c>
      <c r="M11" s="28">
        <v>1754</v>
      </c>
      <c r="N11" s="28">
        <v>1651</v>
      </c>
      <c r="O11" s="28">
        <v>1521</v>
      </c>
      <c r="P11" s="28">
        <v>1577</v>
      </c>
      <c r="Q11" s="28">
        <v>1761</v>
      </c>
      <c r="R11" s="28">
        <v>1398</v>
      </c>
      <c r="S11" s="15">
        <v>3909</v>
      </c>
      <c r="T11" s="16">
        <f>SUM(D11:S11)</f>
        <v>28022</v>
      </c>
    </row>
    <row r="12" spans="2:20" s="7" customFormat="1" ht="13.5" customHeight="1" x14ac:dyDescent="0.15">
      <c r="B12" s="8"/>
      <c r="C12" s="17" t="s">
        <v>20</v>
      </c>
      <c r="D12" s="29">
        <v>1421</v>
      </c>
      <c r="E12" s="30">
        <v>1423</v>
      </c>
      <c r="F12" s="30">
        <v>1373</v>
      </c>
      <c r="G12" s="30">
        <v>1407</v>
      </c>
      <c r="H12" s="30">
        <v>1433</v>
      </c>
      <c r="I12" s="30">
        <v>1496</v>
      </c>
      <c r="J12" s="30">
        <v>1744</v>
      </c>
      <c r="K12" s="30">
        <v>1940</v>
      </c>
      <c r="L12" s="30">
        <v>2214</v>
      </c>
      <c r="M12" s="30">
        <v>1754</v>
      </c>
      <c r="N12" s="30">
        <v>1651</v>
      </c>
      <c r="O12" s="30">
        <v>1521</v>
      </c>
      <c r="P12" s="30">
        <v>1577</v>
      </c>
      <c r="Q12" s="30">
        <v>1761</v>
      </c>
      <c r="R12" s="30">
        <v>1398</v>
      </c>
      <c r="S12" s="19">
        <v>3909</v>
      </c>
      <c r="T12" s="20">
        <f>SUM(D12:S12)</f>
        <v>28022</v>
      </c>
    </row>
    <row r="13" spans="2:20" s="7" customFormat="1" ht="13.5" customHeight="1" x14ac:dyDescent="0.15">
      <c r="B13" s="8"/>
      <c r="C13" s="17" t="s">
        <v>21</v>
      </c>
      <c r="D13" s="18">
        <v>575.56051278100006</v>
      </c>
      <c r="E13" s="19">
        <v>595.06857462699998</v>
      </c>
      <c r="F13" s="19">
        <v>588.78210794300003</v>
      </c>
      <c r="G13" s="19">
        <v>622.49600236499998</v>
      </c>
      <c r="H13" s="19">
        <v>630.10210540599996</v>
      </c>
      <c r="I13" s="19">
        <v>601.25393772999996</v>
      </c>
      <c r="J13" s="19">
        <v>731.00203983100005</v>
      </c>
      <c r="K13" s="19">
        <v>815.9210544</v>
      </c>
      <c r="L13" s="19">
        <v>960.29209483</v>
      </c>
      <c r="M13" s="19">
        <v>781.178944613</v>
      </c>
      <c r="N13" s="19">
        <v>751.78699085400001</v>
      </c>
      <c r="O13" s="19">
        <v>652.20901050999998</v>
      </c>
      <c r="P13" s="19">
        <v>640.03732443299998</v>
      </c>
      <c r="Q13" s="19">
        <v>768.39971914099999</v>
      </c>
      <c r="R13" s="19">
        <v>681.81779132400004</v>
      </c>
      <c r="S13" s="19">
        <v>1804.592299853</v>
      </c>
      <c r="T13" s="20">
        <f>SUM(D13:S13)</f>
        <v>12200.500510640999</v>
      </c>
    </row>
    <row r="14" spans="2:20" s="7" customFormat="1" ht="13.5" customHeight="1" x14ac:dyDescent="0.15">
      <c r="B14" s="8"/>
      <c r="C14" s="17" t="s">
        <v>22</v>
      </c>
      <c r="D14" s="18">
        <f>D12-D13</f>
        <v>845.43948721899994</v>
      </c>
      <c r="E14" s="19">
        <f t="shared" ref="E14:S14" si="2">E12-E13</f>
        <v>827.93142537300002</v>
      </c>
      <c r="F14" s="19">
        <f t="shared" si="2"/>
        <v>784.21789205699997</v>
      </c>
      <c r="G14" s="19">
        <f t="shared" si="2"/>
        <v>784.50399763500002</v>
      </c>
      <c r="H14" s="19">
        <f t="shared" si="2"/>
        <v>802.89789459400004</v>
      </c>
      <c r="I14" s="19">
        <f t="shared" si="2"/>
        <v>894.74606227000004</v>
      </c>
      <c r="J14" s="19">
        <f t="shared" si="2"/>
        <v>1012.997960169</v>
      </c>
      <c r="K14" s="19">
        <f t="shared" si="2"/>
        <v>1124.0789456</v>
      </c>
      <c r="L14" s="19">
        <f t="shared" si="2"/>
        <v>1253.70790517</v>
      </c>
      <c r="M14" s="19">
        <f t="shared" si="2"/>
        <v>972.821055387</v>
      </c>
      <c r="N14" s="19">
        <f t="shared" si="2"/>
        <v>899.21300914599999</v>
      </c>
      <c r="O14" s="19">
        <f t="shared" si="2"/>
        <v>868.79098949000002</v>
      </c>
      <c r="P14" s="19">
        <f t="shared" si="2"/>
        <v>936.96267556700002</v>
      </c>
      <c r="Q14" s="19">
        <f t="shared" si="2"/>
        <v>992.60028085900001</v>
      </c>
      <c r="R14" s="19">
        <f t="shared" si="2"/>
        <v>716.18220867599996</v>
      </c>
      <c r="S14" s="19">
        <f t="shared" si="2"/>
        <v>2104.407700147</v>
      </c>
      <c r="T14" s="20">
        <f>SUM(D14:S14)</f>
        <v>15821.499489358999</v>
      </c>
    </row>
    <row r="15" spans="2:20" s="7" customFormat="1" ht="13.5" customHeight="1" thickBot="1" x14ac:dyDescent="0.2">
      <c r="B15" s="8"/>
      <c r="C15" s="23" t="s">
        <v>23</v>
      </c>
      <c r="D15" s="24">
        <f>(D11-D12)</f>
        <v>0</v>
      </c>
      <c r="E15" s="25">
        <f t="shared" ref="E15:S15" si="3">(E11-E12)</f>
        <v>0</v>
      </c>
      <c r="F15" s="25">
        <f t="shared" si="3"/>
        <v>0</v>
      </c>
      <c r="G15" s="25">
        <f t="shared" si="3"/>
        <v>0</v>
      </c>
      <c r="H15" s="25">
        <f t="shared" si="3"/>
        <v>0</v>
      </c>
      <c r="I15" s="25">
        <f t="shared" si="3"/>
        <v>0</v>
      </c>
      <c r="J15" s="25">
        <f t="shared" si="3"/>
        <v>0</v>
      </c>
      <c r="K15" s="25">
        <f t="shared" si="3"/>
        <v>0</v>
      </c>
      <c r="L15" s="25">
        <f t="shared" si="3"/>
        <v>0</v>
      </c>
      <c r="M15" s="25">
        <f t="shared" si="3"/>
        <v>0</v>
      </c>
      <c r="N15" s="25">
        <f t="shared" si="3"/>
        <v>0</v>
      </c>
      <c r="O15" s="25">
        <f t="shared" si="3"/>
        <v>0</v>
      </c>
      <c r="P15" s="25">
        <f t="shared" si="3"/>
        <v>0</v>
      </c>
      <c r="Q15" s="25">
        <f t="shared" si="3"/>
        <v>0</v>
      </c>
      <c r="R15" s="25">
        <f t="shared" si="3"/>
        <v>0</v>
      </c>
      <c r="S15" s="25">
        <f t="shared" si="3"/>
        <v>0</v>
      </c>
      <c r="T15" s="26">
        <f>SUM(D15:S15)</f>
        <v>0</v>
      </c>
    </row>
    <row r="16" spans="2:20" s="7" customFormat="1" ht="13.5" customHeight="1" thickBot="1" x14ac:dyDescent="0.2">
      <c r="B16" s="8"/>
      <c r="C16" s="3"/>
      <c r="D16" s="4" t="s">
        <v>18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</row>
    <row r="17" spans="2:20" s="7" customFormat="1" ht="13.5" customHeight="1" thickBot="1" x14ac:dyDescent="0.2">
      <c r="B17" s="8"/>
      <c r="C17" s="9"/>
      <c r="D17" s="10" t="s">
        <v>2</v>
      </c>
      <c r="E17" s="11" t="s">
        <v>3</v>
      </c>
      <c r="F17" s="11" t="s">
        <v>4</v>
      </c>
      <c r="G17" s="11" t="s">
        <v>5</v>
      </c>
      <c r="H17" s="11" t="s">
        <v>6</v>
      </c>
      <c r="I17" s="11" t="s">
        <v>7</v>
      </c>
      <c r="J17" s="11" t="s">
        <v>8</v>
      </c>
      <c r="K17" s="11" t="s">
        <v>9</v>
      </c>
      <c r="L17" s="11" t="s">
        <v>10</v>
      </c>
      <c r="M17" s="11" t="s">
        <v>11</v>
      </c>
      <c r="N17" s="11" t="s">
        <v>12</v>
      </c>
      <c r="O17" s="11" t="s">
        <v>13</v>
      </c>
      <c r="P17" s="11" t="s">
        <v>14</v>
      </c>
      <c r="Q17" s="11" t="s">
        <v>15</v>
      </c>
      <c r="R17" s="11" t="s">
        <v>16</v>
      </c>
      <c r="S17" s="11" t="s">
        <v>17</v>
      </c>
      <c r="T17" s="12" t="s">
        <v>18</v>
      </c>
    </row>
    <row r="18" spans="2:20" s="7" customFormat="1" ht="13.5" customHeight="1" x14ac:dyDescent="0.15">
      <c r="B18" s="8"/>
      <c r="C18" s="13" t="s">
        <v>19</v>
      </c>
      <c r="D18" s="31">
        <f>SUM(D4,D11)</f>
        <v>2776</v>
      </c>
      <c r="E18" s="32">
        <f t="shared" ref="E18:S18" si="4">SUM(E4,E11)</f>
        <v>2897</v>
      </c>
      <c r="F18" s="32">
        <f t="shared" si="4"/>
        <v>2838</v>
      </c>
      <c r="G18" s="32">
        <f t="shared" si="4"/>
        <v>2892</v>
      </c>
      <c r="H18" s="32">
        <f t="shared" si="4"/>
        <v>2915</v>
      </c>
      <c r="I18" s="32">
        <f t="shared" si="4"/>
        <v>3133</v>
      </c>
      <c r="J18" s="32">
        <f t="shared" si="4"/>
        <v>3525</v>
      </c>
      <c r="K18" s="32">
        <f t="shared" si="4"/>
        <v>3935</v>
      </c>
      <c r="L18" s="32">
        <f t="shared" si="4"/>
        <v>4456</v>
      </c>
      <c r="M18" s="32">
        <f t="shared" si="4"/>
        <v>3673</v>
      </c>
      <c r="N18" s="32">
        <f t="shared" si="4"/>
        <v>3244</v>
      </c>
      <c r="O18" s="32">
        <f t="shared" si="4"/>
        <v>3063</v>
      </c>
      <c r="P18" s="32">
        <f t="shared" si="4"/>
        <v>3128</v>
      </c>
      <c r="Q18" s="32">
        <f t="shared" si="4"/>
        <v>3562</v>
      </c>
      <c r="R18" s="32">
        <f t="shared" si="4"/>
        <v>2698</v>
      </c>
      <c r="S18" s="32">
        <f t="shared" si="4"/>
        <v>6649</v>
      </c>
      <c r="T18" s="33">
        <f>SUM(D18:S18)</f>
        <v>55384</v>
      </c>
    </row>
    <row r="19" spans="2:20" s="7" customFormat="1" ht="13.5" customHeight="1" x14ac:dyDescent="0.15">
      <c r="B19" s="8"/>
      <c r="C19" s="17" t="s">
        <v>20</v>
      </c>
      <c r="D19" s="18">
        <f t="shared" ref="D19:S21" si="5">SUM(D5,D12)</f>
        <v>2776</v>
      </c>
      <c r="E19" s="19">
        <f t="shared" si="5"/>
        <v>2897</v>
      </c>
      <c r="F19" s="19">
        <f t="shared" si="5"/>
        <v>2838</v>
      </c>
      <c r="G19" s="19">
        <f t="shared" si="5"/>
        <v>2892</v>
      </c>
      <c r="H19" s="19">
        <f t="shared" si="5"/>
        <v>2915</v>
      </c>
      <c r="I19" s="19">
        <f t="shared" si="5"/>
        <v>3133</v>
      </c>
      <c r="J19" s="19">
        <f t="shared" si="5"/>
        <v>3525</v>
      </c>
      <c r="K19" s="19">
        <f t="shared" si="5"/>
        <v>3935</v>
      </c>
      <c r="L19" s="19">
        <f t="shared" si="5"/>
        <v>4456</v>
      </c>
      <c r="M19" s="19">
        <f t="shared" si="5"/>
        <v>3673</v>
      </c>
      <c r="N19" s="19">
        <f t="shared" si="5"/>
        <v>3244</v>
      </c>
      <c r="O19" s="19">
        <f t="shared" si="5"/>
        <v>3063</v>
      </c>
      <c r="P19" s="19">
        <f t="shared" si="5"/>
        <v>3128</v>
      </c>
      <c r="Q19" s="19">
        <f t="shared" si="5"/>
        <v>3562</v>
      </c>
      <c r="R19" s="19">
        <f t="shared" si="5"/>
        <v>2698</v>
      </c>
      <c r="S19" s="19">
        <f t="shared" si="5"/>
        <v>6649</v>
      </c>
      <c r="T19" s="20">
        <f>SUM(D19:S19)</f>
        <v>55384</v>
      </c>
    </row>
    <row r="20" spans="2:20" s="7" customFormat="1" ht="13.5" customHeight="1" x14ac:dyDescent="0.15">
      <c r="B20" s="8"/>
      <c r="C20" s="17" t="s">
        <v>21</v>
      </c>
      <c r="D20" s="18">
        <f t="shared" si="5"/>
        <v>1115.725683459</v>
      </c>
      <c r="E20" s="19">
        <f t="shared" si="5"/>
        <v>1242.8312791230001</v>
      </c>
      <c r="F20" s="19">
        <f t="shared" si="5"/>
        <v>1223.0937367410002</v>
      </c>
      <c r="G20" s="19">
        <f t="shared" si="5"/>
        <v>1240.892623099</v>
      </c>
      <c r="H20" s="19">
        <f t="shared" si="5"/>
        <v>1209.2878411480001</v>
      </c>
      <c r="I20" s="19">
        <f t="shared" si="5"/>
        <v>1235.923498437</v>
      </c>
      <c r="J20" s="19">
        <f t="shared" si="5"/>
        <v>1486.8408825189999</v>
      </c>
      <c r="K20" s="19">
        <f t="shared" si="5"/>
        <v>1644.1951566359999</v>
      </c>
      <c r="L20" s="19">
        <f t="shared" si="5"/>
        <v>1914.0339560259999</v>
      </c>
      <c r="M20" s="19">
        <f t="shared" si="5"/>
        <v>1615.3959754090001</v>
      </c>
      <c r="N20" s="19">
        <f t="shared" si="5"/>
        <v>1452.0919094979999</v>
      </c>
      <c r="O20" s="19">
        <f t="shared" si="5"/>
        <v>1356.0920724929999</v>
      </c>
      <c r="P20" s="19">
        <f t="shared" si="5"/>
        <v>1290.401934449</v>
      </c>
      <c r="Q20" s="19">
        <f t="shared" si="5"/>
        <v>1515.3247211749999</v>
      </c>
      <c r="R20" s="19">
        <f t="shared" si="5"/>
        <v>1280.9429855450001</v>
      </c>
      <c r="S20" s="19">
        <f t="shared" si="5"/>
        <v>3098.2229212249999</v>
      </c>
      <c r="T20" s="20">
        <f>SUM(D20:S20)</f>
        <v>23921.297176981996</v>
      </c>
    </row>
    <row r="21" spans="2:20" s="7" customFormat="1" ht="13.5" customHeight="1" x14ac:dyDescent="0.15">
      <c r="B21" s="8"/>
      <c r="C21" s="17" t="s">
        <v>22</v>
      </c>
      <c r="D21" s="18">
        <f t="shared" si="5"/>
        <v>1660.274316541</v>
      </c>
      <c r="E21" s="19">
        <f t="shared" si="5"/>
        <v>1654.1687208769999</v>
      </c>
      <c r="F21" s="19">
        <f t="shared" si="5"/>
        <v>1614.9062632589998</v>
      </c>
      <c r="G21" s="19">
        <f t="shared" si="5"/>
        <v>1651.107376901</v>
      </c>
      <c r="H21" s="19">
        <f t="shared" si="5"/>
        <v>1705.7121588519999</v>
      </c>
      <c r="I21" s="19">
        <f t="shared" si="5"/>
        <v>1897.076501563</v>
      </c>
      <c r="J21" s="19">
        <f t="shared" si="5"/>
        <v>2038.1591174809998</v>
      </c>
      <c r="K21" s="19">
        <f t="shared" si="5"/>
        <v>2290.8048433639997</v>
      </c>
      <c r="L21" s="19">
        <f t="shared" si="5"/>
        <v>2541.9660439740001</v>
      </c>
      <c r="M21" s="19">
        <f t="shared" si="5"/>
        <v>2057.6040245909999</v>
      </c>
      <c r="N21" s="19">
        <f t="shared" si="5"/>
        <v>1791.9080905020001</v>
      </c>
      <c r="O21" s="19">
        <f t="shared" si="5"/>
        <v>1706.9079275070001</v>
      </c>
      <c r="P21" s="19">
        <f t="shared" si="5"/>
        <v>1837.598065551</v>
      </c>
      <c r="Q21" s="19">
        <f t="shared" si="5"/>
        <v>2046.6752788250001</v>
      </c>
      <c r="R21" s="19">
        <f t="shared" si="5"/>
        <v>1417.0570144549999</v>
      </c>
      <c r="S21" s="19">
        <f t="shared" si="5"/>
        <v>3550.7770787750001</v>
      </c>
      <c r="T21" s="20">
        <f>SUM(D21:S21)</f>
        <v>31462.702823018</v>
      </c>
    </row>
    <row r="22" spans="2:20" s="7" customFormat="1" ht="13.5" customHeight="1" thickBot="1" x14ac:dyDescent="0.2">
      <c r="B22" s="34"/>
      <c r="C22" s="23" t="s">
        <v>23</v>
      </c>
      <c r="D22" s="24">
        <f>(D18-D19)</f>
        <v>0</v>
      </c>
      <c r="E22" s="25">
        <f t="shared" ref="E22:S22" si="6">(E18-E19)</f>
        <v>0</v>
      </c>
      <c r="F22" s="25">
        <f t="shared" si="6"/>
        <v>0</v>
      </c>
      <c r="G22" s="25">
        <f t="shared" si="6"/>
        <v>0</v>
      </c>
      <c r="H22" s="25">
        <f t="shared" si="6"/>
        <v>0</v>
      </c>
      <c r="I22" s="25">
        <f t="shared" si="6"/>
        <v>0</v>
      </c>
      <c r="J22" s="25">
        <f t="shared" si="6"/>
        <v>0</v>
      </c>
      <c r="K22" s="25">
        <f t="shared" si="6"/>
        <v>0</v>
      </c>
      <c r="L22" s="25">
        <f t="shared" si="6"/>
        <v>0</v>
      </c>
      <c r="M22" s="25">
        <f t="shared" si="6"/>
        <v>0</v>
      </c>
      <c r="N22" s="25">
        <f t="shared" si="6"/>
        <v>0</v>
      </c>
      <c r="O22" s="25">
        <f t="shared" si="6"/>
        <v>0</v>
      </c>
      <c r="P22" s="25">
        <f t="shared" si="6"/>
        <v>0</v>
      </c>
      <c r="Q22" s="25">
        <f t="shared" si="6"/>
        <v>0</v>
      </c>
      <c r="R22" s="25">
        <f t="shared" si="6"/>
        <v>0</v>
      </c>
      <c r="S22" s="25">
        <f t="shared" si="6"/>
        <v>0</v>
      </c>
      <c r="T22" s="26">
        <f>SUM(D22:S22)</f>
        <v>0</v>
      </c>
    </row>
    <row r="23" spans="2:20" s="7" customFormat="1" ht="13.5" customHeight="1" thickBot="1" x14ac:dyDescent="0.2">
      <c r="B23" s="35" t="s">
        <v>25</v>
      </c>
      <c r="C23" s="3"/>
      <c r="D23" s="4" t="s">
        <v>1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6"/>
    </row>
    <row r="24" spans="2:20" s="7" customFormat="1" ht="13.5" customHeight="1" thickBot="1" x14ac:dyDescent="0.2">
      <c r="B24" s="35"/>
      <c r="C24" s="9"/>
      <c r="D24" s="10" t="s">
        <v>2</v>
      </c>
      <c r="E24" s="11" t="s">
        <v>3</v>
      </c>
      <c r="F24" s="11" t="s">
        <v>4</v>
      </c>
      <c r="G24" s="11" t="s">
        <v>5</v>
      </c>
      <c r="H24" s="11" t="s">
        <v>6</v>
      </c>
      <c r="I24" s="11" t="s">
        <v>7</v>
      </c>
      <c r="J24" s="11" t="s">
        <v>8</v>
      </c>
      <c r="K24" s="11" t="s">
        <v>9</v>
      </c>
      <c r="L24" s="11" t="s">
        <v>10</v>
      </c>
      <c r="M24" s="11" t="s">
        <v>11</v>
      </c>
      <c r="N24" s="11" t="s">
        <v>12</v>
      </c>
      <c r="O24" s="11" t="s">
        <v>13</v>
      </c>
      <c r="P24" s="11" t="s">
        <v>14</v>
      </c>
      <c r="Q24" s="11" t="s">
        <v>15</v>
      </c>
      <c r="R24" s="11" t="s">
        <v>16</v>
      </c>
      <c r="S24" s="11" t="s">
        <v>17</v>
      </c>
      <c r="T24" s="12" t="s">
        <v>18</v>
      </c>
    </row>
    <row r="25" spans="2:20" s="7" customFormat="1" ht="13.5" customHeight="1" thickBot="1" x14ac:dyDescent="0.2">
      <c r="B25" s="35"/>
      <c r="C25" s="13" t="s">
        <v>19</v>
      </c>
      <c r="D25" s="14">
        <v>177</v>
      </c>
      <c r="E25" s="15">
        <v>193</v>
      </c>
      <c r="F25" s="15">
        <v>185</v>
      </c>
      <c r="G25" s="15">
        <v>245</v>
      </c>
      <c r="H25" s="15">
        <v>309</v>
      </c>
      <c r="I25" s="15">
        <v>266</v>
      </c>
      <c r="J25" s="15">
        <v>269</v>
      </c>
      <c r="K25" s="15">
        <v>283</v>
      </c>
      <c r="L25" s="15">
        <v>330</v>
      </c>
      <c r="M25" s="15">
        <v>262</v>
      </c>
      <c r="N25" s="15">
        <v>236</v>
      </c>
      <c r="O25" s="15">
        <v>261</v>
      </c>
      <c r="P25" s="15">
        <v>318</v>
      </c>
      <c r="Q25" s="15">
        <v>353</v>
      </c>
      <c r="R25" s="15">
        <v>231</v>
      </c>
      <c r="S25" s="15">
        <v>373</v>
      </c>
      <c r="T25" s="16">
        <f>SUM(D25:S25)</f>
        <v>4291</v>
      </c>
    </row>
    <row r="26" spans="2:20" s="7" customFormat="1" ht="13.5" customHeight="1" thickBot="1" x14ac:dyDescent="0.2">
      <c r="B26" s="35"/>
      <c r="C26" s="17" t="s">
        <v>20</v>
      </c>
      <c r="D26" s="18">
        <v>177</v>
      </c>
      <c r="E26" s="19">
        <v>193</v>
      </c>
      <c r="F26" s="19">
        <v>185</v>
      </c>
      <c r="G26" s="19">
        <v>245</v>
      </c>
      <c r="H26" s="19">
        <v>309</v>
      </c>
      <c r="I26" s="19">
        <v>266</v>
      </c>
      <c r="J26" s="19">
        <v>269</v>
      </c>
      <c r="K26" s="19">
        <v>283</v>
      </c>
      <c r="L26" s="19">
        <v>330</v>
      </c>
      <c r="M26" s="19">
        <v>262</v>
      </c>
      <c r="N26" s="19">
        <v>236</v>
      </c>
      <c r="O26" s="19">
        <v>261</v>
      </c>
      <c r="P26" s="19">
        <v>318</v>
      </c>
      <c r="Q26" s="19">
        <v>353</v>
      </c>
      <c r="R26" s="19">
        <v>231</v>
      </c>
      <c r="S26" s="19">
        <v>373</v>
      </c>
      <c r="T26" s="20">
        <f>SUM(D26:S26)</f>
        <v>4291</v>
      </c>
    </row>
    <row r="27" spans="2:20" s="7" customFormat="1" ht="13.5" customHeight="1" thickBot="1" x14ac:dyDescent="0.2">
      <c r="B27" s="35"/>
      <c r="C27" s="17" t="s">
        <v>21</v>
      </c>
      <c r="D27" s="18">
        <v>40.792958206000002</v>
      </c>
      <c r="E27" s="19">
        <v>52.991488532999995</v>
      </c>
      <c r="F27" s="19">
        <v>55.667349117000001</v>
      </c>
      <c r="G27" s="19">
        <v>85.996264191999998</v>
      </c>
      <c r="H27" s="19">
        <v>93.845522806000005</v>
      </c>
      <c r="I27" s="19">
        <v>88.069217780999992</v>
      </c>
      <c r="J27" s="19">
        <v>69.459144221000003</v>
      </c>
      <c r="K27" s="19">
        <v>76.398132856000004</v>
      </c>
      <c r="L27" s="19">
        <v>93.712688603000004</v>
      </c>
      <c r="M27" s="19">
        <v>86.325146915999994</v>
      </c>
      <c r="N27" s="19">
        <v>83.812060841999994</v>
      </c>
      <c r="O27" s="19">
        <v>98.901758512000001</v>
      </c>
      <c r="P27" s="19">
        <v>135.022559591</v>
      </c>
      <c r="Q27" s="19">
        <v>136.022559591</v>
      </c>
      <c r="R27" s="19">
        <v>82.743882912000004</v>
      </c>
      <c r="S27" s="19">
        <v>106.58472095900001</v>
      </c>
      <c r="T27" s="20">
        <f>SUM(D27:S27)</f>
        <v>1386.345455638</v>
      </c>
    </row>
    <row r="28" spans="2:20" s="7" customFormat="1" ht="13.5" customHeight="1" thickBot="1" x14ac:dyDescent="0.2">
      <c r="B28" s="35"/>
      <c r="C28" s="17" t="s">
        <v>22</v>
      </c>
      <c r="D28" s="18">
        <f>D26-D27</f>
        <v>136.20704179399999</v>
      </c>
      <c r="E28" s="19">
        <f t="shared" ref="E28:S28" si="7">E26-E27</f>
        <v>140.00851146700001</v>
      </c>
      <c r="F28" s="19">
        <f t="shared" si="7"/>
        <v>129.33265088299999</v>
      </c>
      <c r="G28" s="19">
        <f t="shared" si="7"/>
        <v>159.00373580799999</v>
      </c>
      <c r="H28" s="19">
        <f t="shared" si="7"/>
        <v>215.15447719399998</v>
      </c>
      <c r="I28" s="19">
        <f t="shared" si="7"/>
        <v>177.93078221900001</v>
      </c>
      <c r="J28" s="19">
        <f t="shared" si="7"/>
        <v>199.540855779</v>
      </c>
      <c r="K28" s="19">
        <f t="shared" si="7"/>
        <v>206.60186714399998</v>
      </c>
      <c r="L28" s="19">
        <f t="shared" si="7"/>
        <v>236.287311397</v>
      </c>
      <c r="M28" s="19">
        <f t="shared" si="7"/>
        <v>175.67485308400001</v>
      </c>
      <c r="N28" s="19">
        <f t="shared" si="7"/>
        <v>152.18793915800001</v>
      </c>
      <c r="O28" s="19">
        <f t="shared" si="7"/>
        <v>162.09824148799999</v>
      </c>
      <c r="P28" s="19">
        <f t="shared" si="7"/>
        <v>182.977440409</v>
      </c>
      <c r="Q28" s="19">
        <f t="shared" si="7"/>
        <v>216.977440409</v>
      </c>
      <c r="R28" s="19">
        <f t="shared" si="7"/>
        <v>148.256117088</v>
      </c>
      <c r="S28" s="19">
        <f t="shared" si="7"/>
        <v>266.41527904099996</v>
      </c>
      <c r="T28" s="20">
        <f>SUM(D28:S28)</f>
        <v>2904.6545443619993</v>
      </c>
    </row>
    <row r="29" spans="2:20" s="7" customFormat="1" ht="13.5" customHeight="1" thickBot="1" x14ac:dyDescent="0.2">
      <c r="B29" s="35"/>
      <c r="C29" s="23" t="s">
        <v>23</v>
      </c>
      <c r="D29" s="24">
        <f>(D25-D26)</f>
        <v>0</v>
      </c>
      <c r="E29" s="25">
        <f t="shared" ref="E29:S29" si="8">(E25-E26)</f>
        <v>0</v>
      </c>
      <c r="F29" s="25">
        <f t="shared" si="8"/>
        <v>0</v>
      </c>
      <c r="G29" s="25">
        <f t="shared" si="8"/>
        <v>0</v>
      </c>
      <c r="H29" s="25">
        <f t="shared" si="8"/>
        <v>0</v>
      </c>
      <c r="I29" s="25">
        <f t="shared" si="8"/>
        <v>0</v>
      </c>
      <c r="J29" s="25">
        <f t="shared" si="8"/>
        <v>0</v>
      </c>
      <c r="K29" s="25">
        <f t="shared" si="8"/>
        <v>0</v>
      </c>
      <c r="L29" s="25">
        <f t="shared" si="8"/>
        <v>0</v>
      </c>
      <c r="M29" s="25">
        <f t="shared" si="8"/>
        <v>0</v>
      </c>
      <c r="N29" s="25">
        <f t="shared" si="8"/>
        <v>0</v>
      </c>
      <c r="O29" s="25">
        <f t="shared" si="8"/>
        <v>0</v>
      </c>
      <c r="P29" s="25">
        <f t="shared" si="8"/>
        <v>0</v>
      </c>
      <c r="Q29" s="25">
        <f t="shared" si="8"/>
        <v>0</v>
      </c>
      <c r="R29" s="25">
        <f t="shared" si="8"/>
        <v>0</v>
      </c>
      <c r="S29" s="25">
        <f t="shared" si="8"/>
        <v>0</v>
      </c>
      <c r="T29" s="26">
        <f>SUM(D29:S29)</f>
        <v>0</v>
      </c>
    </row>
    <row r="30" spans="2:20" s="7" customFormat="1" ht="13.5" customHeight="1" thickBot="1" x14ac:dyDescent="0.2">
      <c r="B30" s="35"/>
      <c r="C30" s="3"/>
      <c r="D30" s="4" t="s">
        <v>24</v>
      </c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6"/>
    </row>
    <row r="31" spans="2:20" s="7" customFormat="1" ht="13.5" customHeight="1" thickBot="1" x14ac:dyDescent="0.2">
      <c r="B31" s="35"/>
      <c r="C31" s="9"/>
      <c r="D31" s="10" t="s">
        <v>2</v>
      </c>
      <c r="E31" s="11" t="s">
        <v>3</v>
      </c>
      <c r="F31" s="11" t="s">
        <v>4</v>
      </c>
      <c r="G31" s="11" t="s">
        <v>5</v>
      </c>
      <c r="H31" s="11" t="s">
        <v>6</v>
      </c>
      <c r="I31" s="11" t="s">
        <v>7</v>
      </c>
      <c r="J31" s="11" t="s">
        <v>8</v>
      </c>
      <c r="K31" s="11" t="s">
        <v>9</v>
      </c>
      <c r="L31" s="11" t="s">
        <v>10</v>
      </c>
      <c r="M31" s="11" t="s">
        <v>11</v>
      </c>
      <c r="N31" s="11" t="s">
        <v>12</v>
      </c>
      <c r="O31" s="11" t="s">
        <v>13</v>
      </c>
      <c r="P31" s="11" t="s">
        <v>14</v>
      </c>
      <c r="Q31" s="11" t="s">
        <v>15</v>
      </c>
      <c r="R31" s="11" t="s">
        <v>16</v>
      </c>
      <c r="S31" s="11" t="s">
        <v>17</v>
      </c>
      <c r="T31" s="12" t="s">
        <v>18</v>
      </c>
    </row>
    <row r="32" spans="2:20" s="7" customFormat="1" ht="13.5" customHeight="1" thickBot="1" x14ac:dyDescent="0.2">
      <c r="B32" s="35"/>
      <c r="C32" s="13" t="s">
        <v>19</v>
      </c>
      <c r="D32" s="14">
        <v>160</v>
      </c>
      <c r="E32" s="15">
        <v>162</v>
      </c>
      <c r="F32" s="15">
        <v>164</v>
      </c>
      <c r="G32" s="15">
        <v>172</v>
      </c>
      <c r="H32" s="15">
        <v>172</v>
      </c>
      <c r="I32" s="15">
        <v>203</v>
      </c>
      <c r="J32" s="15">
        <v>216</v>
      </c>
      <c r="K32" s="15">
        <v>224</v>
      </c>
      <c r="L32" s="15">
        <v>261</v>
      </c>
      <c r="M32" s="15">
        <v>231</v>
      </c>
      <c r="N32" s="15">
        <v>246</v>
      </c>
      <c r="O32" s="15">
        <v>293</v>
      </c>
      <c r="P32" s="15">
        <v>310</v>
      </c>
      <c r="Q32" s="15">
        <v>325</v>
      </c>
      <c r="R32" s="15">
        <v>215</v>
      </c>
      <c r="S32" s="15">
        <v>557</v>
      </c>
      <c r="T32" s="16">
        <f>SUM(D32:S32)</f>
        <v>3911</v>
      </c>
    </row>
    <row r="33" spans="2:20" s="7" customFormat="1" ht="13.5" customHeight="1" thickBot="1" x14ac:dyDescent="0.2">
      <c r="B33" s="35"/>
      <c r="C33" s="17" t="s">
        <v>20</v>
      </c>
      <c r="D33" s="18">
        <v>160</v>
      </c>
      <c r="E33" s="19">
        <v>162</v>
      </c>
      <c r="F33" s="19">
        <v>164</v>
      </c>
      <c r="G33" s="19">
        <v>172</v>
      </c>
      <c r="H33" s="19">
        <v>172</v>
      </c>
      <c r="I33" s="19">
        <v>203</v>
      </c>
      <c r="J33" s="19">
        <v>216</v>
      </c>
      <c r="K33" s="19">
        <v>224</v>
      </c>
      <c r="L33" s="19">
        <v>261</v>
      </c>
      <c r="M33" s="19">
        <v>231</v>
      </c>
      <c r="N33" s="19">
        <v>246</v>
      </c>
      <c r="O33" s="19">
        <v>293</v>
      </c>
      <c r="P33" s="19">
        <v>310</v>
      </c>
      <c r="Q33" s="19">
        <v>325</v>
      </c>
      <c r="R33" s="19">
        <v>215</v>
      </c>
      <c r="S33" s="19">
        <v>557</v>
      </c>
      <c r="T33" s="20">
        <f>SUM(D33:S33)</f>
        <v>3911</v>
      </c>
    </row>
    <row r="34" spans="2:20" s="7" customFormat="1" ht="13.5" customHeight="1" thickBot="1" x14ac:dyDescent="0.2">
      <c r="B34" s="35"/>
      <c r="C34" s="17" t="s">
        <v>21</v>
      </c>
      <c r="D34" s="18">
        <v>38.174528780999999</v>
      </c>
      <c r="E34" s="19">
        <v>40.600366639999997</v>
      </c>
      <c r="F34" s="19">
        <v>46.708003844000004</v>
      </c>
      <c r="G34" s="19">
        <v>60.923310603000004</v>
      </c>
      <c r="H34" s="19">
        <v>53.649409583000001</v>
      </c>
      <c r="I34" s="19">
        <v>64.510636618999996</v>
      </c>
      <c r="J34" s="19">
        <v>56.309656836999999</v>
      </c>
      <c r="K34" s="19">
        <v>57.668512219</v>
      </c>
      <c r="L34" s="19">
        <v>86.279748881000003</v>
      </c>
      <c r="M34" s="19">
        <v>90.121840929999991</v>
      </c>
      <c r="N34" s="19">
        <v>97.587170413999999</v>
      </c>
      <c r="O34" s="19">
        <v>119.583557857</v>
      </c>
      <c r="P34" s="19">
        <v>136.14339302100001</v>
      </c>
      <c r="Q34" s="19">
        <v>116.83951934300001</v>
      </c>
      <c r="R34" s="19">
        <v>78.174496430000005</v>
      </c>
      <c r="S34" s="19">
        <v>158.90157055899999</v>
      </c>
      <c r="T34" s="20">
        <f>SUM(D34:S34)</f>
        <v>1302.1757225609999</v>
      </c>
    </row>
    <row r="35" spans="2:20" s="7" customFormat="1" ht="13.5" customHeight="1" thickBot="1" x14ac:dyDescent="0.2">
      <c r="B35" s="35"/>
      <c r="C35" s="17" t="s">
        <v>22</v>
      </c>
      <c r="D35" s="18">
        <f>D33-D34</f>
        <v>121.82547121900001</v>
      </c>
      <c r="E35" s="19">
        <f t="shared" ref="E35:S35" si="9">E33-E34</f>
        <v>121.39963336</v>
      </c>
      <c r="F35" s="19">
        <f t="shared" si="9"/>
        <v>117.291996156</v>
      </c>
      <c r="G35" s="19">
        <f t="shared" si="9"/>
        <v>111.076689397</v>
      </c>
      <c r="H35" s="19">
        <f t="shared" si="9"/>
        <v>118.35059041700001</v>
      </c>
      <c r="I35" s="19">
        <f t="shared" si="9"/>
        <v>138.489363381</v>
      </c>
      <c r="J35" s="19">
        <f t="shared" si="9"/>
        <v>159.69034316299999</v>
      </c>
      <c r="K35" s="19">
        <f t="shared" si="9"/>
        <v>166.33148778099999</v>
      </c>
      <c r="L35" s="19">
        <f t="shared" si="9"/>
        <v>174.72025111900001</v>
      </c>
      <c r="M35" s="19">
        <f t="shared" si="9"/>
        <v>140.87815907000001</v>
      </c>
      <c r="N35" s="19">
        <f t="shared" si="9"/>
        <v>148.41282958599999</v>
      </c>
      <c r="O35" s="19">
        <f t="shared" si="9"/>
        <v>173.41644214299998</v>
      </c>
      <c r="P35" s="19">
        <f t="shared" si="9"/>
        <v>173.85660697899999</v>
      </c>
      <c r="Q35" s="19">
        <f t="shared" si="9"/>
        <v>208.16048065699999</v>
      </c>
      <c r="R35" s="19">
        <f t="shared" si="9"/>
        <v>136.82550357</v>
      </c>
      <c r="S35" s="19">
        <f t="shared" si="9"/>
        <v>398.09842944100001</v>
      </c>
      <c r="T35" s="20">
        <f>SUM(D35:S35)</f>
        <v>2608.8242774390001</v>
      </c>
    </row>
    <row r="36" spans="2:20" s="7" customFormat="1" ht="13.5" customHeight="1" thickBot="1" x14ac:dyDescent="0.2">
      <c r="B36" s="35"/>
      <c r="C36" s="23" t="s">
        <v>23</v>
      </c>
      <c r="D36" s="24">
        <f>(D32-D33)</f>
        <v>0</v>
      </c>
      <c r="E36" s="25">
        <f t="shared" ref="E36:S36" si="10">(E32-E33)</f>
        <v>0</v>
      </c>
      <c r="F36" s="25">
        <f t="shared" si="10"/>
        <v>0</v>
      </c>
      <c r="G36" s="25">
        <f t="shared" si="10"/>
        <v>0</v>
      </c>
      <c r="H36" s="25">
        <f t="shared" si="10"/>
        <v>0</v>
      </c>
      <c r="I36" s="25">
        <f t="shared" si="10"/>
        <v>0</v>
      </c>
      <c r="J36" s="25">
        <f t="shared" si="10"/>
        <v>0</v>
      </c>
      <c r="K36" s="25">
        <f t="shared" si="10"/>
        <v>0</v>
      </c>
      <c r="L36" s="25">
        <f t="shared" si="10"/>
        <v>0</v>
      </c>
      <c r="M36" s="25">
        <f t="shared" si="10"/>
        <v>0</v>
      </c>
      <c r="N36" s="25">
        <f t="shared" si="10"/>
        <v>0</v>
      </c>
      <c r="O36" s="25">
        <f t="shared" si="10"/>
        <v>0</v>
      </c>
      <c r="P36" s="25">
        <f t="shared" si="10"/>
        <v>0</v>
      </c>
      <c r="Q36" s="25">
        <f t="shared" si="10"/>
        <v>0</v>
      </c>
      <c r="R36" s="25">
        <f t="shared" si="10"/>
        <v>0</v>
      </c>
      <c r="S36" s="25">
        <f t="shared" si="10"/>
        <v>0</v>
      </c>
      <c r="T36" s="26">
        <f>SUM(D36:S36)</f>
        <v>0</v>
      </c>
    </row>
    <row r="37" spans="2:20" s="7" customFormat="1" ht="13.5" customHeight="1" thickBot="1" x14ac:dyDescent="0.2">
      <c r="B37" s="35"/>
      <c r="C37" s="3"/>
      <c r="D37" s="4" t="s">
        <v>18</v>
      </c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6"/>
    </row>
    <row r="38" spans="2:20" s="7" customFormat="1" ht="13.5" customHeight="1" thickBot="1" x14ac:dyDescent="0.2">
      <c r="B38" s="35"/>
      <c r="C38" s="9"/>
      <c r="D38" s="10" t="s">
        <v>2</v>
      </c>
      <c r="E38" s="11" t="s">
        <v>3</v>
      </c>
      <c r="F38" s="11" t="s">
        <v>4</v>
      </c>
      <c r="G38" s="11" t="s">
        <v>5</v>
      </c>
      <c r="H38" s="11" t="s">
        <v>6</v>
      </c>
      <c r="I38" s="11" t="s">
        <v>7</v>
      </c>
      <c r="J38" s="11" t="s">
        <v>8</v>
      </c>
      <c r="K38" s="11" t="s">
        <v>9</v>
      </c>
      <c r="L38" s="11" t="s">
        <v>10</v>
      </c>
      <c r="M38" s="11" t="s">
        <v>11</v>
      </c>
      <c r="N38" s="11" t="s">
        <v>12</v>
      </c>
      <c r="O38" s="11" t="s">
        <v>13</v>
      </c>
      <c r="P38" s="11" t="s">
        <v>14</v>
      </c>
      <c r="Q38" s="11" t="s">
        <v>15</v>
      </c>
      <c r="R38" s="11" t="s">
        <v>16</v>
      </c>
      <c r="S38" s="11" t="s">
        <v>17</v>
      </c>
      <c r="T38" s="12" t="s">
        <v>18</v>
      </c>
    </row>
    <row r="39" spans="2:20" s="7" customFormat="1" ht="13.5" customHeight="1" thickBot="1" x14ac:dyDescent="0.2">
      <c r="B39" s="35"/>
      <c r="C39" s="13" t="s">
        <v>19</v>
      </c>
      <c r="D39" s="31">
        <f>SUM(D25,D32)</f>
        <v>337</v>
      </c>
      <c r="E39" s="32">
        <f t="shared" ref="E39:S39" si="11">SUM(E25,E32)</f>
        <v>355</v>
      </c>
      <c r="F39" s="32">
        <f t="shared" si="11"/>
        <v>349</v>
      </c>
      <c r="G39" s="32">
        <f t="shared" si="11"/>
        <v>417</v>
      </c>
      <c r="H39" s="32">
        <f t="shared" si="11"/>
        <v>481</v>
      </c>
      <c r="I39" s="32">
        <f t="shared" si="11"/>
        <v>469</v>
      </c>
      <c r="J39" s="32">
        <f t="shared" si="11"/>
        <v>485</v>
      </c>
      <c r="K39" s="32">
        <f t="shared" si="11"/>
        <v>507</v>
      </c>
      <c r="L39" s="32">
        <f t="shared" si="11"/>
        <v>591</v>
      </c>
      <c r="M39" s="32">
        <f t="shared" si="11"/>
        <v>493</v>
      </c>
      <c r="N39" s="32">
        <f t="shared" si="11"/>
        <v>482</v>
      </c>
      <c r="O39" s="32">
        <f t="shared" si="11"/>
        <v>554</v>
      </c>
      <c r="P39" s="32">
        <f t="shared" si="11"/>
        <v>628</v>
      </c>
      <c r="Q39" s="32">
        <f t="shared" si="11"/>
        <v>678</v>
      </c>
      <c r="R39" s="32">
        <f t="shared" si="11"/>
        <v>446</v>
      </c>
      <c r="S39" s="32">
        <f t="shared" si="11"/>
        <v>930</v>
      </c>
      <c r="T39" s="33">
        <f>SUM(D39:S39)</f>
        <v>8202</v>
      </c>
    </row>
    <row r="40" spans="2:20" s="7" customFormat="1" ht="13.5" customHeight="1" thickBot="1" x14ac:dyDescent="0.2">
      <c r="B40" s="35"/>
      <c r="C40" s="17" t="s">
        <v>20</v>
      </c>
      <c r="D40" s="18">
        <f t="shared" ref="D40:S42" si="12">SUM(D26,D33)</f>
        <v>337</v>
      </c>
      <c r="E40" s="19">
        <f t="shared" si="12"/>
        <v>355</v>
      </c>
      <c r="F40" s="19">
        <f t="shared" si="12"/>
        <v>349</v>
      </c>
      <c r="G40" s="19">
        <f t="shared" si="12"/>
        <v>417</v>
      </c>
      <c r="H40" s="19">
        <f t="shared" si="12"/>
        <v>481</v>
      </c>
      <c r="I40" s="19">
        <f t="shared" si="12"/>
        <v>469</v>
      </c>
      <c r="J40" s="19">
        <f t="shared" si="12"/>
        <v>485</v>
      </c>
      <c r="K40" s="19">
        <f t="shared" si="12"/>
        <v>507</v>
      </c>
      <c r="L40" s="19">
        <f t="shared" si="12"/>
        <v>591</v>
      </c>
      <c r="M40" s="19">
        <f t="shared" si="12"/>
        <v>493</v>
      </c>
      <c r="N40" s="19">
        <f t="shared" si="12"/>
        <v>482</v>
      </c>
      <c r="O40" s="19">
        <f t="shared" si="12"/>
        <v>554</v>
      </c>
      <c r="P40" s="19">
        <f t="shared" si="12"/>
        <v>628</v>
      </c>
      <c r="Q40" s="19">
        <f t="shared" si="12"/>
        <v>678</v>
      </c>
      <c r="R40" s="19">
        <f t="shared" si="12"/>
        <v>446</v>
      </c>
      <c r="S40" s="19">
        <f t="shared" si="12"/>
        <v>930</v>
      </c>
      <c r="T40" s="20">
        <f>SUM(D40:S40)</f>
        <v>8202</v>
      </c>
    </row>
    <row r="41" spans="2:20" s="7" customFormat="1" ht="13.5" customHeight="1" thickBot="1" x14ac:dyDescent="0.2">
      <c r="B41" s="35"/>
      <c r="C41" s="17" t="s">
        <v>21</v>
      </c>
      <c r="D41" s="18">
        <f t="shared" si="12"/>
        <v>78.967486987000001</v>
      </c>
      <c r="E41" s="19">
        <f t="shared" si="12"/>
        <v>93.591855172999999</v>
      </c>
      <c r="F41" s="19">
        <f t="shared" si="12"/>
        <v>102.375352961</v>
      </c>
      <c r="G41" s="19">
        <f t="shared" si="12"/>
        <v>146.91957479500002</v>
      </c>
      <c r="H41" s="19">
        <f t="shared" si="12"/>
        <v>147.49493238900001</v>
      </c>
      <c r="I41" s="19">
        <f t="shared" si="12"/>
        <v>152.57985439999999</v>
      </c>
      <c r="J41" s="19">
        <f t="shared" si="12"/>
        <v>125.76880105800001</v>
      </c>
      <c r="K41" s="19">
        <f t="shared" si="12"/>
        <v>134.066645075</v>
      </c>
      <c r="L41" s="19">
        <f t="shared" si="12"/>
        <v>179.99243748399999</v>
      </c>
      <c r="M41" s="19">
        <f t="shared" si="12"/>
        <v>176.44698784599998</v>
      </c>
      <c r="N41" s="19">
        <f t="shared" si="12"/>
        <v>181.39923125600001</v>
      </c>
      <c r="O41" s="19">
        <f t="shared" si="12"/>
        <v>218.485316369</v>
      </c>
      <c r="P41" s="19">
        <f t="shared" si="12"/>
        <v>271.16595261200001</v>
      </c>
      <c r="Q41" s="19">
        <f t="shared" si="12"/>
        <v>252.86207893400001</v>
      </c>
      <c r="R41" s="19">
        <f t="shared" si="12"/>
        <v>160.91837934200001</v>
      </c>
      <c r="S41" s="19">
        <f t="shared" si="12"/>
        <v>265.48629151800003</v>
      </c>
      <c r="T41" s="20">
        <f>SUM(D41:S41)</f>
        <v>2688.5211781990001</v>
      </c>
    </row>
    <row r="42" spans="2:20" s="7" customFormat="1" ht="13.5" customHeight="1" thickBot="1" x14ac:dyDescent="0.2">
      <c r="B42" s="35"/>
      <c r="C42" s="17" t="s">
        <v>22</v>
      </c>
      <c r="D42" s="18">
        <f t="shared" si="12"/>
        <v>258.03251301299997</v>
      </c>
      <c r="E42" s="19">
        <f t="shared" si="12"/>
        <v>261.408144827</v>
      </c>
      <c r="F42" s="19">
        <f t="shared" si="12"/>
        <v>246.62464703899997</v>
      </c>
      <c r="G42" s="19">
        <f t="shared" si="12"/>
        <v>270.08042520499998</v>
      </c>
      <c r="H42" s="19">
        <f t="shared" si="12"/>
        <v>333.50506761099996</v>
      </c>
      <c r="I42" s="19">
        <f t="shared" si="12"/>
        <v>316.42014560000001</v>
      </c>
      <c r="J42" s="19">
        <f t="shared" si="12"/>
        <v>359.23119894199999</v>
      </c>
      <c r="K42" s="19">
        <f t="shared" si="12"/>
        <v>372.933354925</v>
      </c>
      <c r="L42" s="19">
        <f t="shared" si="12"/>
        <v>411.00756251600001</v>
      </c>
      <c r="M42" s="19">
        <f t="shared" si="12"/>
        <v>316.55301215400004</v>
      </c>
      <c r="N42" s="19">
        <f t="shared" si="12"/>
        <v>300.60076874399999</v>
      </c>
      <c r="O42" s="19">
        <f t="shared" si="12"/>
        <v>335.51468363099997</v>
      </c>
      <c r="P42" s="19">
        <f t="shared" si="12"/>
        <v>356.83404738799999</v>
      </c>
      <c r="Q42" s="19">
        <f t="shared" si="12"/>
        <v>425.13792106599999</v>
      </c>
      <c r="R42" s="19">
        <f t="shared" si="12"/>
        <v>285.08162065800002</v>
      </c>
      <c r="S42" s="19">
        <f t="shared" si="12"/>
        <v>664.51370848199997</v>
      </c>
      <c r="T42" s="20">
        <f>SUM(D42:S42)</f>
        <v>5513.4788218009999</v>
      </c>
    </row>
    <row r="43" spans="2:20" s="7" customFormat="1" ht="13.5" customHeight="1" thickBot="1" x14ac:dyDescent="0.2">
      <c r="B43" s="35"/>
      <c r="C43" s="23" t="s">
        <v>23</v>
      </c>
      <c r="D43" s="24">
        <f>(D39-D40)</f>
        <v>0</v>
      </c>
      <c r="E43" s="25">
        <f t="shared" ref="E43:S43" si="13">(E39-E40)</f>
        <v>0</v>
      </c>
      <c r="F43" s="25">
        <f t="shared" si="13"/>
        <v>0</v>
      </c>
      <c r="G43" s="25">
        <f t="shared" si="13"/>
        <v>0</v>
      </c>
      <c r="H43" s="25">
        <f t="shared" si="13"/>
        <v>0</v>
      </c>
      <c r="I43" s="25">
        <f t="shared" si="13"/>
        <v>0</v>
      </c>
      <c r="J43" s="25">
        <f t="shared" si="13"/>
        <v>0</v>
      </c>
      <c r="K43" s="25">
        <f t="shared" si="13"/>
        <v>0</v>
      </c>
      <c r="L43" s="25">
        <f t="shared" si="13"/>
        <v>0</v>
      </c>
      <c r="M43" s="25">
        <f t="shared" si="13"/>
        <v>0</v>
      </c>
      <c r="N43" s="25">
        <f t="shared" si="13"/>
        <v>0</v>
      </c>
      <c r="O43" s="25">
        <f t="shared" si="13"/>
        <v>0</v>
      </c>
      <c r="P43" s="25">
        <f t="shared" si="13"/>
        <v>0</v>
      </c>
      <c r="Q43" s="25">
        <f t="shared" si="13"/>
        <v>0</v>
      </c>
      <c r="R43" s="25">
        <f t="shared" si="13"/>
        <v>0</v>
      </c>
      <c r="S43" s="25">
        <f t="shared" si="13"/>
        <v>0</v>
      </c>
      <c r="T43" s="26">
        <f>SUM(D43:S43)</f>
        <v>0</v>
      </c>
    </row>
    <row r="44" spans="2:20" s="7" customFormat="1" ht="13.5" customHeight="1" thickBot="1" x14ac:dyDescent="0.2">
      <c r="B44" s="36" t="s">
        <v>26</v>
      </c>
      <c r="C44" s="3"/>
      <c r="D44" s="4" t="s">
        <v>1</v>
      </c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6"/>
    </row>
    <row r="45" spans="2:20" s="7" customFormat="1" ht="13.5" customHeight="1" thickBot="1" x14ac:dyDescent="0.2">
      <c r="B45" s="36"/>
      <c r="C45" s="9"/>
      <c r="D45" s="10" t="s">
        <v>2</v>
      </c>
      <c r="E45" s="11" t="s">
        <v>3</v>
      </c>
      <c r="F45" s="11" t="s">
        <v>4</v>
      </c>
      <c r="G45" s="11" t="s">
        <v>5</v>
      </c>
      <c r="H45" s="11" t="s">
        <v>6</v>
      </c>
      <c r="I45" s="11" t="s">
        <v>7</v>
      </c>
      <c r="J45" s="11" t="s">
        <v>8</v>
      </c>
      <c r="K45" s="11" t="s">
        <v>9</v>
      </c>
      <c r="L45" s="11" t="s">
        <v>10</v>
      </c>
      <c r="M45" s="11" t="s">
        <v>11</v>
      </c>
      <c r="N45" s="11" t="s">
        <v>12</v>
      </c>
      <c r="O45" s="11" t="s">
        <v>13</v>
      </c>
      <c r="P45" s="11" t="s">
        <v>14</v>
      </c>
      <c r="Q45" s="11" t="s">
        <v>15</v>
      </c>
      <c r="R45" s="11" t="s">
        <v>16</v>
      </c>
      <c r="S45" s="11" t="s">
        <v>17</v>
      </c>
      <c r="T45" s="12" t="s">
        <v>18</v>
      </c>
    </row>
    <row r="46" spans="2:20" s="7" customFormat="1" ht="13.5" customHeight="1" thickBot="1" x14ac:dyDescent="0.2">
      <c r="B46" s="36"/>
      <c r="C46" s="13" t="s">
        <v>19</v>
      </c>
      <c r="D46" s="14">
        <v>127</v>
      </c>
      <c r="E46" s="15">
        <v>130</v>
      </c>
      <c r="F46" s="15">
        <v>134</v>
      </c>
      <c r="G46" s="15">
        <v>117</v>
      </c>
      <c r="H46" s="15">
        <v>115</v>
      </c>
      <c r="I46" s="15">
        <v>157</v>
      </c>
      <c r="J46" s="15">
        <v>159</v>
      </c>
      <c r="K46" s="15">
        <v>187</v>
      </c>
      <c r="L46" s="15">
        <v>161</v>
      </c>
      <c r="M46" s="15">
        <v>139</v>
      </c>
      <c r="N46" s="15">
        <v>147</v>
      </c>
      <c r="O46" s="15">
        <v>186</v>
      </c>
      <c r="P46" s="15">
        <v>201</v>
      </c>
      <c r="Q46" s="15">
        <v>251</v>
      </c>
      <c r="R46" s="15">
        <v>172</v>
      </c>
      <c r="S46" s="15">
        <v>299</v>
      </c>
      <c r="T46" s="16">
        <f>SUM(D46:S46)</f>
        <v>2682</v>
      </c>
    </row>
    <row r="47" spans="2:20" s="7" customFormat="1" ht="13.5" customHeight="1" thickBot="1" x14ac:dyDescent="0.2">
      <c r="B47" s="36"/>
      <c r="C47" s="17" t="s">
        <v>20</v>
      </c>
      <c r="D47" s="18">
        <v>127</v>
      </c>
      <c r="E47" s="19">
        <v>130</v>
      </c>
      <c r="F47" s="19">
        <v>134</v>
      </c>
      <c r="G47" s="19">
        <v>117</v>
      </c>
      <c r="H47" s="19">
        <v>115</v>
      </c>
      <c r="I47" s="19">
        <v>157</v>
      </c>
      <c r="J47" s="19">
        <v>159</v>
      </c>
      <c r="K47" s="19">
        <v>187</v>
      </c>
      <c r="L47" s="19">
        <v>161</v>
      </c>
      <c r="M47" s="19">
        <v>139</v>
      </c>
      <c r="N47" s="19">
        <v>147</v>
      </c>
      <c r="O47" s="19">
        <v>186</v>
      </c>
      <c r="P47" s="19">
        <v>201</v>
      </c>
      <c r="Q47" s="19">
        <v>251</v>
      </c>
      <c r="R47" s="19">
        <v>172</v>
      </c>
      <c r="S47" s="19">
        <v>299</v>
      </c>
      <c r="T47" s="20">
        <f>SUM(D47:S47)</f>
        <v>2682</v>
      </c>
    </row>
    <row r="48" spans="2:20" s="7" customFormat="1" ht="13.5" customHeight="1" thickBot="1" x14ac:dyDescent="0.2">
      <c r="B48" s="36"/>
      <c r="C48" s="17" t="s">
        <v>21</v>
      </c>
      <c r="D48" s="18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20">
        <f>SUM(D48:S48)</f>
        <v>0</v>
      </c>
    </row>
    <row r="49" spans="2:20" s="7" customFormat="1" ht="13.5" customHeight="1" thickBot="1" x14ac:dyDescent="0.2">
      <c r="B49" s="36"/>
      <c r="C49" s="17" t="s">
        <v>22</v>
      </c>
      <c r="D49" s="18">
        <f>D47-D48</f>
        <v>127</v>
      </c>
      <c r="E49" s="19">
        <f t="shared" ref="E49:S49" si="14">E47-E48</f>
        <v>130</v>
      </c>
      <c r="F49" s="19">
        <f t="shared" si="14"/>
        <v>134</v>
      </c>
      <c r="G49" s="19">
        <f t="shared" si="14"/>
        <v>117</v>
      </c>
      <c r="H49" s="19">
        <f t="shared" si="14"/>
        <v>115</v>
      </c>
      <c r="I49" s="19">
        <f t="shared" si="14"/>
        <v>157</v>
      </c>
      <c r="J49" s="19">
        <f t="shared" si="14"/>
        <v>159</v>
      </c>
      <c r="K49" s="19">
        <f t="shared" si="14"/>
        <v>187</v>
      </c>
      <c r="L49" s="19">
        <f t="shared" si="14"/>
        <v>161</v>
      </c>
      <c r="M49" s="19">
        <f t="shared" si="14"/>
        <v>139</v>
      </c>
      <c r="N49" s="19">
        <f t="shared" si="14"/>
        <v>147</v>
      </c>
      <c r="O49" s="19">
        <f t="shared" si="14"/>
        <v>186</v>
      </c>
      <c r="P49" s="19">
        <f t="shared" si="14"/>
        <v>201</v>
      </c>
      <c r="Q49" s="19">
        <f t="shared" si="14"/>
        <v>251</v>
      </c>
      <c r="R49" s="19">
        <f t="shared" si="14"/>
        <v>172</v>
      </c>
      <c r="S49" s="19">
        <f t="shared" si="14"/>
        <v>299</v>
      </c>
      <c r="T49" s="20">
        <f>SUM(D49:S49)</f>
        <v>2682</v>
      </c>
    </row>
    <row r="50" spans="2:20" s="7" customFormat="1" ht="13.5" customHeight="1" thickBot="1" x14ac:dyDescent="0.2">
      <c r="B50" s="36"/>
      <c r="C50" s="23" t="s">
        <v>23</v>
      </c>
      <c r="D50" s="24">
        <f>(D46-D47)</f>
        <v>0</v>
      </c>
      <c r="E50" s="25">
        <f t="shared" ref="E50:S50" si="15">(E46-E47)</f>
        <v>0</v>
      </c>
      <c r="F50" s="25">
        <f t="shared" si="15"/>
        <v>0</v>
      </c>
      <c r="G50" s="25">
        <f t="shared" si="15"/>
        <v>0</v>
      </c>
      <c r="H50" s="25">
        <f t="shared" si="15"/>
        <v>0</v>
      </c>
      <c r="I50" s="25">
        <f t="shared" si="15"/>
        <v>0</v>
      </c>
      <c r="J50" s="25">
        <f t="shared" si="15"/>
        <v>0</v>
      </c>
      <c r="K50" s="25">
        <f t="shared" si="15"/>
        <v>0</v>
      </c>
      <c r="L50" s="25">
        <f t="shared" si="15"/>
        <v>0</v>
      </c>
      <c r="M50" s="25">
        <f t="shared" si="15"/>
        <v>0</v>
      </c>
      <c r="N50" s="25">
        <f t="shared" si="15"/>
        <v>0</v>
      </c>
      <c r="O50" s="25">
        <f t="shared" si="15"/>
        <v>0</v>
      </c>
      <c r="P50" s="25">
        <f t="shared" si="15"/>
        <v>0</v>
      </c>
      <c r="Q50" s="25">
        <f t="shared" si="15"/>
        <v>0</v>
      </c>
      <c r="R50" s="25">
        <f t="shared" si="15"/>
        <v>0</v>
      </c>
      <c r="S50" s="25">
        <f t="shared" si="15"/>
        <v>0</v>
      </c>
      <c r="T50" s="26">
        <f>SUM(D50:S50)</f>
        <v>0</v>
      </c>
    </row>
    <row r="51" spans="2:20" s="7" customFormat="1" ht="13.5" customHeight="1" thickBot="1" x14ac:dyDescent="0.2">
      <c r="B51" s="36"/>
      <c r="C51" s="3"/>
      <c r="D51" s="4" t="s">
        <v>24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6"/>
    </row>
    <row r="52" spans="2:20" s="7" customFormat="1" ht="13.5" customHeight="1" thickBot="1" x14ac:dyDescent="0.2">
      <c r="B52" s="36"/>
      <c r="C52" s="9"/>
      <c r="D52" s="10" t="s">
        <v>2</v>
      </c>
      <c r="E52" s="11" t="s">
        <v>3</v>
      </c>
      <c r="F52" s="11" t="s">
        <v>4</v>
      </c>
      <c r="G52" s="11" t="s">
        <v>5</v>
      </c>
      <c r="H52" s="11" t="s">
        <v>6</v>
      </c>
      <c r="I52" s="11" t="s">
        <v>7</v>
      </c>
      <c r="J52" s="11" t="s">
        <v>8</v>
      </c>
      <c r="K52" s="11" t="s">
        <v>9</v>
      </c>
      <c r="L52" s="11" t="s">
        <v>10</v>
      </c>
      <c r="M52" s="11" t="s">
        <v>11</v>
      </c>
      <c r="N52" s="11" t="s">
        <v>12</v>
      </c>
      <c r="O52" s="11" t="s">
        <v>13</v>
      </c>
      <c r="P52" s="11" t="s">
        <v>14</v>
      </c>
      <c r="Q52" s="11" t="s">
        <v>15</v>
      </c>
      <c r="R52" s="11" t="s">
        <v>16</v>
      </c>
      <c r="S52" s="11" t="s">
        <v>17</v>
      </c>
      <c r="T52" s="12" t="s">
        <v>18</v>
      </c>
    </row>
    <row r="53" spans="2:20" s="7" customFormat="1" ht="13.5" customHeight="1" thickBot="1" x14ac:dyDescent="0.2">
      <c r="B53" s="36"/>
      <c r="C53" s="13" t="s">
        <v>19</v>
      </c>
      <c r="D53" s="14">
        <v>115</v>
      </c>
      <c r="E53" s="15">
        <v>132</v>
      </c>
      <c r="F53" s="15">
        <v>100</v>
      </c>
      <c r="G53" s="15">
        <v>144</v>
      </c>
      <c r="H53" s="15">
        <v>106</v>
      </c>
      <c r="I53" s="15">
        <v>133</v>
      </c>
      <c r="J53" s="15">
        <v>152</v>
      </c>
      <c r="K53" s="15">
        <v>178</v>
      </c>
      <c r="L53" s="15">
        <v>167</v>
      </c>
      <c r="M53" s="15">
        <v>155</v>
      </c>
      <c r="N53" s="15">
        <v>185</v>
      </c>
      <c r="O53" s="15">
        <v>201</v>
      </c>
      <c r="P53" s="15">
        <v>208</v>
      </c>
      <c r="Q53" s="15">
        <v>233</v>
      </c>
      <c r="R53" s="15">
        <v>164</v>
      </c>
      <c r="S53" s="15">
        <v>509</v>
      </c>
      <c r="T53" s="16">
        <f>SUM(D53:S53)</f>
        <v>2882</v>
      </c>
    </row>
    <row r="54" spans="2:20" s="7" customFormat="1" ht="13.5" customHeight="1" thickBot="1" x14ac:dyDescent="0.2">
      <c r="B54" s="36"/>
      <c r="C54" s="17" t="s">
        <v>20</v>
      </c>
      <c r="D54" s="18">
        <v>115</v>
      </c>
      <c r="E54" s="19">
        <v>132</v>
      </c>
      <c r="F54" s="19">
        <v>100</v>
      </c>
      <c r="G54" s="19">
        <v>144</v>
      </c>
      <c r="H54" s="19">
        <v>106</v>
      </c>
      <c r="I54" s="19">
        <v>133</v>
      </c>
      <c r="J54" s="19">
        <v>152</v>
      </c>
      <c r="K54" s="19">
        <v>178</v>
      </c>
      <c r="L54" s="19">
        <v>167</v>
      </c>
      <c r="M54" s="19">
        <v>155</v>
      </c>
      <c r="N54" s="19">
        <v>185</v>
      </c>
      <c r="O54" s="19">
        <v>201</v>
      </c>
      <c r="P54" s="19">
        <v>208</v>
      </c>
      <c r="Q54" s="19">
        <v>233</v>
      </c>
      <c r="R54" s="19">
        <v>164</v>
      </c>
      <c r="S54" s="19">
        <v>509</v>
      </c>
      <c r="T54" s="20">
        <f>SUM(D54:S54)</f>
        <v>2882</v>
      </c>
    </row>
    <row r="55" spans="2:20" s="7" customFormat="1" ht="13.5" customHeight="1" thickBot="1" x14ac:dyDescent="0.2">
      <c r="B55" s="36"/>
      <c r="C55" s="17" t="s">
        <v>21</v>
      </c>
      <c r="D55" s="18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20">
        <f>SUM(D55:S55)</f>
        <v>0</v>
      </c>
    </row>
    <row r="56" spans="2:20" s="7" customFormat="1" ht="13.5" customHeight="1" thickBot="1" x14ac:dyDescent="0.2">
      <c r="B56" s="36"/>
      <c r="C56" s="17" t="s">
        <v>22</v>
      </c>
      <c r="D56" s="18">
        <f>D54-D55</f>
        <v>115</v>
      </c>
      <c r="E56" s="19">
        <f t="shared" ref="E56:S56" si="16">E54-E55</f>
        <v>132</v>
      </c>
      <c r="F56" s="19">
        <f t="shared" si="16"/>
        <v>100</v>
      </c>
      <c r="G56" s="19">
        <f t="shared" si="16"/>
        <v>144</v>
      </c>
      <c r="H56" s="19">
        <f t="shared" si="16"/>
        <v>106</v>
      </c>
      <c r="I56" s="19">
        <f t="shared" si="16"/>
        <v>133</v>
      </c>
      <c r="J56" s="19">
        <f t="shared" si="16"/>
        <v>152</v>
      </c>
      <c r="K56" s="19">
        <f t="shared" si="16"/>
        <v>178</v>
      </c>
      <c r="L56" s="19">
        <f t="shared" si="16"/>
        <v>167</v>
      </c>
      <c r="M56" s="19">
        <f t="shared" si="16"/>
        <v>155</v>
      </c>
      <c r="N56" s="19">
        <f t="shared" si="16"/>
        <v>185</v>
      </c>
      <c r="O56" s="19">
        <f t="shared" si="16"/>
        <v>201</v>
      </c>
      <c r="P56" s="19">
        <f t="shared" si="16"/>
        <v>208</v>
      </c>
      <c r="Q56" s="19">
        <f t="shared" si="16"/>
        <v>233</v>
      </c>
      <c r="R56" s="19">
        <f t="shared" si="16"/>
        <v>164</v>
      </c>
      <c r="S56" s="19">
        <f t="shared" si="16"/>
        <v>509</v>
      </c>
      <c r="T56" s="20">
        <f>SUM(D56:S56)</f>
        <v>2882</v>
      </c>
    </row>
    <row r="57" spans="2:20" s="7" customFormat="1" ht="13.5" customHeight="1" thickBot="1" x14ac:dyDescent="0.2">
      <c r="B57" s="36"/>
      <c r="C57" s="23" t="s">
        <v>23</v>
      </c>
      <c r="D57" s="24">
        <f>(D53-D54)</f>
        <v>0</v>
      </c>
      <c r="E57" s="25">
        <f t="shared" ref="E57:S57" si="17">(E53-E54)</f>
        <v>0</v>
      </c>
      <c r="F57" s="25">
        <f t="shared" si="17"/>
        <v>0</v>
      </c>
      <c r="G57" s="25">
        <f t="shared" si="17"/>
        <v>0</v>
      </c>
      <c r="H57" s="25">
        <f t="shared" si="17"/>
        <v>0</v>
      </c>
      <c r="I57" s="25">
        <f t="shared" si="17"/>
        <v>0</v>
      </c>
      <c r="J57" s="25">
        <f t="shared" si="17"/>
        <v>0</v>
      </c>
      <c r="K57" s="25">
        <f t="shared" si="17"/>
        <v>0</v>
      </c>
      <c r="L57" s="25">
        <f t="shared" si="17"/>
        <v>0</v>
      </c>
      <c r="M57" s="25">
        <f t="shared" si="17"/>
        <v>0</v>
      </c>
      <c r="N57" s="25">
        <f t="shared" si="17"/>
        <v>0</v>
      </c>
      <c r="O57" s="25">
        <f t="shared" si="17"/>
        <v>0</v>
      </c>
      <c r="P57" s="25">
        <f t="shared" si="17"/>
        <v>0</v>
      </c>
      <c r="Q57" s="25">
        <f t="shared" si="17"/>
        <v>0</v>
      </c>
      <c r="R57" s="25">
        <f t="shared" si="17"/>
        <v>0</v>
      </c>
      <c r="S57" s="25">
        <f t="shared" si="17"/>
        <v>0</v>
      </c>
      <c r="T57" s="26">
        <f>SUM(D57:S57)</f>
        <v>0</v>
      </c>
    </row>
    <row r="58" spans="2:20" s="7" customFormat="1" ht="13.5" customHeight="1" thickBot="1" x14ac:dyDescent="0.2">
      <c r="B58" s="36"/>
      <c r="C58" s="3"/>
      <c r="D58" s="4" t="s">
        <v>18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6"/>
    </row>
    <row r="59" spans="2:20" s="7" customFormat="1" ht="13.5" customHeight="1" thickBot="1" x14ac:dyDescent="0.2">
      <c r="B59" s="36"/>
      <c r="C59" s="9"/>
      <c r="D59" s="10" t="s">
        <v>2</v>
      </c>
      <c r="E59" s="11" t="s">
        <v>3</v>
      </c>
      <c r="F59" s="11" t="s">
        <v>4</v>
      </c>
      <c r="G59" s="11" t="s">
        <v>5</v>
      </c>
      <c r="H59" s="11" t="s">
        <v>6</v>
      </c>
      <c r="I59" s="11" t="s">
        <v>7</v>
      </c>
      <c r="J59" s="11" t="s">
        <v>8</v>
      </c>
      <c r="K59" s="11" t="s">
        <v>9</v>
      </c>
      <c r="L59" s="11" t="s">
        <v>10</v>
      </c>
      <c r="M59" s="11" t="s">
        <v>11</v>
      </c>
      <c r="N59" s="11" t="s">
        <v>12</v>
      </c>
      <c r="O59" s="11" t="s">
        <v>13</v>
      </c>
      <c r="P59" s="11" t="s">
        <v>14</v>
      </c>
      <c r="Q59" s="11" t="s">
        <v>15</v>
      </c>
      <c r="R59" s="11" t="s">
        <v>16</v>
      </c>
      <c r="S59" s="11" t="s">
        <v>17</v>
      </c>
      <c r="T59" s="12" t="s">
        <v>18</v>
      </c>
    </row>
    <row r="60" spans="2:20" s="7" customFormat="1" ht="13.5" customHeight="1" thickBot="1" x14ac:dyDescent="0.2">
      <c r="B60" s="36"/>
      <c r="C60" s="13" t="s">
        <v>19</v>
      </c>
      <c r="D60" s="31">
        <f>SUM(D46,D53)</f>
        <v>242</v>
      </c>
      <c r="E60" s="32">
        <f t="shared" ref="E60:R60" si="18">SUM(E46,E53)</f>
        <v>262</v>
      </c>
      <c r="F60" s="32">
        <f t="shared" si="18"/>
        <v>234</v>
      </c>
      <c r="G60" s="32">
        <f t="shared" si="18"/>
        <v>261</v>
      </c>
      <c r="H60" s="32">
        <f t="shared" si="18"/>
        <v>221</v>
      </c>
      <c r="I60" s="32">
        <f t="shared" si="18"/>
        <v>290</v>
      </c>
      <c r="J60" s="32">
        <f t="shared" si="18"/>
        <v>311</v>
      </c>
      <c r="K60" s="32">
        <f t="shared" si="18"/>
        <v>365</v>
      </c>
      <c r="L60" s="32">
        <f t="shared" si="18"/>
        <v>328</v>
      </c>
      <c r="M60" s="32">
        <f t="shared" si="18"/>
        <v>294</v>
      </c>
      <c r="N60" s="32">
        <f t="shared" si="18"/>
        <v>332</v>
      </c>
      <c r="O60" s="32">
        <f t="shared" si="18"/>
        <v>387</v>
      </c>
      <c r="P60" s="32">
        <f t="shared" si="18"/>
        <v>409</v>
      </c>
      <c r="Q60" s="32">
        <f t="shared" si="18"/>
        <v>484</v>
      </c>
      <c r="R60" s="37">
        <f t="shared" si="18"/>
        <v>336</v>
      </c>
      <c r="S60" s="32">
        <f>SUM(S46,S53)</f>
        <v>808</v>
      </c>
      <c r="T60" s="33">
        <f t="shared" ref="T60" si="19">SUM(T46,T53)</f>
        <v>5564</v>
      </c>
    </row>
    <row r="61" spans="2:20" s="7" customFormat="1" ht="13.5" customHeight="1" thickBot="1" x14ac:dyDescent="0.2">
      <c r="B61" s="36"/>
      <c r="C61" s="17" t="s">
        <v>20</v>
      </c>
      <c r="D61" s="18">
        <f t="shared" ref="D61:T63" si="20">SUM(D47,D54)</f>
        <v>242</v>
      </c>
      <c r="E61" s="19">
        <f t="shared" si="20"/>
        <v>262</v>
      </c>
      <c r="F61" s="19">
        <f t="shared" si="20"/>
        <v>234</v>
      </c>
      <c r="G61" s="19">
        <f t="shared" si="20"/>
        <v>261</v>
      </c>
      <c r="H61" s="19">
        <f t="shared" si="20"/>
        <v>221</v>
      </c>
      <c r="I61" s="19">
        <f t="shared" si="20"/>
        <v>290</v>
      </c>
      <c r="J61" s="19">
        <f t="shared" si="20"/>
        <v>311</v>
      </c>
      <c r="K61" s="19">
        <f t="shared" si="20"/>
        <v>365</v>
      </c>
      <c r="L61" s="19">
        <f t="shared" si="20"/>
        <v>328</v>
      </c>
      <c r="M61" s="19">
        <f t="shared" si="20"/>
        <v>294</v>
      </c>
      <c r="N61" s="19">
        <f t="shared" si="20"/>
        <v>332</v>
      </c>
      <c r="O61" s="19">
        <f t="shared" si="20"/>
        <v>387</v>
      </c>
      <c r="P61" s="19">
        <f t="shared" si="20"/>
        <v>409</v>
      </c>
      <c r="Q61" s="19">
        <f t="shared" si="20"/>
        <v>484</v>
      </c>
      <c r="R61" s="38">
        <f t="shared" si="20"/>
        <v>336</v>
      </c>
      <c r="S61" s="19">
        <f t="shared" si="20"/>
        <v>808</v>
      </c>
      <c r="T61" s="20">
        <f t="shared" si="20"/>
        <v>5564</v>
      </c>
    </row>
    <row r="62" spans="2:20" s="7" customFormat="1" ht="13.5" customHeight="1" thickBot="1" x14ac:dyDescent="0.2">
      <c r="B62" s="36"/>
      <c r="C62" s="17" t="s">
        <v>21</v>
      </c>
      <c r="D62" s="18">
        <f t="shared" si="20"/>
        <v>0</v>
      </c>
      <c r="E62" s="19">
        <f t="shared" si="20"/>
        <v>0</v>
      </c>
      <c r="F62" s="19">
        <f t="shared" si="20"/>
        <v>0</v>
      </c>
      <c r="G62" s="19">
        <f t="shared" si="20"/>
        <v>0</v>
      </c>
      <c r="H62" s="19">
        <f t="shared" si="20"/>
        <v>0</v>
      </c>
      <c r="I62" s="19">
        <f t="shared" si="20"/>
        <v>0</v>
      </c>
      <c r="J62" s="19">
        <f t="shared" si="20"/>
        <v>0</v>
      </c>
      <c r="K62" s="19">
        <f t="shared" si="20"/>
        <v>0</v>
      </c>
      <c r="L62" s="19">
        <f t="shared" si="20"/>
        <v>0</v>
      </c>
      <c r="M62" s="19">
        <f t="shared" si="20"/>
        <v>0</v>
      </c>
      <c r="N62" s="19">
        <f t="shared" si="20"/>
        <v>0</v>
      </c>
      <c r="O62" s="19">
        <f t="shared" si="20"/>
        <v>0</v>
      </c>
      <c r="P62" s="19">
        <f t="shared" si="20"/>
        <v>0</v>
      </c>
      <c r="Q62" s="19">
        <f t="shared" si="20"/>
        <v>0</v>
      </c>
      <c r="R62" s="38">
        <f t="shared" si="20"/>
        <v>0</v>
      </c>
      <c r="S62" s="19">
        <f t="shared" si="20"/>
        <v>0</v>
      </c>
      <c r="T62" s="20">
        <f t="shared" si="20"/>
        <v>0</v>
      </c>
    </row>
    <row r="63" spans="2:20" s="7" customFormat="1" ht="13.5" customHeight="1" thickBot="1" x14ac:dyDescent="0.2">
      <c r="B63" s="36"/>
      <c r="C63" s="17" t="s">
        <v>22</v>
      </c>
      <c r="D63" s="18">
        <f t="shared" si="20"/>
        <v>242</v>
      </c>
      <c r="E63" s="19">
        <f t="shared" si="20"/>
        <v>262</v>
      </c>
      <c r="F63" s="19">
        <f t="shared" si="20"/>
        <v>234</v>
      </c>
      <c r="G63" s="19">
        <f t="shared" si="20"/>
        <v>261</v>
      </c>
      <c r="H63" s="19">
        <f t="shared" si="20"/>
        <v>221</v>
      </c>
      <c r="I63" s="19">
        <f t="shared" si="20"/>
        <v>290</v>
      </c>
      <c r="J63" s="19">
        <f t="shared" si="20"/>
        <v>311</v>
      </c>
      <c r="K63" s="19">
        <f t="shared" si="20"/>
        <v>365</v>
      </c>
      <c r="L63" s="19">
        <f t="shared" si="20"/>
        <v>328</v>
      </c>
      <c r="M63" s="19">
        <f t="shared" si="20"/>
        <v>294</v>
      </c>
      <c r="N63" s="19">
        <f t="shared" si="20"/>
        <v>332</v>
      </c>
      <c r="O63" s="19">
        <f t="shared" si="20"/>
        <v>387</v>
      </c>
      <c r="P63" s="19">
        <f t="shared" si="20"/>
        <v>409</v>
      </c>
      <c r="Q63" s="19">
        <f t="shared" si="20"/>
        <v>484</v>
      </c>
      <c r="R63" s="38">
        <f t="shared" si="20"/>
        <v>336</v>
      </c>
      <c r="S63" s="19">
        <f t="shared" si="20"/>
        <v>808</v>
      </c>
      <c r="T63" s="20">
        <f t="shared" si="20"/>
        <v>5564</v>
      </c>
    </row>
    <row r="64" spans="2:20" s="7" customFormat="1" ht="13.5" customHeight="1" thickBot="1" x14ac:dyDescent="0.2">
      <c r="B64" s="36"/>
      <c r="C64" s="23" t="s">
        <v>23</v>
      </c>
      <c r="D64" s="24">
        <f>(D60-D61)</f>
        <v>0</v>
      </c>
      <c r="E64" s="25">
        <f t="shared" ref="E64:R64" si="21">(E60-E61)</f>
        <v>0</v>
      </c>
      <c r="F64" s="25">
        <f t="shared" si="21"/>
        <v>0</v>
      </c>
      <c r="G64" s="25">
        <f t="shared" si="21"/>
        <v>0</v>
      </c>
      <c r="H64" s="25">
        <f t="shared" si="21"/>
        <v>0</v>
      </c>
      <c r="I64" s="25">
        <f t="shared" si="21"/>
        <v>0</v>
      </c>
      <c r="J64" s="25">
        <f t="shared" si="21"/>
        <v>0</v>
      </c>
      <c r="K64" s="25">
        <f t="shared" si="21"/>
        <v>0</v>
      </c>
      <c r="L64" s="25">
        <f t="shared" si="21"/>
        <v>0</v>
      </c>
      <c r="M64" s="25">
        <f t="shared" si="21"/>
        <v>0</v>
      </c>
      <c r="N64" s="25">
        <f t="shared" si="21"/>
        <v>0</v>
      </c>
      <c r="O64" s="25">
        <f t="shared" si="21"/>
        <v>0</v>
      </c>
      <c r="P64" s="25">
        <f t="shared" si="21"/>
        <v>0</v>
      </c>
      <c r="Q64" s="25">
        <f t="shared" si="21"/>
        <v>0</v>
      </c>
      <c r="R64" s="39">
        <f t="shared" si="21"/>
        <v>0</v>
      </c>
      <c r="S64" s="25">
        <f>(S60-S61)</f>
        <v>0</v>
      </c>
      <c r="T64" s="26">
        <f t="shared" ref="T64" si="22">(T60-T61)</f>
        <v>0</v>
      </c>
    </row>
    <row r="65" spans="2:20" s="7" customFormat="1" ht="13.5" customHeight="1" thickBot="1" x14ac:dyDescent="0.2">
      <c r="B65" s="40" t="s">
        <v>27</v>
      </c>
      <c r="C65" s="3"/>
      <c r="D65" s="4" t="s">
        <v>1</v>
      </c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6"/>
    </row>
    <row r="66" spans="2:20" s="7" customFormat="1" ht="13.5" customHeight="1" thickBot="1" x14ac:dyDescent="0.2">
      <c r="B66" s="41"/>
      <c r="C66" s="9"/>
      <c r="D66" s="10" t="s">
        <v>2</v>
      </c>
      <c r="E66" s="11" t="s">
        <v>3</v>
      </c>
      <c r="F66" s="11" t="s">
        <v>4</v>
      </c>
      <c r="G66" s="11" t="s">
        <v>5</v>
      </c>
      <c r="H66" s="11" t="s">
        <v>6</v>
      </c>
      <c r="I66" s="11" t="s">
        <v>7</v>
      </c>
      <c r="J66" s="11" t="s">
        <v>8</v>
      </c>
      <c r="K66" s="11" t="s">
        <v>9</v>
      </c>
      <c r="L66" s="11" t="s">
        <v>10</v>
      </c>
      <c r="M66" s="11" t="s">
        <v>11</v>
      </c>
      <c r="N66" s="11" t="s">
        <v>12</v>
      </c>
      <c r="O66" s="11" t="s">
        <v>13</v>
      </c>
      <c r="P66" s="11" t="s">
        <v>14</v>
      </c>
      <c r="Q66" s="11" t="s">
        <v>15</v>
      </c>
      <c r="R66" s="11" t="s">
        <v>16</v>
      </c>
      <c r="S66" s="11" t="s">
        <v>17</v>
      </c>
      <c r="T66" s="12" t="s">
        <v>18</v>
      </c>
    </row>
    <row r="67" spans="2:20" s="7" customFormat="1" ht="13.5" customHeight="1" x14ac:dyDescent="0.15">
      <c r="B67" s="41"/>
      <c r="C67" s="13" t="s">
        <v>19</v>
      </c>
      <c r="D67" s="14">
        <v>205</v>
      </c>
      <c r="E67" s="15">
        <v>233</v>
      </c>
      <c r="F67" s="15">
        <v>242</v>
      </c>
      <c r="G67" s="15">
        <v>282</v>
      </c>
      <c r="H67" s="15">
        <v>252</v>
      </c>
      <c r="I67" s="15">
        <v>260</v>
      </c>
      <c r="J67" s="15">
        <v>212</v>
      </c>
      <c r="K67" s="15">
        <v>264</v>
      </c>
      <c r="L67" s="15">
        <v>341</v>
      </c>
      <c r="M67" s="15">
        <v>322</v>
      </c>
      <c r="N67" s="15">
        <v>312</v>
      </c>
      <c r="O67" s="15">
        <v>318</v>
      </c>
      <c r="P67" s="15">
        <v>364</v>
      </c>
      <c r="Q67" s="15">
        <v>420</v>
      </c>
      <c r="R67" s="15">
        <v>289</v>
      </c>
      <c r="S67" s="15">
        <v>657</v>
      </c>
      <c r="T67" s="16">
        <f>SUM(D67:S67)</f>
        <v>4973</v>
      </c>
    </row>
    <row r="68" spans="2:20" s="7" customFormat="1" ht="13.5" customHeight="1" x14ac:dyDescent="0.15">
      <c r="B68" s="41"/>
      <c r="C68" s="17" t="s">
        <v>20</v>
      </c>
      <c r="D68" s="18">
        <v>205</v>
      </c>
      <c r="E68" s="19">
        <v>233</v>
      </c>
      <c r="F68" s="19">
        <v>242</v>
      </c>
      <c r="G68" s="19">
        <v>282</v>
      </c>
      <c r="H68" s="19">
        <v>252</v>
      </c>
      <c r="I68" s="19">
        <v>260</v>
      </c>
      <c r="J68" s="19">
        <v>212</v>
      </c>
      <c r="K68" s="19">
        <v>264</v>
      </c>
      <c r="L68" s="19">
        <v>341</v>
      </c>
      <c r="M68" s="19">
        <v>322</v>
      </c>
      <c r="N68" s="19">
        <v>312</v>
      </c>
      <c r="O68" s="19">
        <v>318</v>
      </c>
      <c r="P68" s="19">
        <v>364</v>
      </c>
      <c r="Q68" s="19">
        <v>420</v>
      </c>
      <c r="R68" s="19">
        <v>289</v>
      </c>
      <c r="S68" s="19">
        <v>657</v>
      </c>
      <c r="T68" s="20">
        <f>SUM(D68:S68)</f>
        <v>4973</v>
      </c>
    </row>
    <row r="69" spans="2:20" s="7" customFormat="1" ht="13.5" customHeight="1" x14ac:dyDescent="0.15">
      <c r="B69" s="41"/>
      <c r="C69" s="17" t="s">
        <v>21</v>
      </c>
      <c r="D69" s="18">
        <v>14.912706762999999</v>
      </c>
      <c r="E69" s="19">
        <v>18.860301731</v>
      </c>
      <c r="F69" s="19">
        <v>20.142519161000003</v>
      </c>
      <c r="G69" s="19">
        <v>23.662708319</v>
      </c>
      <c r="H69" s="19">
        <v>23.595671070000002</v>
      </c>
      <c r="I69" s="19">
        <v>26.451890024000001</v>
      </c>
      <c r="J69" s="19">
        <v>18.219193015999998</v>
      </c>
      <c r="K69" s="19">
        <v>22.605237733999999</v>
      </c>
      <c r="L69" s="19">
        <v>25.349470070000002</v>
      </c>
      <c r="M69" s="19">
        <v>25.079773856000003</v>
      </c>
      <c r="N69" s="19">
        <v>28.914608597000001</v>
      </c>
      <c r="O69" s="19">
        <v>26.901383713999998</v>
      </c>
      <c r="P69" s="19">
        <v>26.800441036000002</v>
      </c>
      <c r="Q69" s="19">
        <v>30.703086634999998</v>
      </c>
      <c r="R69" s="19">
        <v>22.143926495000002</v>
      </c>
      <c r="S69" s="19">
        <v>59</v>
      </c>
      <c r="T69" s="20">
        <f>SUM(D69:S69)</f>
        <v>413.34291822099999</v>
      </c>
    </row>
    <row r="70" spans="2:20" s="7" customFormat="1" ht="13.5" customHeight="1" x14ac:dyDescent="0.15">
      <c r="B70" s="41"/>
      <c r="C70" s="17" t="s">
        <v>22</v>
      </c>
      <c r="D70" s="18">
        <f>D68-D69</f>
        <v>190.08729323700001</v>
      </c>
      <c r="E70" s="19">
        <f t="shared" ref="E70:S70" si="23">E68-E69</f>
        <v>214.13969826900001</v>
      </c>
      <c r="F70" s="19">
        <f t="shared" si="23"/>
        <v>221.857480839</v>
      </c>
      <c r="G70" s="19">
        <f t="shared" si="23"/>
        <v>258.33729168100001</v>
      </c>
      <c r="H70" s="19">
        <f t="shared" si="23"/>
        <v>228.40432892999999</v>
      </c>
      <c r="I70" s="19">
        <f t="shared" si="23"/>
        <v>233.54810997600001</v>
      </c>
      <c r="J70" s="19">
        <f t="shared" si="23"/>
        <v>193.78080698400001</v>
      </c>
      <c r="K70" s="19">
        <f t="shared" si="23"/>
        <v>241.39476226599999</v>
      </c>
      <c r="L70" s="19">
        <f t="shared" si="23"/>
        <v>315.65052993</v>
      </c>
      <c r="M70" s="19">
        <f t="shared" si="23"/>
        <v>296.92022614400003</v>
      </c>
      <c r="N70" s="19">
        <f t="shared" si="23"/>
        <v>283.08539140300002</v>
      </c>
      <c r="O70" s="19">
        <f t="shared" si="23"/>
        <v>291.09861628599998</v>
      </c>
      <c r="P70" s="19">
        <f t="shared" si="23"/>
        <v>337.199558964</v>
      </c>
      <c r="Q70" s="19">
        <f t="shared" si="23"/>
        <v>389.29691336500002</v>
      </c>
      <c r="R70" s="19">
        <f t="shared" si="23"/>
        <v>266.85607350499998</v>
      </c>
      <c r="S70" s="19">
        <f t="shared" si="23"/>
        <v>598</v>
      </c>
      <c r="T70" s="20">
        <f>SUM(D70:S70)</f>
        <v>4559.6570817789998</v>
      </c>
    </row>
    <row r="71" spans="2:20" s="7" customFormat="1" ht="13.5" customHeight="1" thickBot="1" x14ac:dyDescent="0.2">
      <c r="B71" s="41"/>
      <c r="C71" s="23" t="s">
        <v>23</v>
      </c>
      <c r="D71" s="24">
        <f>(D67-D68)</f>
        <v>0</v>
      </c>
      <c r="E71" s="25">
        <f t="shared" ref="E71:S71" si="24">(E67-E68)</f>
        <v>0</v>
      </c>
      <c r="F71" s="25">
        <f t="shared" si="24"/>
        <v>0</v>
      </c>
      <c r="G71" s="25">
        <f t="shared" si="24"/>
        <v>0</v>
      </c>
      <c r="H71" s="25">
        <f t="shared" si="24"/>
        <v>0</v>
      </c>
      <c r="I71" s="25">
        <f t="shared" si="24"/>
        <v>0</v>
      </c>
      <c r="J71" s="25">
        <f t="shared" si="24"/>
        <v>0</v>
      </c>
      <c r="K71" s="25">
        <f t="shared" si="24"/>
        <v>0</v>
      </c>
      <c r="L71" s="25">
        <f t="shared" si="24"/>
        <v>0</v>
      </c>
      <c r="M71" s="25">
        <f t="shared" si="24"/>
        <v>0</v>
      </c>
      <c r="N71" s="25">
        <f t="shared" si="24"/>
        <v>0</v>
      </c>
      <c r="O71" s="25">
        <f t="shared" si="24"/>
        <v>0</v>
      </c>
      <c r="P71" s="25">
        <f t="shared" si="24"/>
        <v>0</v>
      </c>
      <c r="Q71" s="25">
        <f t="shared" si="24"/>
        <v>0</v>
      </c>
      <c r="R71" s="25">
        <f t="shared" si="24"/>
        <v>0</v>
      </c>
      <c r="S71" s="25">
        <f t="shared" si="24"/>
        <v>0</v>
      </c>
      <c r="T71" s="26">
        <f>SUM(D71:S71)</f>
        <v>0</v>
      </c>
    </row>
    <row r="72" spans="2:20" s="7" customFormat="1" ht="13.5" customHeight="1" thickBot="1" x14ac:dyDescent="0.2">
      <c r="B72" s="41"/>
      <c r="C72" s="3"/>
      <c r="D72" s="4" t="s">
        <v>24</v>
      </c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6"/>
    </row>
    <row r="73" spans="2:20" s="7" customFormat="1" ht="13.5" customHeight="1" thickBot="1" x14ac:dyDescent="0.2">
      <c r="B73" s="41"/>
      <c r="C73" s="9"/>
      <c r="D73" s="10" t="s">
        <v>2</v>
      </c>
      <c r="E73" s="11" t="s">
        <v>3</v>
      </c>
      <c r="F73" s="11" t="s">
        <v>4</v>
      </c>
      <c r="G73" s="11" t="s">
        <v>5</v>
      </c>
      <c r="H73" s="11" t="s">
        <v>6</v>
      </c>
      <c r="I73" s="11" t="s">
        <v>7</v>
      </c>
      <c r="J73" s="11" t="s">
        <v>8</v>
      </c>
      <c r="K73" s="11" t="s">
        <v>9</v>
      </c>
      <c r="L73" s="11" t="s">
        <v>10</v>
      </c>
      <c r="M73" s="11" t="s">
        <v>11</v>
      </c>
      <c r="N73" s="11" t="s">
        <v>12</v>
      </c>
      <c r="O73" s="11" t="s">
        <v>13</v>
      </c>
      <c r="P73" s="11" t="s">
        <v>14</v>
      </c>
      <c r="Q73" s="11" t="s">
        <v>15</v>
      </c>
      <c r="R73" s="11" t="s">
        <v>16</v>
      </c>
      <c r="S73" s="11" t="s">
        <v>17</v>
      </c>
      <c r="T73" s="12" t="s">
        <v>18</v>
      </c>
    </row>
    <row r="74" spans="2:20" s="7" customFormat="1" ht="13.5" customHeight="1" x14ac:dyDescent="0.15">
      <c r="B74" s="41"/>
      <c r="C74" s="13" t="s">
        <v>19</v>
      </c>
      <c r="D74" s="27">
        <v>193</v>
      </c>
      <c r="E74" s="28">
        <v>220</v>
      </c>
      <c r="F74" s="28">
        <v>225</v>
      </c>
      <c r="G74" s="28">
        <v>249</v>
      </c>
      <c r="H74" s="28">
        <v>226</v>
      </c>
      <c r="I74" s="28">
        <v>228</v>
      </c>
      <c r="J74" s="28">
        <v>255</v>
      </c>
      <c r="K74" s="28">
        <v>269</v>
      </c>
      <c r="L74" s="28">
        <v>347</v>
      </c>
      <c r="M74" s="28">
        <v>294</v>
      </c>
      <c r="N74" s="28">
        <v>344</v>
      </c>
      <c r="O74" s="28">
        <v>311</v>
      </c>
      <c r="P74" s="28">
        <v>364</v>
      </c>
      <c r="Q74" s="28">
        <v>388</v>
      </c>
      <c r="R74" s="28">
        <v>343</v>
      </c>
      <c r="S74" s="15">
        <v>968</v>
      </c>
      <c r="T74" s="16">
        <f>SUM(D74:S74)</f>
        <v>5224</v>
      </c>
    </row>
    <row r="75" spans="2:20" s="7" customFormat="1" ht="13.5" customHeight="1" x14ac:dyDescent="0.15">
      <c r="B75" s="41"/>
      <c r="C75" s="17" t="s">
        <v>20</v>
      </c>
      <c r="D75" s="29">
        <v>193</v>
      </c>
      <c r="E75" s="30">
        <v>220</v>
      </c>
      <c r="F75" s="30">
        <v>225</v>
      </c>
      <c r="G75" s="30">
        <v>249</v>
      </c>
      <c r="H75" s="30">
        <v>226</v>
      </c>
      <c r="I75" s="30">
        <v>228</v>
      </c>
      <c r="J75" s="30">
        <v>255</v>
      </c>
      <c r="K75" s="30">
        <v>269</v>
      </c>
      <c r="L75" s="30">
        <v>347</v>
      </c>
      <c r="M75" s="30">
        <v>294</v>
      </c>
      <c r="N75" s="30">
        <v>344</v>
      </c>
      <c r="O75" s="30">
        <v>311</v>
      </c>
      <c r="P75" s="30">
        <v>364</v>
      </c>
      <c r="Q75" s="30">
        <v>388</v>
      </c>
      <c r="R75" s="30">
        <v>343</v>
      </c>
      <c r="S75" s="19">
        <v>968</v>
      </c>
      <c r="T75" s="20">
        <f>SUM(D75:S75)</f>
        <v>5224</v>
      </c>
    </row>
    <row r="76" spans="2:20" s="7" customFormat="1" ht="13.5" customHeight="1" x14ac:dyDescent="0.15">
      <c r="B76" s="41"/>
      <c r="C76" s="17" t="s">
        <v>21</v>
      </c>
      <c r="D76" s="18">
        <v>16.307684420000001</v>
      </c>
      <c r="E76" s="19">
        <v>20.704773078000002</v>
      </c>
      <c r="F76" s="19">
        <v>19.996627113999999</v>
      </c>
      <c r="G76" s="19">
        <v>17.297344147</v>
      </c>
      <c r="H76" s="19">
        <v>20.636962220000001</v>
      </c>
      <c r="I76" s="19">
        <v>17.297344147</v>
      </c>
      <c r="J76" s="19">
        <v>20.636962220000001</v>
      </c>
      <c r="K76" s="19">
        <v>23.977353902000001</v>
      </c>
      <c r="L76" s="19">
        <v>26.980238512</v>
      </c>
      <c r="M76" s="19">
        <v>25.541085095</v>
      </c>
      <c r="N76" s="19">
        <v>29.083362133000001</v>
      </c>
      <c r="O76" s="19">
        <v>25.394419439000004</v>
      </c>
      <c r="P76" s="19">
        <v>27.283840155</v>
      </c>
      <c r="Q76" s="42">
        <v>26.384079165999999</v>
      </c>
      <c r="R76" s="19">
        <v>32.535740433000001</v>
      </c>
      <c r="S76" s="43">
        <v>79.422707321000004</v>
      </c>
      <c r="T76" s="20">
        <f>SUM(D76:S76)</f>
        <v>429.48052350200004</v>
      </c>
    </row>
    <row r="77" spans="2:20" s="7" customFormat="1" ht="13.5" customHeight="1" x14ac:dyDescent="0.15">
      <c r="B77" s="41"/>
      <c r="C77" s="17" t="s">
        <v>22</v>
      </c>
      <c r="D77" s="18">
        <f>D75-D76</f>
        <v>176.69231558000001</v>
      </c>
      <c r="E77" s="19">
        <f t="shared" ref="E77:L77" si="25">E75-E76</f>
        <v>199.29522692199998</v>
      </c>
      <c r="F77" s="19">
        <f t="shared" si="25"/>
        <v>205.00337288599999</v>
      </c>
      <c r="G77" s="19">
        <f t="shared" si="25"/>
        <v>231.70265585300001</v>
      </c>
      <c r="H77" s="19">
        <f t="shared" si="25"/>
        <v>205.36303778000001</v>
      </c>
      <c r="I77" s="19">
        <f t="shared" si="25"/>
        <v>210.70265585300001</v>
      </c>
      <c r="J77" s="19">
        <f t="shared" si="25"/>
        <v>234.36303778000001</v>
      </c>
      <c r="K77" s="19">
        <f t="shared" si="25"/>
        <v>245.022646098</v>
      </c>
      <c r="L77" s="19">
        <f t="shared" si="25"/>
        <v>320.01976148799997</v>
      </c>
      <c r="M77" s="19">
        <f>M75-M76</f>
        <v>268.45891490500003</v>
      </c>
      <c r="N77" s="19">
        <f>N75-N76</f>
        <v>314.91663786700002</v>
      </c>
      <c r="O77" s="19">
        <f>O75-O76</f>
        <v>285.60558056100001</v>
      </c>
      <c r="P77" s="19">
        <f>P75-P76</f>
        <v>336.71615984499999</v>
      </c>
      <c r="Q77" s="19">
        <f>Q75-Q76</f>
        <v>361.61592083400001</v>
      </c>
      <c r="R77" s="19">
        <f t="shared" ref="R77" si="26">R75-R76</f>
        <v>310.464259567</v>
      </c>
      <c r="S77" s="19">
        <f>S75-S76</f>
        <v>888.57729267900004</v>
      </c>
      <c r="T77" s="20">
        <f>SUM(D77:S77)</f>
        <v>4794.5194764980006</v>
      </c>
    </row>
    <row r="78" spans="2:20" s="7" customFormat="1" ht="13.5" customHeight="1" thickBot="1" x14ac:dyDescent="0.2">
      <c r="B78" s="41"/>
      <c r="C78" s="23" t="s">
        <v>23</v>
      </c>
      <c r="D78" s="24">
        <f>(D74-D75)</f>
        <v>0</v>
      </c>
      <c r="E78" s="25">
        <f t="shared" ref="E78:S78" si="27">(E74-E75)</f>
        <v>0</v>
      </c>
      <c r="F78" s="25">
        <f t="shared" si="27"/>
        <v>0</v>
      </c>
      <c r="G78" s="25">
        <f t="shared" si="27"/>
        <v>0</v>
      </c>
      <c r="H78" s="25">
        <f t="shared" si="27"/>
        <v>0</v>
      </c>
      <c r="I78" s="25">
        <f t="shared" si="27"/>
        <v>0</v>
      </c>
      <c r="J78" s="25">
        <f t="shared" si="27"/>
        <v>0</v>
      </c>
      <c r="K78" s="25">
        <f t="shared" si="27"/>
        <v>0</v>
      </c>
      <c r="L78" s="25">
        <f t="shared" si="27"/>
        <v>0</v>
      </c>
      <c r="M78" s="25">
        <f t="shared" si="27"/>
        <v>0</v>
      </c>
      <c r="N78" s="25">
        <f t="shared" si="27"/>
        <v>0</v>
      </c>
      <c r="O78" s="25">
        <f t="shared" si="27"/>
        <v>0</v>
      </c>
      <c r="P78" s="25">
        <f t="shared" si="27"/>
        <v>0</v>
      </c>
      <c r="Q78" s="25">
        <f t="shared" si="27"/>
        <v>0</v>
      </c>
      <c r="R78" s="25">
        <f t="shared" si="27"/>
        <v>0</v>
      </c>
      <c r="S78" s="25">
        <f t="shared" si="27"/>
        <v>0</v>
      </c>
      <c r="T78" s="26">
        <f>SUM(D78:S78)</f>
        <v>0</v>
      </c>
    </row>
    <row r="79" spans="2:20" s="7" customFormat="1" ht="13.5" customHeight="1" thickBot="1" x14ac:dyDescent="0.2">
      <c r="B79" s="41"/>
      <c r="C79" s="3"/>
      <c r="D79" s="4" t="s">
        <v>18</v>
      </c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6"/>
    </row>
    <row r="80" spans="2:20" s="7" customFormat="1" ht="13.5" customHeight="1" thickBot="1" x14ac:dyDescent="0.2">
      <c r="B80" s="41"/>
      <c r="C80" s="9"/>
      <c r="D80" s="10" t="s">
        <v>2</v>
      </c>
      <c r="E80" s="11" t="s">
        <v>3</v>
      </c>
      <c r="F80" s="11" t="s">
        <v>4</v>
      </c>
      <c r="G80" s="11" t="s">
        <v>5</v>
      </c>
      <c r="H80" s="11" t="s">
        <v>6</v>
      </c>
      <c r="I80" s="11" t="s">
        <v>7</v>
      </c>
      <c r="J80" s="11" t="s">
        <v>8</v>
      </c>
      <c r="K80" s="11" t="s">
        <v>9</v>
      </c>
      <c r="L80" s="11" t="s">
        <v>10</v>
      </c>
      <c r="M80" s="11" t="s">
        <v>11</v>
      </c>
      <c r="N80" s="11" t="s">
        <v>12</v>
      </c>
      <c r="O80" s="11" t="s">
        <v>13</v>
      </c>
      <c r="P80" s="11" t="s">
        <v>14</v>
      </c>
      <c r="Q80" s="11" t="s">
        <v>15</v>
      </c>
      <c r="R80" s="11" t="s">
        <v>16</v>
      </c>
      <c r="S80" s="11" t="s">
        <v>17</v>
      </c>
      <c r="T80" s="12" t="s">
        <v>18</v>
      </c>
    </row>
    <row r="81" spans="2:20" s="7" customFormat="1" ht="13.5" customHeight="1" x14ac:dyDescent="0.15">
      <c r="B81" s="41"/>
      <c r="C81" s="13" t="s">
        <v>19</v>
      </c>
      <c r="D81" s="31">
        <f>SUM(D67,D74)</f>
        <v>398</v>
      </c>
      <c r="E81" s="32">
        <f t="shared" ref="E81:S81" si="28">SUM(E67,E74)</f>
        <v>453</v>
      </c>
      <c r="F81" s="32">
        <f t="shared" si="28"/>
        <v>467</v>
      </c>
      <c r="G81" s="32">
        <f t="shared" si="28"/>
        <v>531</v>
      </c>
      <c r="H81" s="32">
        <f t="shared" si="28"/>
        <v>478</v>
      </c>
      <c r="I81" s="32">
        <f t="shared" si="28"/>
        <v>488</v>
      </c>
      <c r="J81" s="32">
        <f t="shared" si="28"/>
        <v>467</v>
      </c>
      <c r="K81" s="32">
        <f t="shared" si="28"/>
        <v>533</v>
      </c>
      <c r="L81" s="32">
        <f t="shared" si="28"/>
        <v>688</v>
      </c>
      <c r="M81" s="32">
        <f t="shared" si="28"/>
        <v>616</v>
      </c>
      <c r="N81" s="32">
        <f t="shared" si="28"/>
        <v>656</v>
      </c>
      <c r="O81" s="32">
        <f t="shared" si="28"/>
        <v>629</v>
      </c>
      <c r="P81" s="32">
        <f t="shared" si="28"/>
        <v>728</v>
      </c>
      <c r="Q81" s="32">
        <f t="shared" si="28"/>
        <v>808</v>
      </c>
      <c r="R81" s="32">
        <f t="shared" si="28"/>
        <v>632</v>
      </c>
      <c r="S81" s="32">
        <f t="shared" si="28"/>
        <v>1625</v>
      </c>
      <c r="T81" s="33">
        <f>SUM(D81:S81)</f>
        <v>10197</v>
      </c>
    </row>
    <row r="82" spans="2:20" s="7" customFormat="1" ht="13.5" customHeight="1" x14ac:dyDescent="0.15">
      <c r="B82" s="41"/>
      <c r="C82" s="17" t="s">
        <v>20</v>
      </c>
      <c r="D82" s="18">
        <f t="shared" ref="D82:S84" si="29">SUM(D68,D75)</f>
        <v>398</v>
      </c>
      <c r="E82" s="19">
        <f t="shared" si="29"/>
        <v>453</v>
      </c>
      <c r="F82" s="19">
        <f t="shared" si="29"/>
        <v>467</v>
      </c>
      <c r="G82" s="19">
        <f t="shared" si="29"/>
        <v>531</v>
      </c>
      <c r="H82" s="19">
        <f t="shared" si="29"/>
        <v>478</v>
      </c>
      <c r="I82" s="19">
        <f t="shared" si="29"/>
        <v>488</v>
      </c>
      <c r="J82" s="19">
        <f t="shared" si="29"/>
        <v>467</v>
      </c>
      <c r="K82" s="19">
        <f t="shared" si="29"/>
        <v>533</v>
      </c>
      <c r="L82" s="19">
        <f t="shared" si="29"/>
        <v>688</v>
      </c>
      <c r="M82" s="19">
        <f t="shared" si="29"/>
        <v>616</v>
      </c>
      <c r="N82" s="19">
        <f t="shared" si="29"/>
        <v>656</v>
      </c>
      <c r="O82" s="19">
        <f t="shared" si="29"/>
        <v>629</v>
      </c>
      <c r="P82" s="19">
        <f t="shared" si="29"/>
        <v>728</v>
      </c>
      <c r="Q82" s="19">
        <f t="shared" si="29"/>
        <v>808</v>
      </c>
      <c r="R82" s="19">
        <f t="shared" si="29"/>
        <v>632</v>
      </c>
      <c r="S82" s="19">
        <f t="shared" si="29"/>
        <v>1625</v>
      </c>
      <c r="T82" s="20">
        <f>SUM(D82:S82)</f>
        <v>10197</v>
      </c>
    </row>
    <row r="83" spans="2:20" s="7" customFormat="1" ht="13.5" customHeight="1" x14ac:dyDescent="0.15">
      <c r="B83" s="41"/>
      <c r="C83" s="17" t="s">
        <v>21</v>
      </c>
      <c r="D83" s="18">
        <f t="shared" si="29"/>
        <v>31.220391183</v>
      </c>
      <c r="E83" s="19">
        <f t="shared" si="29"/>
        <v>39.565074809000002</v>
      </c>
      <c r="F83" s="19">
        <f t="shared" si="29"/>
        <v>40.139146275000002</v>
      </c>
      <c r="G83" s="19">
        <f t="shared" si="29"/>
        <v>40.960052466</v>
      </c>
      <c r="H83" s="19">
        <f t="shared" si="29"/>
        <v>44.232633290000003</v>
      </c>
      <c r="I83" s="19">
        <f t="shared" si="29"/>
        <v>43.749234170999998</v>
      </c>
      <c r="J83" s="19">
        <f t="shared" si="29"/>
        <v>38.856155235999999</v>
      </c>
      <c r="K83" s="19">
        <f t="shared" si="29"/>
        <v>46.582591636000004</v>
      </c>
      <c r="L83" s="19">
        <f t="shared" si="29"/>
        <v>52.329708582000002</v>
      </c>
      <c r="M83" s="19">
        <f>SUM(M69,M76)</f>
        <v>50.620858951000002</v>
      </c>
      <c r="N83" s="19">
        <f>SUM(N69,N76)</f>
        <v>57.997970730000006</v>
      </c>
      <c r="O83" s="19">
        <f>SUM(O69,O76)</f>
        <v>52.295803153000001</v>
      </c>
      <c r="P83" s="19">
        <f>SUM(P69,P76)</f>
        <v>54.084281191000002</v>
      </c>
      <c r="Q83" s="19">
        <f>SUM(Q69,Q76)</f>
        <v>57.087165800999998</v>
      </c>
      <c r="R83" s="19">
        <f t="shared" si="29"/>
        <v>54.679666928000003</v>
      </c>
      <c r="S83" s="19">
        <f>SUM(S69,S76)</f>
        <v>138.42270732100002</v>
      </c>
      <c r="T83" s="20">
        <f>SUM(D83:S83)</f>
        <v>842.82344172300009</v>
      </c>
    </row>
    <row r="84" spans="2:20" s="7" customFormat="1" ht="13.5" customHeight="1" x14ac:dyDescent="0.15">
      <c r="B84" s="41"/>
      <c r="C84" s="17" t="s">
        <v>22</v>
      </c>
      <c r="D84" s="18">
        <f t="shared" si="29"/>
        <v>366.77960881700005</v>
      </c>
      <c r="E84" s="19">
        <f t="shared" si="29"/>
        <v>413.43492519099999</v>
      </c>
      <c r="F84" s="19">
        <f t="shared" si="29"/>
        <v>426.86085372499997</v>
      </c>
      <c r="G84" s="19">
        <f t="shared" si="29"/>
        <v>490.03994753400002</v>
      </c>
      <c r="H84" s="19">
        <f t="shared" si="29"/>
        <v>433.76736671000003</v>
      </c>
      <c r="I84" s="19">
        <f t="shared" si="29"/>
        <v>444.25076582899999</v>
      </c>
      <c r="J84" s="19">
        <f t="shared" si="29"/>
        <v>428.14384476400005</v>
      </c>
      <c r="K84" s="19">
        <f t="shared" si="29"/>
        <v>486.41740836399998</v>
      </c>
      <c r="L84" s="19">
        <f t="shared" si="29"/>
        <v>635.67029141800003</v>
      </c>
      <c r="M84" s="19">
        <f t="shared" si="29"/>
        <v>565.37914104900005</v>
      </c>
      <c r="N84" s="19">
        <f t="shared" si="29"/>
        <v>598.00202927000009</v>
      </c>
      <c r="O84" s="19">
        <f t="shared" si="29"/>
        <v>576.70419684700005</v>
      </c>
      <c r="P84" s="19">
        <f t="shared" si="29"/>
        <v>673.91571880900005</v>
      </c>
      <c r="Q84" s="19">
        <f t="shared" si="29"/>
        <v>750.91283419900003</v>
      </c>
      <c r="R84" s="19">
        <f t="shared" si="29"/>
        <v>577.32033307200004</v>
      </c>
      <c r="S84" s="19">
        <f t="shared" si="29"/>
        <v>1486.577292679</v>
      </c>
      <c r="T84" s="20">
        <f>SUM(D84:S84)</f>
        <v>9354.1765582770004</v>
      </c>
    </row>
    <row r="85" spans="2:20" s="7" customFormat="1" ht="13.5" customHeight="1" thickBot="1" x14ac:dyDescent="0.2">
      <c r="B85" s="44"/>
      <c r="C85" s="23" t="s">
        <v>23</v>
      </c>
      <c r="D85" s="24">
        <f>(D81-D82)</f>
        <v>0</v>
      </c>
      <c r="E85" s="25">
        <f t="shared" ref="E85:S85" si="30">(E81-E82)</f>
        <v>0</v>
      </c>
      <c r="F85" s="25">
        <f t="shared" si="30"/>
        <v>0</v>
      </c>
      <c r="G85" s="25">
        <f t="shared" si="30"/>
        <v>0</v>
      </c>
      <c r="H85" s="25">
        <f t="shared" si="30"/>
        <v>0</v>
      </c>
      <c r="I85" s="25">
        <f t="shared" si="30"/>
        <v>0</v>
      </c>
      <c r="J85" s="25">
        <f t="shared" si="30"/>
        <v>0</v>
      </c>
      <c r="K85" s="25">
        <f t="shared" si="30"/>
        <v>0</v>
      </c>
      <c r="L85" s="25">
        <f t="shared" si="30"/>
        <v>0</v>
      </c>
      <c r="M85" s="25">
        <f t="shared" si="30"/>
        <v>0</v>
      </c>
      <c r="N85" s="25">
        <f t="shared" si="30"/>
        <v>0</v>
      </c>
      <c r="O85" s="25">
        <f t="shared" si="30"/>
        <v>0</v>
      </c>
      <c r="P85" s="25">
        <f t="shared" si="30"/>
        <v>0</v>
      </c>
      <c r="Q85" s="25">
        <f t="shared" si="30"/>
        <v>0</v>
      </c>
      <c r="R85" s="25">
        <f t="shared" si="30"/>
        <v>0</v>
      </c>
      <c r="S85" s="25">
        <f t="shared" si="30"/>
        <v>0</v>
      </c>
      <c r="T85" s="26">
        <f>SUM(D85:S85)</f>
        <v>0</v>
      </c>
    </row>
    <row r="86" spans="2:20" s="7" customFormat="1" ht="13.5" customHeight="1" thickBot="1" x14ac:dyDescent="0.2">
      <c r="B86" s="45" t="s">
        <v>28</v>
      </c>
      <c r="C86" s="3"/>
      <c r="D86" s="4" t="s">
        <v>1</v>
      </c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6"/>
    </row>
    <row r="87" spans="2:20" s="7" customFormat="1" ht="13.5" customHeight="1" thickBot="1" x14ac:dyDescent="0.2">
      <c r="B87" s="46"/>
      <c r="C87" s="9"/>
      <c r="D87" s="10" t="s">
        <v>2</v>
      </c>
      <c r="E87" s="11" t="s">
        <v>3</v>
      </c>
      <c r="F87" s="11" t="s">
        <v>4</v>
      </c>
      <c r="G87" s="11" t="s">
        <v>5</v>
      </c>
      <c r="H87" s="11" t="s">
        <v>6</v>
      </c>
      <c r="I87" s="11" t="s">
        <v>7</v>
      </c>
      <c r="J87" s="11" t="s">
        <v>8</v>
      </c>
      <c r="K87" s="11" t="s">
        <v>9</v>
      </c>
      <c r="L87" s="11" t="s">
        <v>10</v>
      </c>
      <c r="M87" s="11" t="s">
        <v>11</v>
      </c>
      <c r="N87" s="11" t="s">
        <v>12</v>
      </c>
      <c r="O87" s="11" t="s">
        <v>13</v>
      </c>
      <c r="P87" s="11" t="s">
        <v>14</v>
      </c>
      <c r="Q87" s="11" t="s">
        <v>15</v>
      </c>
      <c r="R87" s="11" t="s">
        <v>16</v>
      </c>
      <c r="S87" s="11" t="s">
        <v>17</v>
      </c>
      <c r="T87" s="12" t="s">
        <v>18</v>
      </c>
    </row>
    <row r="88" spans="2:20" s="7" customFormat="1" ht="13.5" customHeight="1" x14ac:dyDescent="0.15">
      <c r="B88" s="46"/>
      <c r="C88" s="13" t="s">
        <v>19</v>
      </c>
      <c r="D88" s="31">
        <f>SUM(D4,D25,D46,D67)</f>
        <v>1864</v>
      </c>
      <c r="E88" s="32">
        <f t="shared" ref="E88:S91" si="31">SUM(E4,E25,E46,E67,)</f>
        <v>2030</v>
      </c>
      <c r="F88" s="32">
        <f t="shared" si="31"/>
        <v>2026</v>
      </c>
      <c r="G88" s="32">
        <f t="shared" si="31"/>
        <v>2129</v>
      </c>
      <c r="H88" s="32">
        <f t="shared" si="31"/>
        <v>2158</v>
      </c>
      <c r="I88" s="32">
        <f t="shared" si="31"/>
        <v>2320</v>
      </c>
      <c r="J88" s="32">
        <f t="shared" si="31"/>
        <v>2421</v>
      </c>
      <c r="K88" s="32">
        <f t="shared" si="31"/>
        <v>2729</v>
      </c>
      <c r="L88" s="32">
        <f t="shared" si="31"/>
        <v>3074</v>
      </c>
      <c r="M88" s="32">
        <f t="shared" si="31"/>
        <v>2642</v>
      </c>
      <c r="N88" s="32">
        <f t="shared" si="31"/>
        <v>2288</v>
      </c>
      <c r="O88" s="32">
        <f t="shared" si="31"/>
        <v>2307</v>
      </c>
      <c r="P88" s="32">
        <f t="shared" si="31"/>
        <v>2434</v>
      </c>
      <c r="Q88" s="32">
        <f t="shared" si="31"/>
        <v>2825</v>
      </c>
      <c r="R88" s="32">
        <f t="shared" si="31"/>
        <v>1992</v>
      </c>
      <c r="S88" s="32">
        <f t="shared" si="31"/>
        <v>4069</v>
      </c>
      <c r="T88" s="16">
        <f>SUM(D88:S88)</f>
        <v>39308</v>
      </c>
    </row>
    <row r="89" spans="2:20" s="7" customFormat="1" ht="13.5" customHeight="1" x14ac:dyDescent="0.15">
      <c r="B89" s="46"/>
      <c r="C89" s="17" t="s">
        <v>20</v>
      </c>
      <c r="D89" s="18">
        <f>SUM(D5,D26,D47,D68,)</f>
        <v>1864</v>
      </c>
      <c r="E89" s="19">
        <f t="shared" si="31"/>
        <v>2030</v>
      </c>
      <c r="F89" s="19">
        <f t="shared" si="31"/>
        <v>2026</v>
      </c>
      <c r="G89" s="19">
        <f t="shared" si="31"/>
        <v>2129</v>
      </c>
      <c r="H89" s="19">
        <f t="shared" si="31"/>
        <v>2158</v>
      </c>
      <c r="I89" s="19">
        <f t="shared" si="31"/>
        <v>2320</v>
      </c>
      <c r="J89" s="19">
        <f t="shared" si="31"/>
        <v>2421</v>
      </c>
      <c r="K89" s="19">
        <f t="shared" si="31"/>
        <v>2729</v>
      </c>
      <c r="L89" s="19">
        <f t="shared" si="31"/>
        <v>3074</v>
      </c>
      <c r="M89" s="19">
        <f t="shared" si="31"/>
        <v>2642</v>
      </c>
      <c r="N89" s="19">
        <f t="shared" si="31"/>
        <v>2288</v>
      </c>
      <c r="O89" s="19">
        <f t="shared" si="31"/>
        <v>2307</v>
      </c>
      <c r="P89" s="19">
        <f t="shared" si="31"/>
        <v>2434</v>
      </c>
      <c r="Q89" s="19">
        <f t="shared" si="31"/>
        <v>2825</v>
      </c>
      <c r="R89" s="19">
        <f t="shared" si="31"/>
        <v>1992</v>
      </c>
      <c r="S89" s="19">
        <f t="shared" si="31"/>
        <v>4069</v>
      </c>
      <c r="T89" s="20">
        <f>SUM(D89:S89)</f>
        <v>39308</v>
      </c>
    </row>
    <row r="90" spans="2:20" s="7" customFormat="1" ht="13.5" customHeight="1" x14ac:dyDescent="0.15">
      <c r="B90" s="46"/>
      <c r="C90" s="47" t="s">
        <v>21</v>
      </c>
      <c r="D90" s="48">
        <f>SUM(D6,D27,D48,D69,)</f>
        <v>595.87083564699992</v>
      </c>
      <c r="E90" s="49">
        <f t="shared" si="31"/>
        <v>719.61449475999996</v>
      </c>
      <c r="F90" s="49">
        <f t="shared" si="31"/>
        <v>710.12149707599997</v>
      </c>
      <c r="G90" s="49">
        <f t="shared" si="31"/>
        <v>728.05559324499995</v>
      </c>
      <c r="H90" s="49">
        <f t="shared" si="31"/>
        <v>696.62692961799996</v>
      </c>
      <c r="I90" s="49">
        <f t="shared" si="31"/>
        <v>749.190668512</v>
      </c>
      <c r="J90" s="49">
        <f t="shared" si="31"/>
        <v>843.51717992499994</v>
      </c>
      <c r="K90" s="49">
        <f t="shared" si="31"/>
        <v>927.27747282599989</v>
      </c>
      <c r="L90" s="49">
        <f t="shared" si="31"/>
        <v>1072.8040198690001</v>
      </c>
      <c r="M90" s="49">
        <f t="shared" si="31"/>
        <v>945.62195156799999</v>
      </c>
      <c r="N90" s="49">
        <f t="shared" si="31"/>
        <v>813.03158808299997</v>
      </c>
      <c r="O90" s="49">
        <f t="shared" si="31"/>
        <v>829.68620420899992</v>
      </c>
      <c r="P90" s="49">
        <f t="shared" si="31"/>
        <v>812.18761064300008</v>
      </c>
      <c r="Q90" s="49">
        <f t="shared" si="31"/>
        <v>913.65064826000003</v>
      </c>
      <c r="R90" s="49">
        <f t="shared" si="31"/>
        <v>704.01300362799998</v>
      </c>
      <c r="S90" s="49">
        <f t="shared" si="31"/>
        <v>1459.2153423309999</v>
      </c>
      <c r="T90" s="20">
        <f>SUM(D90:S90)</f>
        <v>13520.485040200001</v>
      </c>
    </row>
    <row r="91" spans="2:20" s="7" customFormat="1" ht="13.5" customHeight="1" x14ac:dyDescent="0.15">
      <c r="B91" s="46"/>
      <c r="C91" s="47" t="s">
        <v>22</v>
      </c>
      <c r="D91" s="18">
        <f>SUM(D7,D28,D49,D70)</f>
        <v>1268.1291643530001</v>
      </c>
      <c r="E91" s="19">
        <f t="shared" si="31"/>
        <v>1310.3855052400002</v>
      </c>
      <c r="F91" s="19">
        <f t="shared" si="31"/>
        <v>1315.8785029239998</v>
      </c>
      <c r="G91" s="19">
        <f t="shared" si="31"/>
        <v>1400.9444067549998</v>
      </c>
      <c r="H91" s="19">
        <f t="shared" si="31"/>
        <v>1461.3730703819999</v>
      </c>
      <c r="I91" s="19">
        <f t="shared" si="31"/>
        <v>1570.809331488</v>
      </c>
      <c r="J91" s="19">
        <f t="shared" si="31"/>
        <v>1577.4828200749998</v>
      </c>
      <c r="K91" s="19">
        <f t="shared" si="31"/>
        <v>1801.7225271739999</v>
      </c>
      <c r="L91" s="19">
        <f t="shared" si="31"/>
        <v>2001.1959801309999</v>
      </c>
      <c r="M91" s="19">
        <f t="shared" si="31"/>
        <v>1696.378048432</v>
      </c>
      <c r="N91" s="19">
        <f t="shared" si="31"/>
        <v>1474.9684119170001</v>
      </c>
      <c r="O91" s="19">
        <f t="shared" si="31"/>
        <v>1477.3137957909998</v>
      </c>
      <c r="P91" s="19">
        <f t="shared" si="31"/>
        <v>1621.812389357</v>
      </c>
      <c r="Q91" s="19">
        <f t="shared" si="31"/>
        <v>1911.3493517399997</v>
      </c>
      <c r="R91" s="19">
        <f t="shared" si="31"/>
        <v>1287.986996372</v>
      </c>
      <c r="S91" s="19">
        <f t="shared" si="31"/>
        <v>2609.7846576689999</v>
      </c>
      <c r="T91" s="20">
        <f>SUM(D91:S91)</f>
        <v>25787.514959799999</v>
      </c>
    </row>
    <row r="92" spans="2:20" s="7" customFormat="1" ht="13.5" customHeight="1" thickBot="1" x14ac:dyDescent="0.2">
      <c r="B92" s="46"/>
      <c r="C92" s="23" t="s">
        <v>23</v>
      </c>
      <c r="D92" s="24">
        <f>(D88-D89)</f>
        <v>0</v>
      </c>
      <c r="E92" s="25">
        <f t="shared" ref="E92:S92" si="32">(E88-E89)</f>
        <v>0</v>
      </c>
      <c r="F92" s="25">
        <f t="shared" si="32"/>
        <v>0</v>
      </c>
      <c r="G92" s="25">
        <f t="shared" si="32"/>
        <v>0</v>
      </c>
      <c r="H92" s="25">
        <f t="shared" si="32"/>
        <v>0</v>
      </c>
      <c r="I92" s="25">
        <f t="shared" si="32"/>
        <v>0</v>
      </c>
      <c r="J92" s="25">
        <f t="shared" si="32"/>
        <v>0</v>
      </c>
      <c r="K92" s="25">
        <f t="shared" si="32"/>
        <v>0</v>
      </c>
      <c r="L92" s="25">
        <f t="shared" si="32"/>
        <v>0</v>
      </c>
      <c r="M92" s="25">
        <f t="shared" si="32"/>
        <v>0</v>
      </c>
      <c r="N92" s="25">
        <f t="shared" si="32"/>
        <v>0</v>
      </c>
      <c r="O92" s="25">
        <f t="shared" si="32"/>
        <v>0</v>
      </c>
      <c r="P92" s="25">
        <f t="shared" si="32"/>
        <v>0</v>
      </c>
      <c r="Q92" s="25">
        <f t="shared" si="32"/>
        <v>0</v>
      </c>
      <c r="R92" s="25">
        <f t="shared" si="32"/>
        <v>0</v>
      </c>
      <c r="S92" s="25">
        <f t="shared" si="32"/>
        <v>0</v>
      </c>
      <c r="T92" s="26">
        <f>SUM(D92:S92)</f>
        <v>0</v>
      </c>
    </row>
    <row r="93" spans="2:20" s="7" customFormat="1" ht="13.5" customHeight="1" thickBot="1" x14ac:dyDescent="0.2">
      <c r="B93" s="46"/>
      <c r="C93" s="3"/>
      <c r="D93" s="4" t="s">
        <v>24</v>
      </c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6"/>
    </row>
    <row r="94" spans="2:20" s="7" customFormat="1" ht="13.5" customHeight="1" thickBot="1" x14ac:dyDescent="0.2">
      <c r="B94" s="46"/>
      <c r="C94" s="9"/>
      <c r="D94" s="10" t="s">
        <v>2</v>
      </c>
      <c r="E94" s="11" t="s">
        <v>3</v>
      </c>
      <c r="F94" s="11" t="s">
        <v>4</v>
      </c>
      <c r="G94" s="11" t="s">
        <v>5</v>
      </c>
      <c r="H94" s="11" t="s">
        <v>6</v>
      </c>
      <c r="I94" s="11" t="s">
        <v>7</v>
      </c>
      <c r="J94" s="11" t="s">
        <v>8</v>
      </c>
      <c r="K94" s="11" t="s">
        <v>9</v>
      </c>
      <c r="L94" s="11" t="s">
        <v>10</v>
      </c>
      <c r="M94" s="11" t="s">
        <v>11</v>
      </c>
      <c r="N94" s="11" t="s">
        <v>12</v>
      </c>
      <c r="O94" s="11" t="s">
        <v>13</v>
      </c>
      <c r="P94" s="11" t="s">
        <v>14</v>
      </c>
      <c r="Q94" s="11" t="s">
        <v>15</v>
      </c>
      <c r="R94" s="11" t="s">
        <v>16</v>
      </c>
      <c r="S94" s="11" t="s">
        <v>17</v>
      </c>
      <c r="T94" s="12" t="s">
        <v>18</v>
      </c>
    </row>
    <row r="95" spans="2:20" s="7" customFormat="1" ht="13.5" customHeight="1" x14ac:dyDescent="0.15">
      <c r="B95" s="46"/>
      <c r="C95" s="13" t="s">
        <v>19</v>
      </c>
      <c r="D95" s="31">
        <f>SUM(D11,D32,D53,D74,)</f>
        <v>1889</v>
      </c>
      <c r="E95" s="32">
        <f t="shared" ref="E95:S98" si="33">SUM(E11,E32,E53,E74,)</f>
        <v>1937</v>
      </c>
      <c r="F95" s="32">
        <f t="shared" si="33"/>
        <v>1862</v>
      </c>
      <c r="G95" s="32">
        <f t="shared" si="33"/>
        <v>1972</v>
      </c>
      <c r="H95" s="32">
        <f t="shared" si="33"/>
        <v>1937</v>
      </c>
      <c r="I95" s="32">
        <f t="shared" si="33"/>
        <v>2060</v>
      </c>
      <c r="J95" s="32">
        <f t="shared" si="33"/>
        <v>2367</v>
      </c>
      <c r="K95" s="32">
        <f t="shared" si="33"/>
        <v>2611</v>
      </c>
      <c r="L95" s="32">
        <f t="shared" si="33"/>
        <v>2989</v>
      </c>
      <c r="M95" s="32">
        <f t="shared" si="33"/>
        <v>2434</v>
      </c>
      <c r="N95" s="32">
        <f t="shared" si="33"/>
        <v>2426</v>
      </c>
      <c r="O95" s="32">
        <f t="shared" si="33"/>
        <v>2326</v>
      </c>
      <c r="P95" s="32">
        <f t="shared" si="33"/>
        <v>2459</v>
      </c>
      <c r="Q95" s="32">
        <f t="shared" si="33"/>
        <v>2707</v>
      </c>
      <c r="R95" s="32">
        <f t="shared" si="33"/>
        <v>2120</v>
      </c>
      <c r="S95" s="32">
        <f t="shared" si="33"/>
        <v>5943</v>
      </c>
      <c r="T95" s="16">
        <f>SUM(D95:S95)</f>
        <v>40039</v>
      </c>
    </row>
    <row r="96" spans="2:20" s="7" customFormat="1" ht="13.5" customHeight="1" x14ac:dyDescent="0.15">
      <c r="B96" s="46"/>
      <c r="C96" s="17" t="s">
        <v>20</v>
      </c>
      <c r="D96" s="18">
        <f>SUM(D12,D33,D54,D75,)</f>
        <v>1889</v>
      </c>
      <c r="E96" s="19">
        <f t="shared" si="33"/>
        <v>1937</v>
      </c>
      <c r="F96" s="19">
        <f t="shared" si="33"/>
        <v>1862</v>
      </c>
      <c r="G96" s="19">
        <f t="shared" si="33"/>
        <v>1972</v>
      </c>
      <c r="H96" s="19">
        <f t="shared" si="33"/>
        <v>1937</v>
      </c>
      <c r="I96" s="19">
        <f t="shared" si="33"/>
        <v>2060</v>
      </c>
      <c r="J96" s="19">
        <f t="shared" si="33"/>
        <v>2367</v>
      </c>
      <c r="K96" s="19">
        <f t="shared" si="33"/>
        <v>2611</v>
      </c>
      <c r="L96" s="19">
        <f t="shared" si="33"/>
        <v>2989</v>
      </c>
      <c r="M96" s="19">
        <f t="shared" si="33"/>
        <v>2434</v>
      </c>
      <c r="N96" s="19">
        <f t="shared" si="33"/>
        <v>2426</v>
      </c>
      <c r="O96" s="19">
        <f t="shared" si="33"/>
        <v>2326</v>
      </c>
      <c r="P96" s="19">
        <f t="shared" si="33"/>
        <v>2459</v>
      </c>
      <c r="Q96" s="19">
        <f t="shared" si="33"/>
        <v>2707</v>
      </c>
      <c r="R96" s="19">
        <f t="shared" si="33"/>
        <v>2120</v>
      </c>
      <c r="S96" s="19">
        <f t="shared" si="33"/>
        <v>5943</v>
      </c>
      <c r="T96" s="20">
        <f>SUM(D96:S96)</f>
        <v>40039</v>
      </c>
    </row>
    <row r="97" spans="2:20" s="7" customFormat="1" ht="13.5" customHeight="1" x14ac:dyDescent="0.15">
      <c r="B97" s="46"/>
      <c r="C97" s="17" t="s">
        <v>21</v>
      </c>
      <c r="D97" s="18">
        <f>SUM(D13,D34,D55,D76,)</f>
        <v>630.04272598200009</v>
      </c>
      <c r="E97" s="19">
        <f t="shared" si="33"/>
        <v>656.37371434499994</v>
      </c>
      <c r="F97" s="19">
        <f t="shared" si="33"/>
        <v>655.48673890100008</v>
      </c>
      <c r="G97" s="19">
        <f t="shared" si="33"/>
        <v>700.71665711499998</v>
      </c>
      <c r="H97" s="19">
        <f t="shared" si="33"/>
        <v>704.38847720899992</v>
      </c>
      <c r="I97" s="19">
        <f t="shared" si="33"/>
        <v>683.06191849599998</v>
      </c>
      <c r="J97" s="19">
        <f t="shared" si="33"/>
        <v>807.94865888800007</v>
      </c>
      <c r="K97" s="19">
        <f t="shared" si="33"/>
        <v>897.56692052100004</v>
      </c>
      <c r="L97" s="19">
        <f t="shared" si="33"/>
        <v>1073.5520822229998</v>
      </c>
      <c r="M97" s="19">
        <f>SUM(M13,M34,M55,M76,)</f>
        <v>896.84187063799993</v>
      </c>
      <c r="N97" s="19">
        <f>SUM(N13,N34,N55,N76,)</f>
        <v>878.457523401</v>
      </c>
      <c r="O97" s="19">
        <f>SUM(O13,O34,O55,O76,)</f>
        <v>797.18698780599993</v>
      </c>
      <c r="P97" s="19">
        <f>SUM(P13,P34,P55,P76,)</f>
        <v>803.46455760899994</v>
      </c>
      <c r="Q97" s="19">
        <f>SUM(Q13,Q34,Q55,Q76,)</f>
        <v>911.62331764999999</v>
      </c>
      <c r="R97" s="19">
        <f t="shared" si="33"/>
        <v>792.52802818700002</v>
      </c>
      <c r="S97" s="19">
        <f t="shared" si="33"/>
        <v>2042.9165777329999</v>
      </c>
      <c r="T97" s="20">
        <f>SUM(D97:S97)</f>
        <v>13932.156756704002</v>
      </c>
    </row>
    <row r="98" spans="2:20" s="7" customFormat="1" ht="13.5" customHeight="1" x14ac:dyDescent="0.15">
      <c r="B98" s="46"/>
      <c r="C98" s="17" t="s">
        <v>22</v>
      </c>
      <c r="D98" s="18">
        <f>SUM(D14,D35,D56,D77,)</f>
        <v>1258.9572740179999</v>
      </c>
      <c r="E98" s="19">
        <f t="shared" si="33"/>
        <v>1280.6262856549999</v>
      </c>
      <c r="F98" s="19">
        <f t="shared" si="33"/>
        <v>1206.5132610989999</v>
      </c>
      <c r="G98" s="19">
        <f t="shared" si="33"/>
        <v>1271.2833428849999</v>
      </c>
      <c r="H98" s="19">
        <f t="shared" si="33"/>
        <v>1232.611522791</v>
      </c>
      <c r="I98" s="19">
        <f t="shared" si="33"/>
        <v>1376.9380815039999</v>
      </c>
      <c r="J98" s="19">
        <f t="shared" si="33"/>
        <v>1559.051341112</v>
      </c>
      <c r="K98" s="19">
        <f t="shared" si="33"/>
        <v>1713.4330794790001</v>
      </c>
      <c r="L98" s="19">
        <f t="shared" si="33"/>
        <v>1915.4479177769999</v>
      </c>
      <c r="M98" s="19">
        <f t="shared" si="33"/>
        <v>1537.158129362</v>
      </c>
      <c r="N98" s="19">
        <f t="shared" si="33"/>
        <v>1547.5424765989999</v>
      </c>
      <c r="O98" s="19">
        <f t="shared" si="33"/>
        <v>1528.8130121939998</v>
      </c>
      <c r="P98" s="19">
        <f t="shared" si="33"/>
        <v>1655.5354423910001</v>
      </c>
      <c r="Q98" s="19">
        <f t="shared" si="33"/>
        <v>1795.37668235</v>
      </c>
      <c r="R98" s="19">
        <f t="shared" si="33"/>
        <v>1327.471971813</v>
      </c>
      <c r="S98" s="19">
        <f t="shared" si="33"/>
        <v>3900.0834222670001</v>
      </c>
      <c r="T98" s="20">
        <f>SUM(D98:S98)</f>
        <v>26106.843243296003</v>
      </c>
    </row>
    <row r="99" spans="2:20" s="7" customFormat="1" ht="13.5" customHeight="1" thickBot="1" x14ac:dyDescent="0.2">
      <c r="B99" s="46"/>
      <c r="C99" s="23" t="s">
        <v>23</v>
      </c>
      <c r="D99" s="24">
        <f>(D95-D96)</f>
        <v>0</v>
      </c>
      <c r="E99" s="25">
        <f t="shared" ref="E99:S99" si="34">(E95-E96)</f>
        <v>0</v>
      </c>
      <c r="F99" s="25">
        <f t="shared" si="34"/>
        <v>0</v>
      </c>
      <c r="G99" s="25">
        <f t="shared" si="34"/>
        <v>0</v>
      </c>
      <c r="H99" s="25">
        <f t="shared" si="34"/>
        <v>0</v>
      </c>
      <c r="I99" s="25">
        <f t="shared" si="34"/>
        <v>0</v>
      </c>
      <c r="J99" s="25">
        <f t="shared" si="34"/>
        <v>0</v>
      </c>
      <c r="K99" s="25">
        <f t="shared" si="34"/>
        <v>0</v>
      </c>
      <c r="L99" s="25">
        <f t="shared" si="34"/>
        <v>0</v>
      </c>
      <c r="M99" s="25">
        <f t="shared" si="34"/>
        <v>0</v>
      </c>
      <c r="N99" s="25">
        <f t="shared" si="34"/>
        <v>0</v>
      </c>
      <c r="O99" s="25">
        <f t="shared" si="34"/>
        <v>0</v>
      </c>
      <c r="P99" s="25">
        <f t="shared" si="34"/>
        <v>0</v>
      </c>
      <c r="Q99" s="25">
        <f t="shared" si="34"/>
        <v>0</v>
      </c>
      <c r="R99" s="25">
        <f t="shared" si="34"/>
        <v>0</v>
      </c>
      <c r="S99" s="25">
        <f t="shared" si="34"/>
        <v>0</v>
      </c>
      <c r="T99" s="26">
        <f>SUM(D99:S99)</f>
        <v>0</v>
      </c>
    </row>
    <row r="100" spans="2:20" s="7" customFormat="1" ht="13.5" customHeight="1" thickBot="1" x14ac:dyDescent="0.2">
      <c r="B100" s="46"/>
      <c r="C100" s="3"/>
      <c r="D100" s="4" t="s">
        <v>18</v>
      </c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6"/>
    </row>
    <row r="101" spans="2:20" s="7" customFormat="1" ht="13.5" customHeight="1" thickBot="1" x14ac:dyDescent="0.2">
      <c r="B101" s="46"/>
      <c r="C101" s="9"/>
      <c r="D101" s="10" t="s">
        <v>2</v>
      </c>
      <c r="E101" s="11" t="s">
        <v>3</v>
      </c>
      <c r="F101" s="11" t="s">
        <v>4</v>
      </c>
      <c r="G101" s="11" t="s">
        <v>5</v>
      </c>
      <c r="H101" s="11" t="s">
        <v>6</v>
      </c>
      <c r="I101" s="11" t="s">
        <v>7</v>
      </c>
      <c r="J101" s="11" t="s">
        <v>8</v>
      </c>
      <c r="K101" s="11" t="s">
        <v>9</v>
      </c>
      <c r="L101" s="11" t="s">
        <v>10</v>
      </c>
      <c r="M101" s="11" t="s">
        <v>11</v>
      </c>
      <c r="N101" s="11" t="s">
        <v>12</v>
      </c>
      <c r="O101" s="11" t="s">
        <v>13</v>
      </c>
      <c r="P101" s="11" t="s">
        <v>14</v>
      </c>
      <c r="Q101" s="11" t="s">
        <v>15</v>
      </c>
      <c r="R101" s="11" t="s">
        <v>16</v>
      </c>
      <c r="S101" s="11" t="s">
        <v>17</v>
      </c>
      <c r="T101" s="12" t="s">
        <v>18</v>
      </c>
    </row>
    <row r="102" spans="2:20" s="7" customFormat="1" ht="13.5" customHeight="1" x14ac:dyDescent="0.15">
      <c r="B102" s="46"/>
      <c r="C102" s="13" t="s">
        <v>19</v>
      </c>
      <c r="D102" s="31">
        <f>SUM(D88,D95)</f>
        <v>3753</v>
      </c>
      <c r="E102" s="32">
        <f t="shared" ref="E102:S105" si="35">SUM(E88,E95)</f>
        <v>3967</v>
      </c>
      <c r="F102" s="32">
        <f t="shared" si="35"/>
        <v>3888</v>
      </c>
      <c r="G102" s="32">
        <f t="shared" si="35"/>
        <v>4101</v>
      </c>
      <c r="H102" s="32">
        <f t="shared" si="35"/>
        <v>4095</v>
      </c>
      <c r="I102" s="32">
        <f t="shared" si="35"/>
        <v>4380</v>
      </c>
      <c r="J102" s="32">
        <f t="shared" si="35"/>
        <v>4788</v>
      </c>
      <c r="K102" s="32">
        <f t="shared" si="35"/>
        <v>5340</v>
      </c>
      <c r="L102" s="32">
        <f t="shared" si="35"/>
        <v>6063</v>
      </c>
      <c r="M102" s="32">
        <f t="shared" si="35"/>
        <v>5076</v>
      </c>
      <c r="N102" s="32">
        <f t="shared" si="35"/>
        <v>4714</v>
      </c>
      <c r="O102" s="32">
        <f t="shared" si="35"/>
        <v>4633</v>
      </c>
      <c r="P102" s="32">
        <f t="shared" si="35"/>
        <v>4893</v>
      </c>
      <c r="Q102" s="32">
        <f t="shared" si="35"/>
        <v>5532</v>
      </c>
      <c r="R102" s="32">
        <f t="shared" si="35"/>
        <v>4112</v>
      </c>
      <c r="S102" s="32">
        <f t="shared" si="35"/>
        <v>10012</v>
      </c>
      <c r="T102" s="16">
        <f>SUM(D102:S102)</f>
        <v>79347</v>
      </c>
    </row>
    <row r="103" spans="2:20" s="7" customFormat="1" ht="13.5" customHeight="1" x14ac:dyDescent="0.15">
      <c r="B103" s="46"/>
      <c r="C103" s="17" t="s">
        <v>20</v>
      </c>
      <c r="D103" s="18">
        <f>SUM(D89,D96)</f>
        <v>3753</v>
      </c>
      <c r="E103" s="19">
        <f t="shared" si="35"/>
        <v>3967</v>
      </c>
      <c r="F103" s="19">
        <f t="shared" si="35"/>
        <v>3888</v>
      </c>
      <c r="G103" s="19">
        <f t="shared" si="35"/>
        <v>4101</v>
      </c>
      <c r="H103" s="19">
        <f t="shared" si="35"/>
        <v>4095</v>
      </c>
      <c r="I103" s="19">
        <f t="shared" si="35"/>
        <v>4380</v>
      </c>
      <c r="J103" s="19">
        <f t="shared" si="35"/>
        <v>4788</v>
      </c>
      <c r="K103" s="19">
        <f t="shared" si="35"/>
        <v>5340</v>
      </c>
      <c r="L103" s="19">
        <f t="shared" si="35"/>
        <v>6063</v>
      </c>
      <c r="M103" s="19">
        <f t="shared" si="35"/>
        <v>5076</v>
      </c>
      <c r="N103" s="19">
        <f t="shared" si="35"/>
        <v>4714</v>
      </c>
      <c r="O103" s="19">
        <f t="shared" si="35"/>
        <v>4633</v>
      </c>
      <c r="P103" s="19">
        <f t="shared" si="35"/>
        <v>4893</v>
      </c>
      <c r="Q103" s="19">
        <f t="shared" si="35"/>
        <v>5532</v>
      </c>
      <c r="R103" s="19">
        <f t="shared" si="35"/>
        <v>4112</v>
      </c>
      <c r="S103" s="19">
        <f t="shared" si="35"/>
        <v>10012</v>
      </c>
      <c r="T103" s="20">
        <f>SUM(D103:S103)</f>
        <v>79347</v>
      </c>
    </row>
    <row r="104" spans="2:20" s="7" customFormat="1" ht="13.5" customHeight="1" x14ac:dyDescent="0.15">
      <c r="B104" s="46"/>
      <c r="C104" s="17" t="s">
        <v>21</v>
      </c>
      <c r="D104" s="18">
        <f>SUM(D90,D97)</f>
        <v>1225.913561629</v>
      </c>
      <c r="E104" s="19">
        <f t="shared" si="35"/>
        <v>1375.9882091049999</v>
      </c>
      <c r="F104" s="19">
        <f t="shared" si="35"/>
        <v>1365.608235977</v>
      </c>
      <c r="G104" s="19">
        <f t="shared" si="35"/>
        <v>1428.7722503599998</v>
      </c>
      <c r="H104" s="19">
        <f t="shared" si="35"/>
        <v>1401.0154068269999</v>
      </c>
      <c r="I104" s="19">
        <f t="shared" si="35"/>
        <v>1432.2525870079999</v>
      </c>
      <c r="J104" s="19">
        <f t="shared" si="35"/>
        <v>1651.4658388130001</v>
      </c>
      <c r="K104" s="19">
        <f t="shared" si="35"/>
        <v>1824.8443933469998</v>
      </c>
      <c r="L104" s="19">
        <f t="shared" si="35"/>
        <v>2146.3561020919997</v>
      </c>
      <c r="M104" s="19">
        <f t="shared" si="35"/>
        <v>1842.4638222059998</v>
      </c>
      <c r="N104" s="19">
        <f t="shared" si="35"/>
        <v>1691.489111484</v>
      </c>
      <c r="O104" s="19">
        <f t="shared" si="35"/>
        <v>1626.8731920149999</v>
      </c>
      <c r="P104" s="19">
        <f t="shared" si="35"/>
        <v>1615.6521682520001</v>
      </c>
      <c r="Q104" s="19">
        <f t="shared" si="35"/>
        <v>1825.27396591</v>
      </c>
      <c r="R104" s="19">
        <f t="shared" si="35"/>
        <v>1496.541031815</v>
      </c>
      <c r="S104" s="19">
        <f t="shared" si="35"/>
        <v>3502.131920064</v>
      </c>
      <c r="T104" s="20">
        <f>SUM(D104:S104)</f>
        <v>27452.641796903998</v>
      </c>
    </row>
    <row r="105" spans="2:20" s="7" customFormat="1" ht="13.5" customHeight="1" x14ac:dyDescent="0.15">
      <c r="B105" s="46"/>
      <c r="C105" s="17" t="s">
        <v>22</v>
      </c>
      <c r="D105" s="18">
        <f>SUM(D91,D98)</f>
        <v>2527.086438371</v>
      </c>
      <c r="E105" s="19">
        <f t="shared" si="35"/>
        <v>2591.0117908950001</v>
      </c>
      <c r="F105" s="19">
        <f t="shared" si="35"/>
        <v>2522.3917640229997</v>
      </c>
      <c r="G105" s="19">
        <f t="shared" si="35"/>
        <v>2672.2277496399997</v>
      </c>
      <c r="H105" s="19">
        <f t="shared" si="35"/>
        <v>2693.9845931729997</v>
      </c>
      <c r="I105" s="19">
        <f t="shared" si="35"/>
        <v>2947.7474129920001</v>
      </c>
      <c r="J105" s="19">
        <f t="shared" si="35"/>
        <v>3136.5341611869999</v>
      </c>
      <c r="K105" s="19">
        <f t="shared" si="35"/>
        <v>3515.1556066530002</v>
      </c>
      <c r="L105" s="19">
        <f t="shared" si="35"/>
        <v>3916.6438979079999</v>
      </c>
      <c r="M105" s="19">
        <f t="shared" si="35"/>
        <v>3233.5361777939997</v>
      </c>
      <c r="N105" s="19">
        <f t="shared" si="35"/>
        <v>3022.5108885159998</v>
      </c>
      <c r="O105" s="19">
        <f t="shared" si="35"/>
        <v>3006.1268079849997</v>
      </c>
      <c r="P105" s="19">
        <f t="shared" si="35"/>
        <v>3277.3478317480003</v>
      </c>
      <c r="Q105" s="19">
        <f t="shared" si="35"/>
        <v>3706.7260340899998</v>
      </c>
      <c r="R105" s="19">
        <f t="shared" si="35"/>
        <v>2615.4589681850002</v>
      </c>
      <c r="S105" s="19">
        <f t="shared" si="35"/>
        <v>6509.868079936</v>
      </c>
      <c r="T105" s="20">
        <f>SUM(D105:S105)</f>
        <v>51894.358203095995</v>
      </c>
    </row>
    <row r="106" spans="2:20" s="7" customFormat="1" ht="13.5" customHeight="1" thickBot="1" x14ac:dyDescent="0.2">
      <c r="B106" s="50"/>
      <c r="C106" s="23" t="s">
        <v>23</v>
      </c>
      <c r="D106" s="24">
        <f>(D102-D103)</f>
        <v>0</v>
      </c>
      <c r="E106" s="25">
        <f t="shared" ref="E106:S106" si="36">(E102-E103)</f>
        <v>0</v>
      </c>
      <c r="F106" s="25">
        <f t="shared" si="36"/>
        <v>0</v>
      </c>
      <c r="G106" s="25">
        <f t="shared" si="36"/>
        <v>0</v>
      </c>
      <c r="H106" s="25">
        <f t="shared" si="36"/>
        <v>0</v>
      </c>
      <c r="I106" s="25">
        <f t="shared" si="36"/>
        <v>0</v>
      </c>
      <c r="J106" s="25">
        <f t="shared" si="36"/>
        <v>0</v>
      </c>
      <c r="K106" s="25">
        <f t="shared" si="36"/>
        <v>0</v>
      </c>
      <c r="L106" s="25">
        <f t="shared" si="36"/>
        <v>0</v>
      </c>
      <c r="M106" s="25">
        <f t="shared" si="36"/>
        <v>0</v>
      </c>
      <c r="N106" s="25">
        <f t="shared" si="36"/>
        <v>0</v>
      </c>
      <c r="O106" s="25">
        <f t="shared" si="36"/>
        <v>0</v>
      </c>
      <c r="P106" s="25">
        <f t="shared" si="36"/>
        <v>0</v>
      </c>
      <c r="Q106" s="25">
        <f t="shared" si="36"/>
        <v>0</v>
      </c>
      <c r="R106" s="25">
        <f t="shared" si="36"/>
        <v>0</v>
      </c>
      <c r="S106" s="25">
        <f t="shared" si="36"/>
        <v>0</v>
      </c>
      <c r="T106" s="26">
        <f>SUM(D106:S106)</f>
        <v>0</v>
      </c>
    </row>
  </sheetData>
  <mergeCells count="20">
    <mergeCell ref="B86:B106"/>
    <mergeCell ref="D86:T86"/>
    <mergeCell ref="D93:T93"/>
    <mergeCell ref="D100:T100"/>
    <mergeCell ref="B44:B64"/>
    <mergeCell ref="D44:T44"/>
    <mergeCell ref="D51:T51"/>
    <mergeCell ref="D58:T58"/>
    <mergeCell ref="B65:B85"/>
    <mergeCell ref="D65:T65"/>
    <mergeCell ref="D72:T72"/>
    <mergeCell ref="D79:T79"/>
    <mergeCell ref="B2:B22"/>
    <mergeCell ref="D2:T2"/>
    <mergeCell ref="D9:T9"/>
    <mergeCell ref="D16:T16"/>
    <mergeCell ref="B23:B43"/>
    <mergeCell ref="D23:T23"/>
    <mergeCell ref="D30:T30"/>
    <mergeCell ref="D37:T3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C0101_人口規模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2023-02-01T10:25:35Z</dcterms:created>
  <dcterms:modified xsi:type="dcterms:W3CDTF">2023-02-01T10:25:36Z</dcterms:modified>
</cp:coreProperties>
</file>