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3957\Desktop\オープンデータ\元データ\toukeihyo-kakuhou\"/>
    </mc:Choice>
  </mc:AlternateContent>
  <bookViews>
    <workbookView xWindow="0" yWindow="0" windowWidth="20490" windowHeight="7245"/>
  </bookViews>
  <sheets>
    <sheet name="sheet1" sheetId="1" r:id="rId1"/>
  </sheets>
  <definedNames>
    <definedName name="_xlnm.Print_Area" localSheetId="0">sheet1!$A$1:$S$36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S35" i="1" s="1"/>
  <c r="Q35" i="1"/>
  <c r="O35" i="1"/>
  <c r="M35" i="1"/>
  <c r="K35" i="1"/>
  <c r="I35" i="1"/>
  <c r="G35" i="1"/>
  <c r="E35" i="1"/>
  <c r="R33" i="1"/>
  <c r="S33" i="1" s="1"/>
  <c r="Q33" i="1"/>
  <c r="O33" i="1"/>
  <c r="M33" i="1"/>
  <c r="K33" i="1"/>
  <c r="I33" i="1"/>
  <c r="G33" i="1"/>
  <c r="E33" i="1"/>
  <c r="R31" i="1"/>
  <c r="S31" i="1" s="1"/>
  <c r="Q31" i="1"/>
  <c r="O31" i="1"/>
  <c r="M31" i="1"/>
  <c r="K31" i="1"/>
  <c r="I31" i="1"/>
  <c r="G31" i="1"/>
  <c r="E31" i="1"/>
  <c r="R29" i="1"/>
  <c r="S29" i="1" s="1"/>
  <c r="Q29" i="1"/>
  <c r="O29" i="1"/>
  <c r="M29" i="1"/>
  <c r="K29" i="1"/>
  <c r="I29" i="1"/>
  <c r="G29" i="1"/>
  <c r="E29" i="1"/>
  <c r="S27" i="1"/>
  <c r="R27" i="1"/>
  <c r="Q27" i="1"/>
  <c r="O27" i="1"/>
  <c r="M27" i="1"/>
  <c r="K27" i="1"/>
  <c r="I27" i="1"/>
  <c r="G27" i="1"/>
  <c r="E27" i="1"/>
  <c r="P25" i="1"/>
  <c r="Q25" i="1" s="1"/>
  <c r="N25" i="1"/>
  <c r="O25" i="1" s="1"/>
  <c r="L25" i="1"/>
  <c r="M25" i="1" s="1"/>
  <c r="J25" i="1"/>
  <c r="K25" i="1" s="1"/>
  <c r="H25" i="1"/>
  <c r="I25" i="1" s="1"/>
  <c r="F25" i="1"/>
  <c r="G25" i="1" s="1"/>
  <c r="D25" i="1"/>
  <c r="R25" i="1" s="1"/>
  <c r="S25" i="1" s="1"/>
  <c r="R16" i="1"/>
  <c r="S16" i="1" s="1"/>
  <c r="Q16" i="1"/>
  <c r="O16" i="1"/>
  <c r="M16" i="1"/>
  <c r="K16" i="1"/>
  <c r="I16" i="1"/>
  <c r="G16" i="1"/>
  <c r="E16" i="1"/>
  <c r="S14" i="1"/>
  <c r="R14" i="1"/>
  <c r="Q14" i="1"/>
  <c r="O14" i="1"/>
  <c r="M14" i="1"/>
  <c r="K14" i="1"/>
  <c r="I14" i="1"/>
  <c r="G14" i="1"/>
  <c r="E14" i="1"/>
  <c r="R12" i="1"/>
  <c r="S12" i="1" s="1"/>
  <c r="Q12" i="1"/>
  <c r="O12" i="1"/>
  <c r="M12" i="1"/>
  <c r="K12" i="1"/>
  <c r="I12" i="1"/>
  <c r="G12" i="1"/>
  <c r="E12" i="1"/>
  <c r="S10" i="1"/>
  <c r="R10" i="1"/>
  <c r="Q10" i="1"/>
  <c r="O10" i="1"/>
  <c r="M10" i="1"/>
  <c r="K10" i="1"/>
  <c r="I10" i="1"/>
  <c r="G10" i="1"/>
  <c r="E10" i="1"/>
  <c r="R8" i="1"/>
  <c r="S8" i="1" s="1"/>
  <c r="Q8" i="1"/>
  <c r="O8" i="1"/>
  <c r="M8" i="1"/>
  <c r="K8" i="1"/>
  <c r="I8" i="1"/>
  <c r="G8" i="1"/>
  <c r="E8" i="1"/>
  <c r="P6" i="1"/>
  <c r="N6" i="1"/>
  <c r="L6" i="1"/>
  <c r="J6" i="1"/>
  <c r="H6" i="1"/>
  <c r="F6" i="1"/>
  <c r="D6" i="1"/>
  <c r="B6" i="1"/>
  <c r="Q6" i="1" s="1"/>
  <c r="R6" i="1" l="1"/>
  <c r="S6" i="1" s="1"/>
  <c r="E25" i="1"/>
  <c r="G6" i="1"/>
  <c r="K6" i="1"/>
  <c r="O6" i="1"/>
  <c r="E6" i="1"/>
  <c r="I6" i="1"/>
  <c r="M6" i="1"/>
</calcChain>
</file>

<file path=xl/sharedStrings.xml><?xml version="1.0" encoding="utf-8"?>
<sst xmlns="http://schemas.openxmlformats.org/spreadsheetml/2006/main" count="74" uniqueCount="29">
  <si>
    <t>表８ - 1 　圏域別産業別事業所数</t>
    <rPh sb="10" eb="11">
      <t>ベツ</t>
    </rPh>
    <rPh sb="11" eb="14">
      <t>サンギョウベツ</t>
    </rPh>
    <rPh sb="14" eb="18">
      <t>ジギョウショスウ</t>
    </rPh>
    <phoneticPr fontId="1"/>
  </si>
  <si>
    <t xml:space="preserve">   単位：事業所、％</t>
    <phoneticPr fontId="1"/>
  </si>
  <si>
    <t>区　　分</t>
    <phoneticPr fontId="1"/>
  </si>
  <si>
    <t>全  産  業</t>
  </si>
  <si>
    <t>建  設  業</t>
  </si>
  <si>
    <t>製  造  業</t>
  </si>
  <si>
    <t>卸売業，小売業</t>
    <rPh sb="2" eb="3">
      <t>ギョウ</t>
    </rPh>
    <phoneticPr fontId="1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</si>
  <si>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</si>
  <si>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</si>
  <si>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"/>
  </si>
  <si>
    <r>
      <rPr>
        <sz val="8"/>
        <rFont val="ＭＳ Ｐゴシック"/>
        <family val="3"/>
        <charset val="128"/>
      </rPr>
      <t>サービス業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（他に分類されないもの）</t>
    </r>
    <phoneticPr fontId="1"/>
  </si>
  <si>
    <t>左記以外の産業</t>
  </si>
  <si>
    <t>実　数</t>
    <phoneticPr fontId="1"/>
  </si>
  <si>
    <t>構成比</t>
  </si>
  <si>
    <t>実　数</t>
    <phoneticPr fontId="1"/>
  </si>
  <si>
    <t>県　　　計</t>
    <phoneticPr fontId="1"/>
  </si>
  <si>
    <t>岐阜圏域</t>
    <phoneticPr fontId="1"/>
  </si>
  <si>
    <t>西濃圏域</t>
    <phoneticPr fontId="1"/>
  </si>
  <si>
    <t>中濃圏域</t>
    <phoneticPr fontId="1"/>
  </si>
  <si>
    <t>東濃圏域</t>
    <phoneticPr fontId="1"/>
  </si>
  <si>
    <t>飛騨圏域</t>
    <phoneticPr fontId="1"/>
  </si>
  <si>
    <t>※民営事業所のみ</t>
    <rPh sb="1" eb="3">
      <t>ミンエイ</t>
    </rPh>
    <rPh sb="3" eb="6">
      <t>ジギョウショ</t>
    </rPh>
    <phoneticPr fontId="1"/>
  </si>
  <si>
    <t>表８ - ２ 　圏域別産業別従業者数</t>
    <rPh sb="10" eb="11">
      <t>ベツ</t>
    </rPh>
    <rPh sb="11" eb="14">
      <t>サンギョウベツ</t>
    </rPh>
    <rPh sb="14" eb="17">
      <t>ジュウギョウシャ</t>
    </rPh>
    <rPh sb="17" eb="18">
      <t>ジギョウショスウ</t>
    </rPh>
    <phoneticPr fontId="1"/>
  </si>
  <si>
    <t xml:space="preserve"> 　　　　単位：人、％</t>
    <rPh sb="8" eb="9">
      <t>ニン</t>
    </rPh>
    <phoneticPr fontId="1"/>
  </si>
  <si>
    <t>区　　分</t>
    <phoneticPr fontId="1"/>
  </si>
  <si>
    <r>
      <rPr>
        <sz val="8"/>
        <rFont val="ＭＳ Ｐゴシック"/>
        <family val="3"/>
        <charset val="128"/>
      </rPr>
      <t>サービス業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（他に分類されないもの）</t>
    </r>
    <phoneticPr fontId="1"/>
  </si>
  <si>
    <t>実　数</t>
    <phoneticPr fontId="1"/>
  </si>
  <si>
    <t>岐阜圏域</t>
    <phoneticPr fontId="1"/>
  </si>
  <si>
    <t>西濃圏域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</si>
</sst>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8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0" fontId="2" fillId="0" borderId="17" xfId="0" applyFont="1" applyBorder="1" applyAlignment="1">
      <alignment vertical="center"/>
    </xf>
    <xf numFmtId="176" fontId="2" fillId="0" borderId="21" xfId="0" applyNumberFormat="1" applyFont="1" applyBorder="1">
      <alignment vertical="center"/>
    </xf>
    <xf numFmtId="38" fontId="2" fillId="0" borderId="18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22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38" fontId="2" fillId="0" borderId="24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36"/>
  <sheetViews>
    <sheetView tabSelected="1" topLeftCell="A7" workbookViewId="0">
      <selection activeCell="G20" sqref="G20"/>
    </sheetView>
  </sheetViews>
  <sheetFormatPr defaultRowHeight="13.5"/>
  <cols>
    <col min="1" max="1" width="8.375" customWidth="1"/>
    <col min="2" max="2" width="7.875" bestFit="1" customWidth="1"/>
    <col min="3" max="3" width="5.625" customWidth="1"/>
    <col min="4" max="4" width="6.625" customWidth="1"/>
    <col min="5" max="5" width="5.625" customWidth="1"/>
    <col min="6" max="6" width="6.625" customWidth="1"/>
    <col min="7" max="7" width="5.625" customWidth="1"/>
    <col min="8" max="8" width="6.625" customWidth="1"/>
    <col min="9" max="9" width="5.625" customWidth="1"/>
    <col min="10" max="10" width="6.625" customWidth="1"/>
    <col min="11" max="11" width="5.625" customWidth="1"/>
    <col min="12" max="12" width="6.625" customWidth="1"/>
    <col min="13" max="13" width="5.625" customWidth="1"/>
    <col min="14" max="14" width="6.625" customWidth="1"/>
    <col min="15" max="15" width="5.625" customWidth="1"/>
    <col min="16" max="16" width="6.625" customWidth="1"/>
    <col min="17" max="17" width="5.625" customWidth="1"/>
    <col min="18" max="18" width="6.625" customWidth="1"/>
    <col min="19" max="19" width="5.625" customWidth="1"/>
  </cols>
  <sheetData>
    <row r="1" spans="1:19">
      <c r="A1" s="1" t="s">
        <v>0</v>
      </c>
      <c r="B1" s="2"/>
      <c r="C1" s="3"/>
      <c r="D1" s="2"/>
      <c r="E1" s="3"/>
      <c r="F1" s="4"/>
      <c r="G1" s="5"/>
      <c r="H1" s="4"/>
      <c r="I1" s="5"/>
      <c r="J1" s="4"/>
      <c r="K1" s="5"/>
      <c r="L1" s="5"/>
      <c r="M1" s="5"/>
      <c r="N1" s="4"/>
      <c r="O1" s="5"/>
      <c r="P1" s="4"/>
      <c r="Q1" s="5"/>
      <c r="R1" s="4"/>
      <c r="S1" s="5"/>
    </row>
    <row r="2" spans="1:19" ht="14.25" thickBot="1">
      <c r="B2" s="4"/>
      <c r="C2" s="5"/>
      <c r="D2" s="4"/>
      <c r="E2" s="5"/>
      <c r="F2" s="4"/>
      <c r="G2" s="5"/>
      <c r="H2" s="4"/>
      <c r="I2" s="5"/>
      <c r="J2" s="4"/>
      <c r="K2" s="4"/>
      <c r="L2" s="4"/>
      <c r="M2" s="4"/>
      <c r="N2" s="4"/>
      <c r="O2" s="5"/>
      <c r="P2" s="4"/>
      <c r="Q2" s="4" t="s">
        <v>1</v>
      </c>
      <c r="R2" s="4"/>
      <c r="S2" s="5"/>
    </row>
    <row r="3" spans="1:19" ht="33.950000000000003" customHeight="1">
      <c r="A3" s="6" t="s">
        <v>2</v>
      </c>
      <c r="B3" s="7" t="s">
        <v>3</v>
      </c>
      <c r="C3" s="8"/>
      <c r="D3" s="9" t="s">
        <v>4</v>
      </c>
      <c r="E3" s="8"/>
      <c r="F3" s="9" t="s">
        <v>5</v>
      </c>
      <c r="G3" s="8"/>
      <c r="H3" s="9" t="s">
        <v>6</v>
      </c>
      <c r="I3" s="8"/>
      <c r="J3" s="10" t="s">
        <v>7</v>
      </c>
      <c r="K3" s="11"/>
      <c r="L3" s="10" t="s">
        <v>8</v>
      </c>
      <c r="M3" s="11"/>
      <c r="N3" s="9" t="s">
        <v>9</v>
      </c>
      <c r="O3" s="8"/>
      <c r="P3" s="12" t="s">
        <v>10</v>
      </c>
      <c r="Q3" s="13"/>
      <c r="R3" s="14" t="s">
        <v>11</v>
      </c>
      <c r="S3" s="15"/>
    </row>
    <row r="4" spans="1:19" ht="14.25" thickBot="1">
      <c r="A4" s="16"/>
      <c r="B4" s="17" t="s">
        <v>12</v>
      </c>
      <c r="C4" s="18" t="s">
        <v>13</v>
      </c>
      <c r="D4" s="19" t="s">
        <v>12</v>
      </c>
      <c r="E4" s="18" t="s">
        <v>13</v>
      </c>
      <c r="F4" s="19" t="s">
        <v>12</v>
      </c>
      <c r="G4" s="18" t="s">
        <v>13</v>
      </c>
      <c r="H4" s="19" t="s">
        <v>12</v>
      </c>
      <c r="I4" s="18" t="s">
        <v>13</v>
      </c>
      <c r="J4" s="19" t="s">
        <v>12</v>
      </c>
      <c r="K4" s="18" t="s">
        <v>13</v>
      </c>
      <c r="L4" s="19" t="s">
        <v>14</v>
      </c>
      <c r="M4" s="18" t="s">
        <v>13</v>
      </c>
      <c r="N4" s="19" t="s">
        <v>14</v>
      </c>
      <c r="O4" s="18" t="s">
        <v>13</v>
      </c>
      <c r="P4" s="19" t="s">
        <v>12</v>
      </c>
      <c r="Q4" s="18" t="s">
        <v>13</v>
      </c>
      <c r="R4" s="19" t="s">
        <v>12</v>
      </c>
      <c r="S4" s="20" t="s">
        <v>13</v>
      </c>
    </row>
    <row r="5" spans="1:19">
      <c r="A5" s="21"/>
      <c r="B5" s="22"/>
      <c r="C5" s="23"/>
      <c r="D5" s="24"/>
      <c r="E5" s="25"/>
      <c r="F5" s="24"/>
      <c r="G5" s="25"/>
      <c r="H5" s="24"/>
      <c r="I5" s="25"/>
      <c r="J5" s="24"/>
      <c r="K5" s="25"/>
      <c r="L5" s="26"/>
      <c r="M5" s="27"/>
      <c r="N5" s="24"/>
      <c r="O5" s="25"/>
      <c r="P5" s="24"/>
      <c r="Q5" s="25"/>
      <c r="R5" s="24"/>
      <c r="S5" s="28"/>
    </row>
    <row r="6" spans="1:19">
      <c r="A6" s="29" t="s">
        <v>15</v>
      </c>
      <c r="B6" s="30">
        <f>SUM(B8:B16)</f>
        <v>109658</v>
      </c>
      <c r="C6" s="31">
        <v>100</v>
      </c>
      <c r="D6" s="30">
        <f>SUM(D8:D16)</f>
        <v>12175</v>
      </c>
      <c r="E6" s="32">
        <f>ROUND(D6/B6,3)*100</f>
        <v>11.1</v>
      </c>
      <c r="F6" s="30">
        <f>SUM(F8:F16)</f>
        <v>16087</v>
      </c>
      <c r="G6" s="32">
        <f>ROUND(F6/B6,3)*100</f>
        <v>14.7</v>
      </c>
      <c r="H6" s="30">
        <f>SUM(H8:H16)</f>
        <v>28070</v>
      </c>
      <c r="I6" s="32">
        <f>ROUND(H6/B6,3)*100</f>
        <v>25.6</v>
      </c>
      <c r="J6" s="30">
        <f>SUM(J8:J16)</f>
        <v>13641</v>
      </c>
      <c r="K6" s="32">
        <f>ROUND(J6/B6,3)*100</f>
        <v>12.4</v>
      </c>
      <c r="L6" s="30">
        <f>SUM(L8:L16)</f>
        <v>9195</v>
      </c>
      <c r="M6" s="32">
        <f>ROUND(L6/B6,3)*100</f>
        <v>8.4</v>
      </c>
      <c r="N6" s="30">
        <f>SUM(N8:N16)</f>
        <v>5567</v>
      </c>
      <c r="O6" s="32">
        <f>ROUND(N6/B6,3)*100</f>
        <v>5.0999999999999996</v>
      </c>
      <c r="P6" s="30">
        <f>SUM(P8:P16)</f>
        <v>6854</v>
      </c>
      <c r="Q6" s="32">
        <f>ROUND(P6/B6,3)*100</f>
        <v>6.3</v>
      </c>
      <c r="R6" s="30">
        <f>SUM(R8:R16)</f>
        <v>18069</v>
      </c>
      <c r="S6" s="33">
        <f>ROUND(R6/B6,3)*100</f>
        <v>16.5</v>
      </c>
    </row>
    <row r="7" spans="1:19">
      <c r="A7" s="34"/>
      <c r="B7" s="35"/>
      <c r="C7" s="31"/>
      <c r="D7" s="30"/>
      <c r="E7" s="32"/>
      <c r="F7" s="30"/>
      <c r="G7" s="32"/>
      <c r="H7" s="30"/>
      <c r="I7" s="32"/>
      <c r="J7" s="30"/>
      <c r="K7" s="32"/>
      <c r="L7" s="36"/>
      <c r="M7" s="32"/>
      <c r="N7" s="30"/>
      <c r="O7" s="32"/>
      <c r="P7" s="30"/>
      <c r="Q7" s="32"/>
      <c r="R7" s="30"/>
      <c r="S7" s="33"/>
    </row>
    <row r="8" spans="1:19">
      <c r="A8" s="29" t="s">
        <v>16</v>
      </c>
      <c r="B8" s="35">
        <v>42099</v>
      </c>
      <c r="C8" s="31">
        <v>100</v>
      </c>
      <c r="D8" s="30">
        <v>3914</v>
      </c>
      <c r="E8" s="32">
        <f>ROUND(D8/B8,3)*100</f>
        <v>9.3000000000000007</v>
      </c>
      <c r="F8" s="30">
        <v>5577</v>
      </c>
      <c r="G8" s="32">
        <f>ROUND(F8/B8,3)*100</f>
        <v>13.200000000000001</v>
      </c>
      <c r="H8" s="30">
        <v>10990</v>
      </c>
      <c r="I8" s="32">
        <f>ROUND(H8/B8,3)*100</f>
        <v>26.1</v>
      </c>
      <c r="J8" s="30">
        <v>5249</v>
      </c>
      <c r="K8" s="32">
        <f>ROUND(J8/B8,3)*100</f>
        <v>12.5</v>
      </c>
      <c r="L8" s="36">
        <v>3604</v>
      </c>
      <c r="M8" s="32">
        <f>ROUND(L8/B8,3)*100</f>
        <v>8.6</v>
      </c>
      <c r="N8" s="30">
        <v>2302</v>
      </c>
      <c r="O8" s="32">
        <f>ROUND(N8/B8,3)*100</f>
        <v>5.5</v>
      </c>
      <c r="P8" s="30">
        <v>2881</v>
      </c>
      <c r="Q8" s="32">
        <f>ROUND(P8/B8,3)*100</f>
        <v>6.8000000000000007</v>
      </c>
      <c r="R8" s="30">
        <f>B8-(D8+F8+H8+J8+L8+N8+P8)</f>
        <v>7582</v>
      </c>
      <c r="S8" s="33">
        <f>ROUND(R8/B8,3)*100</f>
        <v>18</v>
      </c>
    </row>
    <row r="9" spans="1:19">
      <c r="A9" s="29"/>
      <c r="B9" s="35"/>
      <c r="C9" s="31"/>
      <c r="D9" s="30"/>
      <c r="E9" s="31"/>
      <c r="F9" s="30"/>
      <c r="G9" s="31"/>
      <c r="H9" s="30"/>
      <c r="I9" s="31"/>
      <c r="J9" s="30"/>
      <c r="K9" s="31"/>
      <c r="L9" s="36"/>
      <c r="M9" s="31"/>
      <c r="N9" s="30"/>
      <c r="O9" s="31"/>
      <c r="P9" s="30"/>
      <c r="Q9" s="31"/>
      <c r="R9" s="30"/>
      <c r="S9" s="33"/>
    </row>
    <row r="10" spans="1:19">
      <c r="A10" s="29" t="s">
        <v>17</v>
      </c>
      <c r="B10" s="35">
        <v>17717</v>
      </c>
      <c r="C10" s="31">
        <v>100</v>
      </c>
      <c r="D10" s="30">
        <v>2115</v>
      </c>
      <c r="E10" s="32">
        <f>ROUND(D10/B10,3)*100</f>
        <v>11.899999999999999</v>
      </c>
      <c r="F10" s="30">
        <v>2588</v>
      </c>
      <c r="G10" s="32">
        <f>ROUND(F10/B10,3)*100</f>
        <v>14.6</v>
      </c>
      <c r="H10" s="30">
        <v>4535</v>
      </c>
      <c r="I10" s="32">
        <f>ROUND(H10/B10,3)*100</f>
        <v>25.6</v>
      </c>
      <c r="J10" s="30">
        <v>1894</v>
      </c>
      <c r="K10" s="32">
        <f>ROUND(J10/B10,3)*100</f>
        <v>10.7</v>
      </c>
      <c r="L10" s="36">
        <v>1517</v>
      </c>
      <c r="M10" s="32">
        <f>ROUND(L10/B10,3)*100</f>
        <v>8.6</v>
      </c>
      <c r="N10" s="30">
        <v>913</v>
      </c>
      <c r="O10" s="32">
        <f>ROUND(N10/B10,3)*100</f>
        <v>5.2</v>
      </c>
      <c r="P10" s="30">
        <v>1333</v>
      </c>
      <c r="Q10" s="32">
        <f>ROUND(P10/B10,3)*100</f>
        <v>7.5</v>
      </c>
      <c r="R10" s="30">
        <f>B10-(D10+F10+H10+J10+L10+N10+P10)</f>
        <v>2822</v>
      </c>
      <c r="S10" s="33">
        <f>ROUND(R10/B10,3)*100</f>
        <v>15.9</v>
      </c>
    </row>
    <row r="11" spans="1:19">
      <c r="A11" s="29"/>
      <c r="B11" s="35"/>
      <c r="C11" s="31"/>
      <c r="D11" s="30"/>
      <c r="E11" s="31"/>
      <c r="F11" s="30"/>
      <c r="G11" s="31"/>
      <c r="H11" s="30"/>
      <c r="I11" s="31"/>
      <c r="J11" s="30"/>
      <c r="K11" s="31"/>
      <c r="L11" s="36"/>
      <c r="M11" s="31"/>
      <c r="N11" s="30"/>
      <c r="O11" s="31"/>
      <c r="P11" s="30"/>
      <c r="Q11" s="31"/>
      <c r="R11" s="30"/>
      <c r="S11" s="33"/>
    </row>
    <row r="12" spans="1:19">
      <c r="A12" s="29" t="s">
        <v>18</v>
      </c>
      <c r="B12" s="35">
        <v>19777</v>
      </c>
      <c r="C12" s="31">
        <v>100</v>
      </c>
      <c r="D12" s="30">
        <v>2511</v>
      </c>
      <c r="E12" s="32">
        <f>ROUND(D12/B12,3)*100</f>
        <v>12.7</v>
      </c>
      <c r="F12" s="30">
        <v>3660</v>
      </c>
      <c r="G12" s="32">
        <f>ROUND(F12/B12,3)*100</f>
        <v>18.5</v>
      </c>
      <c r="H12" s="30">
        <v>4600</v>
      </c>
      <c r="I12" s="32">
        <f>ROUND(H12/B12,3)*100</f>
        <v>23.3</v>
      </c>
      <c r="J12" s="30">
        <v>2378</v>
      </c>
      <c r="K12" s="32">
        <f>ROUND(J12/B12,3)*100</f>
        <v>12</v>
      </c>
      <c r="L12" s="30">
        <v>1638</v>
      </c>
      <c r="M12" s="32">
        <f>ROUND(L12/B12,3)*100</f>
        <v>8.3000000000000007</v>
      </c>
      <c r="N12" s="30">
        <v>923</v>
      </c>
      <c r="O12" s="32">
        <f>ROUND(N12/B12,3)*100</f>
        <v>4.7</v>
      </c>
      <c r="P12" s="30">
        <v>1147</v>
      </c>
      <c r="Q12" s="32">
        <f>ROUND(P12/B12,3)*100</f>
        <v>5.8000000000000007</v>
      </c>
      <c r="R12" s="30">
        <f>B12-(D12+F12+H12+J12+L12+N12+P12)</f>
        <v>2920</v>
      </c>
      <c r="S12" s="33">
        <f>ROUND(R12/B12,3)*100</f>
        <v>14.799999999999999</v>
      </c>
    </row>
    <row r="13" spans="1:19">
      <c r="A13" s="29"/>
      <c r="B13" s="35"/>
      <c r="C13" s="31"/>
      <c r="D13" s="30"/>
      <c r="E13" s="31"/>
      <c r="F13" s="30"/>
      <c r="G13" s="31"/>
      <c r="H13" s="30"/>
      <c r="I13" s="31"/>
      <c r="J13" s="30"/>
      <c r="K13" s="31"/>
      <c r="L13" s="36"/>
      <c r="M13" s="31"/>
      <c r="N13" s="30"/>
      <c r="O13" s="31"/>
      <c r="P13" s="30"/>
      <c r="Q13" s="31"/>
      <c r="R13" s="30"/>
      <c r="S13" s="33"/>
    </row>
    <row r="14" spans="1:19">
      <c r="A14" s="29" t="s">
        <v>19</v>
      </c>
      <c r="B14" s="35">
        <v>18694</v>
      </c>
      <c r="C14" s="31">
        <v>100</v>
      </c>
      <c r="D14" s="30">
        <v>2141</v>
      </c>
      <c r="E14" s="32">
        <f>ROUND(D14/B14,3)*100</f>
        <v>11.5</v>
      </c>
      <c r="F14" s="30">
        <v>3271</v>
      </c>
      <c r="G14" s="32">
        <f>ROUND(F14/B14,3)*100</f>
        <v>17.5</v>
      </c>
      <c r="H14" s="30">
        <v>4967</v>
      </c>
      <c r="I14" s="32">
        <f>ROUND(H14/B14,3)*100</f>
        <v>26.6</v>
      </c>
      <c r="J14" s="30">
        <v>2191</v>
      </c>
      <c r="K14" s="32">
        <f>ROUND(J14/B14,3)*100</f>
        <v>11.700000000000001</v>
      </c>
      <c r="L14" s="36">
        <v>1476</v>
      </c>
      <c r="M14" s="32">
        <f>ROUND(L14/B14,3)*100</f>
        <v>7.9</v>
      </c>
      <c r="N14" s="30">
        <v>899</v>
      </c>
      <c r="O14" s="32">
        <f>ROUND(N14/B14,3)*100</f>
        <v>4.8</v>
      </c>
      <c r="P14" s="30">
        <v>895</v>
      </c>
      <c r="Q14" s="32">
        <f>ROUND(P14/B14,3)*100</f>
        <v>4.8</v>
      </c>
      <c r="R14" s="30">
        <f>B14-(D14+F14+H14+J14+L14+N14+P14)</f>
        <v>2854</v>
      </c>
      <c r="S14" s="33">
        <f>ROUND(R14/B14,3)*100</f>
        <v>15.299999999999999</v>
      </c>
    </row>
    <row r="15" spans="1:19">
      <c r="A15" s="29"/>
      <c r="B15" s="35"/>
      <c r="C15" s="31"/>
      <c r="D15" s="30"/>
      <c r="E15" s="31"/>
      <c r="F15" s="30"/>
      <c r="G15" s="31"/>
      <c r="H15" s="30"/>
      <c r="I15" s="31"/>
      <c r="J15" s="30"/>
      <c r="K15" s="31"/>
      <c r="L15" s="36"/>
      <c r="M15" s="31"/>
      <c r="N15" s="30"/>
      <c r="O15" s="31"/>
      <c r="P15" s="30"/>
      <c r="Q15" s="31"/>
      <c r="R15" s="30"/>
      <c r="S15" s="33"/>
    </row>
    <row r="16" spans="1:19" ht="14.25" thickBot="1">
      <c r="A16" s="37" t="s">
        <v>20</v>
      </c>
      <c r="B16" s="38">
        <v>11371</v>
      </c>
      <c r="C16" s="39">
        <v>100</v>
      </c>
      <c r="D16" s="40">
        <v>1494</v>
      </c>
      <c r="E16" s="39">
        <f>ROUND(D16/B16,3)*100</f>
        <v>13.100000000000001</v>
      </c>
      <c r="F16" s="40">
        <v>991</v>
      </c>
      <c r="G16" s="39">
        <f>ROUND(F16/B16,3)*100</f>
        <v>8.6999999999999993</v>
      </c>
      <c r="H16" s="40">
        <v>2978</v>
      </c>
      <c r="I16" s="39">
        <f>ROUND(H16/B16,3)*100</f>
        <v>26.200000000000003</v>
      </c>
      <c r="J16" s="40">
        <v>1929</v>
      </c>
      <c r="K16" s="39">
        <f>ROUND(J16/B16,3)*100</f>
        <v>17</v>
      </c>
      <c r="L16" s="41">
        <v>960</v>
      </c>
      <c r="M16" s="39">
        <f>ROUND(L16/B16,3)*100</f>
        <v>8.4</v>
      </c>
      <c r="N16" s="40">
        <v>530</v>
      </c>
      <c r="O16" s="39">
        <f>ROUND(N16/B16,3)*100</f>
        <v>4.7</v>
      </c>
      <c r="P16" s="40">
        <v>598</v>
      </c>
      <c r="Q16" s="39">
        <f>ROUND(P16/B16,3)*100</f>
        <v>5.3</v>
      </c>
      <c r="R16" s="40">
        <f>B16-(D16+F16+H16+J16+L16+N16+P16)</f>
        <v>1891</v>
      </c>
      <c r="S16" s="42">
        <f>ROUND(R16/B16,3)*100</f>
        <v>16.600000000000001</v>
      </c>
    </row>
    <row r="17" spans="1:19">
      <c r="A17" s="43" t="s">
        <v>21</v>
      </c>
    </row>
    <row r="18" spans="1:19">
      <c r="A18" s="43"/>
    </row>
    <row r="20" spans="1:19">
      <c r="A20" s="1" t="s">
        <v>22</v>
      </c>
      <c r="B20" s="2"/>
      <c r="C20" s="3"/>
      <c r="D20" s="2"/>
      <c r="E20" s="3"/>
      <c r="F20" s="4"/>
      <c r="G20" s="5"/>
      <c r="H20" s="4"/>
      <c r="I20" s="5"/>
      <c r="J20" s="4"/>
      <c r="K20" s="5"/>
      <c r="L20" s="5"/>
      <c r="M20" s="5"/>
      <c r="N20" s="4"/>
      <c r="O20" s="5"/>
      <c r="P20" s="4"/>
      <c r="Q20" s="5"/>
      <c r="R20" s="4"/>
      <c r="S20" s="5"/>
    </row>
    <row r="21" spans="1:19" ht="14.25" thickBot="1">
      <c r="B21" s="4"/>
      <c r="C21" s="5"/>
      <c r="D21" s="4"/>
      <c r="E21" s="5"/>
      <c r="F21" s="4"/>
      <c r="G21" s="5"/>
      <c r="H21" s="4"/>
      <c r="I21" s="5"/>
      <c r="J21" s="4"/>
      <c r="K21" s="5"/>
      <c r="L21" s="5"/>
      <c r="M21" s="5"/>
      <c r="N21" s="4"/>
      <c r="O21" s="5"/>
      <c r="P21" s="4"/>
      <c r="Q21" s="4" t="s">
        <v>23</v>
      </c>
      <c r="R21" s="5"/>
      <c r="S21" s="5"/>
    </row>
    <row r="22" spans="1:19" ht="33.950000000000003" customHeight="1">
      <c r="A22" s="6" t="s">
        <v>24</v>
      </c>
      <c r="B22" s="7" t="s">
        <v>3</v>
      </c>
      <c r="C22" s="8"/>
      <c r="D22" s="9" t="s">
        <v>4</v>
      </c>
      <c r="E22" s="8"/>
      <c r="F22" s="9" t="s">
        <v>5</v>
      </c>
      <c r="G22" s="8"/>
      <c r="H22" s="9" t="s">
        <v>6</v>
      </c>
      <c r="I22" s="8"/>
      <c r="J22" s="10" t="s">
        <v>7</v>
      </c>
      <c r="K22" s="11"/>
      <c r="L22" s="10" t="s">
        <v>8</v>
      </c>
      <c r="M22" s="11"/>
      <c r="N22" s="9" t="s">
        <v>9</v>
      </c>
      <c r="O22" s="8"/>
      <c r="P22" s="12" t="s">
        <v>25</v>
      </c>
      <c r="Q22" s="13"/>
      <c r="R22" s="14" t="s">
        <v>11</v>
      </c>
      <c r="S22" s="15"/>
    </row>
    <row r="23" spans="1:19" ht="14.25" thickBot="1">
      <c r="A23" s="16"/>
      <c r="B23" s="19" t="s">
        <v>12</v>
      </c>
      <c r="C23" s="18" t="s">
        <v>13</v>
      </c>
      <c r="D23" s="19" t="s">
        <v>12</v>
      </c>
      <c r="E23" s="18" t="s">
        <v>13</v>
      </c>
      <c r="F23" s="19" t="s">
        <v>26</v>
      </c>
      <c r="G23" s="18" t="s">
        <v>13</v>
      </c>
      <c r="H23" s="19" t="s">
        <v>12</v>
      </c>
      <c r="I23" s="18" t="s">
        <v>13</v>
      </c>
      <c r="J23" s="19" t="s">
        <v>12</v>
      </c>
      <c r="K23" s="18" t="s">
        <v>13</v>
      </c>
      <c r="L23" s="19" t="s">
        <v>12</v>
      </c>
      <c r="M23" s="18" t="s">
        <v>13</v>
      </c>
      <c r="N23" s="19" t="s">
        <v>12</v>
      </c>
      <c r="O23" s="18" t="s">
        <v>13</v>
      </c>
      <c r="P23" s="19" t="s">
        <v>12</v>
      </c>
      <c r="Q23" s="18" t="s">
        <v>13</v>
      </c>
      <c r="R23" s="19" t="s">
        <v>12</v>
      </c>
      <c r="S23" s="20" t="s">
        <v>13</v>
      </c>
    </row>
    <row r="24" spans="1:19">
      <c r="A24" s="44"/>
      <c r="B24" s="45"/>
      <c r="C24" s="23"/>
      <c r="D24" s="46"/>
      <c r="E24" s="25"/>
      <c r="F24" s="46"/>
      <c r="G24" s="25"/>
      <c r="H24" s="46"/>
      <c r="I24" s="25"/>
      <c r="J24" s="24"/>
      <c r="K24" s="25"/>
      <c r="L24" s="24"/>
      <c r="M24" s="27"/>
      <c r="N24" s="24"/>
      <c r="O24" s="23"/>
      <c r="P24" s="46"/>
      <c r="Q24" s="25"/>
      <c r="R24" s="24"/>
      <c r="S24" s="28"/>
    </row>
    <row r="25" spans="1:19">
      <c r="A25" s="29" t="s">
        <v>15</v>
      </c>
      <c r="B25" s="30">
        <v>917788</v>
      </c>
      <c r="C25" s="31">
        <v>100</v>
      </c>
      <c r="D25" s="30">
        <f>SUM(D27:D35)</f>
        <v>71855</v>
      </c>
      <c r="E25" s="32">
        <f>ROUND(D25/B25,3)*100</f>
        <v>7.8</v>
      </c>
      <c r="F25" s="30">
        <f>SUM(F27:F35)</f>
        <v>232723</v>
      </c>
      <c r="G25" s="32">
        <f>ROUND(F25/B25,3)*100</f>
        <v>25.4</v>
      </c>
      <c r="H25" s="30">
        <f>SUM(H27:H35)</f>
        <v>192997</v>
      </c>
      <c r="I25" s="32">
        <f>ROUND(H25/B25,3)*100</f>
        <v>21</v>
      </c>
      <c r="J25" s="30">
        <f>SUM(J27:J35)</f>
        <v>89675</v>
      </c>
      <c r="K25" s="32">
        <f>ROUND(J25/B25,3)*100</f>
        <v>9.8000000000000007</v>
      </c>
      <c r="L25" s="30">
        <f>SUM(L27:L35)</f>
        <v>48774</v>
      </c>
      <c r="M25" s="32">
        <f>ROUND(L25/B25,3)*100</f>
        <v>5.3</v>
      </c>
      <c r="N25" s="30">
        <f>SUM(N27:N35)</f>
        <v>79035</v>
      </c>
      <c r="O25" s="32">
        <f>ROUND(N25/B25,3)*100</f>
        <v>8.6</v>
      </c>
      <c r="P25" s="30">
        <f>SUM(P27:P35)</f>
        <v>54735</v>
      </c>
      <c r="Q25" s="32">
        <f>ROUND(P25/B25,3)*100</f>
        <v>6</v>
      </c>
      <c r="R25" s="30">
        <f>B25-(D25+F25+H25+J25+L25+N25+P25)</f>
        <v>147994</v>
      </c>
      <c r="S25" s="33">
        <f>ROUND(R25/B25,3)*100</f>
        <v>16.100000000000001</v>
      </c>
    </row>
    <row r="26" spans="1:19">
      <c r="A26" s="34"/>
      <c r="B26" s="35"/>
      <c r="C26" s="31"/>
      <c r="D26" s="30"/>
      <c r="E26" s="32"/>
      <c r="F26" s="30"/>
      <c r="G26" s="32"/>
      <c r="H26" s="30"/>
      <c r="I26" s="32"/>
      <c r="J26" s="30"/>
      <c r="K26" s="32"/>
      <c r="L26" s="30"/>
      <c r="M26" s="32"/>
      <c r="N26" s="30"/>
      <c r="O26" s="32"/>
      <c r="P26" s="30"/>
      <c r="Q26" s="32"/>
      <c r="R26" s="30"/>
      <c r="S26" s="33"/>
    </row>
    <row r="27" spans="1:19">
      <c r="A27" s="29" t="s">
        <v>27</v>
      </c>
      <c r="B27" s="35">
        <v>368145</v>
      </c>
      <c r="C27" s="31">
        <v>100</v>
      </c>
      <c r="D27" s="30">
        <v>26154</v>
      </c>
      <c r="E27" s="32">
        <f>ROUND(D27/B27,3)*100</f>
        <v>7.1</v>
      </c>
      <c r="F27" s="30">
        <v>68525</v>
      </c>
      <c r="G27" s="32">
        <f>ROUND(F27/B27,3)*100</f>
        <v>18.600000000000001</v>
      </c>
      <c r="H27" s="30">
        <v>84928</v>
      </c>
      <c r="I27" s="32">
        <f>ROUND(H27/B27,3)*100</f>
        <v>23.1</v>
      </c>
      <c r="J27" s="30">
        <v>36974</v>
      </c>
      <c r="K27" s="32">
        <f>ROUND(J27/B27,3)*100</f>
        <v>10</v>
      </c>
      <c r="L27" s="30">
        <v>21420</v>
      </c>
      <c r="M27" s="32">
        <f>ROUND(L27/B27,3)*100</f>
        <v>5.8000000000000007</v>
      </c>
      <c r="N27" s="30">
        <v>33082</v>
      </c>
      <c r="O27" s="32">
        <f>ROUND(N27/B27,3)*100</f>
        <v>9</v>
      </c>
      <c r="P27" s="30">
        <v>28912</v>
      </c>
      <c r="Q27" s="32">
        <f>ROUND(P27/B27,3)*100</f>
        <v>7.9</v>
      </c>
      <c r="R27" s="30">
        <f>B27-(D27+F27+H27+J27+L27+N27+P27)</f>
        <v>68150</v>
      </c>
      <c r="S27" s="33">
        <f>ROUND(R27/B27,3)*100</f>
        <v>18.5</v>
      </c>
    </row>
    <row r="28" spans="1:19">
      <c r="A28" s="29"/>
      <c r="B28" s="35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1"/>
      <c r="N28" s="30"/>
      <c r="O28" s="31"/>
      <c r="P28" s="30"/>
      <c r="Q28" s="31"/>
      <c r="R28" s="30"/>
      <c r="S28" s="33"/>
    </row>
    <row r="29" spans="1:19">
      <c r="A29" s="29" t="s">
        <v>28</v>
      </c>
      <c r="B29" s="35">
        <v>162605</v>
      </c>
      <c r="C29" s="31">
        <v>100</v>
      </c>
      <c r="D29" s="30">
        <v>13723</v>
      </c>
      <c r="E29" s="32">
        <f>ROUND(D29/B29,3)*100</f>
        <v>8.4</v>
      </c>
      <c r="F29" s="30">
        <v>52296</v>
      </c>
      <c r="G29" s="32">
        <f>ROUND(F29/B29,3)*100</f>
        <v>32.200000000000003</v>
      </c>
      <c r="H29" s="30">
        <v>31395</v>
      </c>
      <c r="I29" s="32">
        <f>ROUND(H29/B29,3)*100</f>
        <v>19.3</v>
      </c>
      <c r="J29" s="30">
        <v>13180</v>
      </c>
      <c r="K29" s="32">
        <f>ROUND(J29/B29,3)*100</f>
        <v>8.1</v>
      </c>
      <c r="L29" s="30">
        <v>5922</v>
      </c>
      <c r="M29" s="32">
        <f>ROUND(L29/B29,3)*100</f>
        <v>3.5999999999999996</v>
      </c>
      <c r="N29" s="30">
        <v>13452</v>
      </c>
      <c r="O29" s="32">
        <f>ROUND(N29/B29,3)*100</f>
        <v>8.3000000000000007</v>
      </c>
      <c r="P29" s="30">
        <v>7320</v>
      </c>
      <c r="Q29" s="32">
        <f>ROUND(P29/B29,3)*100</f>
        <v>4.5</v>
      </c>
      <c r="R29" s="30">
        <f>B29-(D29+F29+H29+J29+L29+N29+P29)</f>
        <v>25317</v>
      </c>
      <c r="S29" s="33">
        <f>ROUND(R29/B29,3)*100</f>
        <v>15.6</v>
      </c>
    </row>
    <row r="30" spans="1:19">
      <c r="A30" s="29"/>
      <c r="B30" s="35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3"/>
    </row>
    <row r="31" spans="1:19">
      <c r="A31" s="29" t="s">
        <v>18</v>
      </c>
      <c r="B31" s="35">
        <v>167768</v>
      </c>
      <c r="C31" s="31">
        <v>100</v>
      </c>
      <c r="D31" s="30">
        <v>12947</v>
      </c>
      <c r="E31" s="32">
        <f>ROUND(D31/B31,3)*100</f>
        <v>7.7</v>
      </c>
      <c r="F31" s="30">
        <v>59624</v>
      </c>
      <c r="G31" s="32">
        <f>ROUND(F31/B31,3)*100</f>
        <v>35.5</v>
      </c>
      <c r="H31" s="30">
        <v>28598</v>
      </c>
      <c r="I31" s="32">
        <f>ROUND(H31/B31,3)*100</f>
        <v>17</v>
      </c>
      <c r="J31" s="30">
        <v>14327</v>
      </c>
      <c r="K31" s="32">
        <f>ROUND(J31/B31,3)*100</f>
        <v>8.5</v>
      </c>
      <c r="L31" s="30">
        <v>9362</v>
      </c>
      <c r="M31" s="32">
        <f>ROUND(L31/B31,3)*100</f>
        <v>5.6000000000000005</v>
      </c>
      <c r="N31" s="30">
        <v>14233</v>
      </c>
      <c r="O31" s="32">
        <f>ROUND(N31/B31,3)*100</f>
        <v>8.5</v>
      </c>
      <c r="P31" s="30">
        <v>7519</v>
      </c>
      <c r="Q31" s="32">
        <f>ROUND(P31/B31,3)*100</f>
        <v>4.5</v>
      </c>
      <c r="R31" s="30">
        <f>B31-(D31+F31+H31+J31+L31+N31+P31)</f>
        <v>21158</v>
      </c>
      <c r="S31" s="33">
        <f>ROUND(R31/B31,3)*100</f>
        <v>12.6</v>
      </c>
    </row>
    <row r="32" spans="1:19">
      <c r="A32" s="29"/>
      <c r="B32" s="35"/>
      <c r="C32" s="31"/>
      <c r="D32" s="30"/>
      <c r="E32" s="31"/>
      <c r="F32" s="30"/>
      <c r="G32" s="31"/>
      <c r="H32" s="30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3"/>
    </row>
    <row r="33" spans="1:19">
      <c r="A33" s="29" t="s">
        <v>19</v>
      </c>
      <c r="B33" s="35">
        <v>144113</v>
      </c>
      <c r="C33" s="31">
        <v>100</v>
      </c>
      <c r="D33" s="30">
        <v>10685</v>
      </c>
      <c r="E33" s="32">
        <f>ROUND(D33/B33,3)*100</f>
        <v>7.3999999999999995</v>
      </c>
      <c r="F33" s="30">
        <v>40088</v>
      </c>
      <c r="G33" s="32">
        <f>ROUND(F33/B33,3)*100</f>
        <v>27.800000000000004</v>
      </c>
      <c r="H33" s="30">
        <v>32343</v>
      </c>
      <c r="I33" s="32">
        <f>ROUND(H33/B33,3)*100</f>
        <v>22.400000000000002</v>
      </c>
      <c r="J33" s="30">
        <v>13142</v>
      </c>
      <c r="K33" s="32">
        <f>ROUND(J33/B33,3)*100</f>
        <v>9.1</v>
      </c>
      <c r="L33" s="30">
        <v>8438</v>
      </c>
      <c r="M33" s="32">
        <f>ROUND(L33/B33,3)*100</f>
        <v>5.8999999999999995</v>
      </c>
      <c r="N33" s="30">
        <v>11625</v>
      </c>
      <c r="O33" s="32">
        <f>ROUND(N33/B33,3)*100</f>
        <v>8.1</v>
      </c>
      <c r="P33" s="30">
        <v>7040</v>
      </c>
      <c r="Q33" s="32">
        <f>ROUND(P33/B33,3)*100</f>
        <v>4.9000000000000004</v>
      </c>
      <c r="R33" s="30">
        <f>B33-(D33+F33+H33+J33+L33+N33+P33)</f>
        <v>20752</v>
      </c>
      <c r="S33" s="33">
        <f>ROUND(R33/B33,3)*100</f>
        <v>14.399999999999999</v>
      </c>
    </row>
    <row r="34" spans="1:19">
      <c r="A34" s="29"/>
      <c r="B34" s="35"/>
      <c r="C34" s="31"/>
      <c r="D34" s="30"/>
      <c r="E34" s="31"/>
      <c r="F34" s="30"/>
      <c r="G34" s="31"/>
      <c r="H34" s="30"/>
      <c r="I34" s="31"/>
      <c r="J34" s="30"/>
      <c r="K34" s="31"/>
      <c r="L34" s="30"/>
      <c r="M34" s="31"/>
      <c r="N34" s="30"/>
      <c r="O34" s="31"/>
      <c r="P34" s="30"/>
      <c r="Q34" s="31"/>
      <c r="R34" s="30"/>
      <c r="S34" s="33"/>
    </row>
    <row r="35" spans="1:19" ht="14.25" thickBot="1">
      <c r="A35" s="37" t="s">
        <v>20</v>
      </c>
      <c r="B35" s="38">
        <v>75157</v>
      </c>
      <c r="C35" s="39">
        <v>100</v>
      </c>
      <c r="D35" s="40">
        <v>8346</v>
      </c>
      <c r="E35" s="39">
        <f>ROUND(D35/B35,3)*100</f>
        <v>11.1</v>
      </c>
      <c r="F35" s="40">
        <v>12190</v>
      </c>
      <c r="G35" s="39">
        <f>ROUND(F35/B35,3)*100</f>
        <v>16.2</v>
      </c>
      <c r="H35" s="40">
        <v>15733</v>
      </c>
      <c r="I35" s="39">
        <f>ROUND(H35/B35,3)*100</f>
        <v>20.9</v>
      </c>
      <c r="J35" s="40">
        <v>12052</v>
      </c>
      <c r="K35" s="39">
        <f>ROUND(J35/B35,3)*100</f>
        <v>16</v>
      </c>
      <c r="L35" s="40">
        <v>3632</v>
      </c>
      <c r="M35" s="39">
        <f>ROUND(L35/B35,3)*100</f>
        <v>4.8</v>
      </c>
      <c r="N35" s="40">
        <v>6643</v>
      </c>
      <c r="O35" s="39">
        <f>ROUND(N35/B35,3)*100</f>
        <v>8.7999999999999989</v>
      </c>
      <c r="P35" s="40">
        <v>3944</v>
      </c>
      <c r="Q35" s="39">
        <f>ROUND(P35/B35,3)*100</f>
        <v>5.2</v>
      </c>
      <c r="R35" s="40">
        <f>B35-(D35+F35+H35+J35+L35+N35+P35)</f>
        <v>12617</v>
      </c>
      <c r="S35" s="42">
        <f>ROUND(R35/B35,3)*100</f>
        <v>16.8</v>
      </c>
    </row>
    <row r="36" spans="1:19">
      <c r="A36" s="43" t="s">
        <v>21</v>
      </c>
    </row>
  </sheetData>
  <mergeCells count="20">
    <mergeCell ref="L22:M22"/>
    <mergeCell ref="N22:O22"/>
    <mergeCell ref="P22:Q22"/>
    <mergeCell ref="R22:S22"/>
    <mergeCell ref="L3:M3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A3:A4"/>
    <mergeCell ref="B3:C3"/>
    <mergeCell ref="D3:E3"/>
    <mergeCell ref="F3:G3"/>
    <mergeCell ref="H3:I3"/>
    <mergeCell ref="J3:K3"/>
  </mergeCells>
  <phoneticPr fontId="1"/>
  <pageMargins left="0.78740157480314965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2018-12-07T05:42:43Z</dcterms:created>
  <dcterms:modified xsi:type="dcterms:W3CDTF">2018-12-07T05:42:44Z</dcterms:modified>
</cp:coreProperties>
</file>