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3957\Desktop\オープンデータ\作業用フォルダ\15（製造業）従業者規模別の事業所数、従業者数、製造品出荷額等、付加価値額（従業者4人以上）\"/>
    </mc:Choice>
  </mc:AlternateContent>
  <bookViews>
    <workbookView xWindow="0" yWindow="0" windowWidth="20490" windowHeight="7245"/>
  </bookViews>
  <sheets>
    <sheet name="表－３" sheetId="1" r:id="rId1"/>
  </sheets>
  <externalReferences>
    <externalReference r:id="rId2"/>
    <externalReference r:id="rId3"/>
  </externalReferences>
  <definedNames>
    <definedName name="PRINT_AREA_MI" localSheetId="0">#REF!</definedName>
    <definedName name="印刷範囲" localSheetId="0">#REF!</definedName>
    <definedName name="印刷範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J36" i="1"/>
  <c r="I36" i="1"/>
  <c r="E36" i="1"/>
  <c r="D36" i="1"/>
  <c r="K35" i="1"/>
  <c r="J35" i="1"/>
  <c r="I35" i="1"/>
  <c r="E35" i="1"/>
  <c r="D35" i="1"/>
  <c r="K34" i="1"/>
  <c r="J34" i="1"/>
  <c r="I34" i="1"/>
  <c r="E34" i="1"/>
  <c r="D34" i="1"/>
  <c r="K33" i="1"/>
  <c r="J33" i="1"/>
  <c r="I33" i="1"/>
  <c r="E33" i="1"/>
  <c r="D33" i="1"/>
  <c r="K32" i="1"/>
  <c r="J32" i="1"/>
  <c r="I32" i="1"/>
  <c r="E32" i="1"/>
  <c r="D32" i="1"/>
  <c r="K31" i="1"/>
  <c r="J31" i="1"/>
  <c r="I31" i="1"/>
  <c r="E31" i="1"/>
  <c r="D31" i="1"/>
  <c r="K30" i="1"/>
  <c r="J30" i="1"/>
  <c r="I30" i="1"/>
  <c r="E30" i="1"/>
  <c r="D30" i="1"/>
  <c r="K29" i="1"/>
  <c r="J29" i="1"/>
  <c r="I29" i="1"/>
  <c r="E29" i="1"/>
  <c r="D29" i="1"/>
  <c r="K26" i="1"/>
  <c r="H26" i="1"/>
  <c r="J26" i="1" s="1"/>
  <c r="G26" i="1"/>
  <c r="I26" i="1" s="1"/>
  <c r="C26" i="1"/>
  <c r="F35" i="1" s="1"/>
  <c r="B26" i="1"/>
  <c r="K19" i="1"/>
  <c r="J19" i="1"/>
  <c r="I19" i="1"/>
  <c r="E19" i="1"/>
  <c r="D19" i="1"/>
  <c r="K18" i="1"/>
  <c r="J18" i="1"/>
  <c r="I18" i="1"/>
  <c r="E18" i="1"/>
  <c r="D18" i="1"/>
  <c r="K17" i="1"/>
  <c r="J17" i="1"/>
  <c r="I17" i="1"/>
  <c r="E17" i="1"/>
  <c r="D17" i="1"/>
  <c r="K16" i="1"/>
  <c r="K9" i="1" s="1"/>
  <c r="J16" i="1"/>
  <c r="I16" i="1"/>
  <c r="E16" i="1"/>
  <c r="D16" i="1"/>
  <c r="K15" i="1"/>
  <c r="J15" i="1"/>
  <c r="I15" i="1"/>
  <c r="E15" i="1"/>
  <c r="D15" i="1"/>
  <c r="K14" i="1"/>
  <c r="J14" i="1"/>
  <c r="I14" i="1"/>
  <c r="E14" i="1"/>
  <c r="D14" i="1"/>
  <c r="K13" i="1"/>
  <c r="J13" i="1"/>
  <c r="I13" i="1"/>
  <c r="E13" i="1"/>
  <c r="D13" i="1"/>
  <c r="K12" i="1"/>
  <c r="J12" i="1"/>
  <c r="I12" i="1"/>
  <c r="E12" i="1"/>
  <c r="D12" i="1"/>
  <c r="H9" i="1"/>
  <c r="J9" i="1" s="1"/>
  <c r="G9" i="1"/>
  <c r="I9" i="1" s="1"/>
  <c r="C9" i="1"/>
  <c r="E9" i="1" s="1"/>
  <c r="B9" i="1"/>
  <c r="F12" i="1" l="1"/>
  <c r="F14" i="1"/>
  <c r="F16" i="1"/>
  <c r="F18" i="1"/>
  <c r="D26" i="1"/>
  <c r="F30" i="1"/>
  <c r="F32" i="1"/>
  <c r="F34" i="1"/>
  <c r="F36" i="1"/>
  <c r="E26" i="1"/>
  <c r="D9" i="1"/>
  <c r="F13" i="1"/>
  <c r="F15" i="1"/>
  <c r="F17" i="1"/>
  <c r="F19" i="1"/>
  <c r="F29" i="1"/>
  <c r="F31" i="1"/>
  <c r="F33" i="1"/>
  <c r="F26" i="1" l="1"/>
  <c r="F9" i="1"/>
</calcChain>
</file>

<file path=xl/sharedStrings.xml><?xml version="1.0" encoding="utf-8"?>
<sst xmlns="http://schemas.openxmlformats.org/spreadsheetml/2006/main" count="67" uniqueCount="28">
  <si>
    <t>　表－３</t>
    <phoneticPr fontId="4"/>
  </si>
  <si>
    <t>　従業者規模別の事業所数、従業者数、製造品出荷額等、付加価値額（従業者４人以上）</t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フカ</t>
    </rPh>
    <rPh sb="28" eb="30">
      <t>カチ</t>
    </rPh>
    <rPh sb="30" eb="31">
      <t>ガク</t>
    </rPh>
    <rPh sb="32" eb="35">
      <t>ジュウギョウシャ</t>
    </rPh>
    <rPh sb="36" eb="39">
      <t>ニンイジョウ</t>
    </rPh>
    <phoneticPr fontId="4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</si>
  <si>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</si>
  <si>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</si>
  <si>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 xml:space="preserve">    区　　分　</t>
  </si>
  <si>
    <t xml:space="preserve">22年
</t>
    <rPh sb="2" eb="3">
      <t>ネン</t>
    </rPh>
    <phoneticPr fontId="4"/>
  </si>
  <si>
    <t xml:space="preserve">23年
</t>
    <rPh sb="2" eb="3">
      <t>ネン</t>
    </rPh>
    <phoneticPr fontId="4"/>
  </si>
  <si>
    <t>増減値</t>
  </si>
  <si>
    <t>前年比</t>
    <rPh sb="0" eb="3">
      <t>ゼンネンヒ</t>
    </rPh>
    <phoneticPr fontId="4"/>
  </si>
  <si>
    <t>構成比</t>
    <rPh sb="0" eb="3">
      <t>コウセイヒ</t>
    </rPh>
    <phoneticPr fontId="4"/>
  </si>
  <si>
    <t>　　　　　</t>
  </si>
  <si>
    <t>%</t>
  </si>
  <si>
    <t>人</t>
  </si>
  <si>
    <t>人</t>
    <rPh sb="0" eb="1">
      <t>ヒト</t>
    </rPh>
    <phoneticPr fontId="4"/>
  </si>
  <si>
    <t xml:space="preserve"> 　総　    数</t>
  </si>
  <si>
    <t xml:space="preserve"> ４～９人</t>
  </si>
  <si>
    <t xml:space="preserve"> 10～19人</t>
  </si>
  <si>
    <t xml:space="preserve"> 20～29人</t>
  </si>
  <si>
    <t xml:space="preserve"> 30～99人</t>
  </si>
  <si>
    <t>100～299人</t>
  </si>
  <si>
    <t xml:space="preserve"> 300～499人</t>
    <rPh sb="8" eb="9">
      <t>ニン</t>
    </rPh>
    <phoneticPr fontId="12"/>
  </si>
  <si>
    <t>500～999人</t>
    <rPh sb="7" eb="8">
      <t>ニン</t>
    </rPh>
    <phoneticPr fontId="12"/>
  </si>
  <si>
    <t>1000人以上</t>
    <rPh sb="4" eb="7">
      <t>ニニジョウ</t>
    </rPh>
    <phoneticPr fontId="12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</si>
  <si>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</si>
  <si>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4"/>
  </si>
  <si>
    <t>百万円</t>
  </si>
  <si>
    <t>注1)付加価値額は、粗付加価値額（従業者２９人以下の事業所）での集計を含む。</t>
    <rPh sb="0" eb="1">
      <t>チュウ</t>
    </rPh>
    <rPh sb="3" eb="7">
      <t>フカカチ</t>
    </rPh>
    <rPh sb="7" eb="8">
      <t>ガク</t>
    </rPh>
    <rPh sb="10" eb="11">
      <t>ソ</t>
    </rPh>
    <rPh sb="11" eb="15">
      <t>フカカチ</t>
    </rPh>
    <rPh sb="15" eb="16">
      <t>ガク</t>
    </rPh>
    <rPh sb="17" eb="20">
      <t>ジュウギョウシャ</t>
    </rPh>
    <rPh sb="22" eb="25">
      <t>ニンイカ</t>
    </rPh>
    <rPh sb="26" eb="29">
      <t>ジギョウショ</t>
    </rPh>
    <rPh sb="32" eb="34">
      <t>シュウケイ</t>
    </rPh>
    <rPh sb="35" eb="36">
      <t>フク</t>
    </rPh>
    <phoneticPr fontId="4"/>
  </si>
  <si>
    <t>注2）金額表示の単位は百万円とし、単位未満は四捨五入している。</t>
    <rPh sb="0" eb="1">
      <t>チュウ</t>
    </rPh>
    <rPh sb="3" eb="5">
      <t>キンガク</t>
    </rPh>
    <rPh sb="5" eb="7">
      <t>ヒョウジ</t>
    </rPh>
    <rPh sb="8" eb="10">
      <t>タンイ</t>
    </rPh>
    <rPh sb="11" eb="12">
      <t>ヒャク</t>
    </rPh>
    <rPh sb="12" eb="14">
      <t>マンエン</t>
    </rPh>
    <rPh sb="17" eb="19">
      <t>タンイ</t>
    </rPh>
    <rPh sb="19" eb="21">
      <t>ミマン</t>
    </rPh>
    <rPh sb="22" eb="26">
      <t>シシャゴニュウ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</si>
</sst>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0.0;&quot;▲ &quot;0.0"/>
    <numFmt numFmtId="178" formatCode="#,##0;&quot;△ &quot;#,##0"/>
    <numFmt numFmtId="179" formatCode="0.0;&quot;△ &quot;0.0"/>
    <numFmt numFmtId="180" formatCode="#,##0.0"/>
  </numFmts>
  <fonts count="13">
    <font>
      <sz val="11"/>
      <color theme="1"/>
      <name val="ＭＳ Ｐゴシック"/>
      <family val="2"/>
      <charset val="128"/>
    </font>
    <font>
      <sz val="9.5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9.5500000000000007"/>
      <name val="ＭＳ 明朝"/>
      <family val="1"/>
      <charset val="128"/>
    </font>
    <font>
      <sz val="9.5500000000000007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0" fontId="8" fillId="0" borderId="0"/>
  </cellStyleXfs>
  <cellXfs count="70">
    <xf numFmtId="0" fontId="0" fillId="0" borderId="0" xfId="0">
      <alignment vertical="center"/>
    </xf>
    <xf numFmtId="0" fontId="2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2" fillId="0" borderId="0" xfId="2" applyFont="1" applyAlignment="1"/>
    <xf numFmtId="0" fontId="5" fillId="0" borderId="0" xfId="2" applyFont="1" applyAlignment="1"/>
    <xf numFmtId="0" fontId="2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/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0" xfId="2" applyFont="1" applyBorder="1" applyAlignment="1"/>
    <xf numFmtId="0" fontId="6" fillId="0" borderId="5" xfId="2" applyFont="1" applyBorder="1" applyAlignment="1"/>
    <xf numFmtId="0" fontId="9" fillId="0" borderId="6" xfId="3" applyFont="1" applyBorder="1" applyAlignment="1">
      <alignment horizontal="center" wrapText="1"/>
    </xf>
    <xf numFmtId="0" fontId="10" fillId="0" borderId="7" xfId="3" applyFont="1" applyBorder="1" applyAlignment="1">
      <alignment horizontal="center" wrapText="1"/>
    </xf>
    <xf numFmtId="0" fontId="10" fillId="0" borderId="8" xfId="3" applyFont="1" applyBorder="1" applyAlignment="1"/>
    <xf numFmtId="0" fontId="10" fillId="0" borderId="7" xfId="3" applyFont="1" applyBorder="1" applyAlignment="1"/>
    <xf numFmtId="0" fontId="10" fillId="0" borderId="9" xfId="3" applyFont="1" applyBorder="1" applyAlignment="1"/>
    <xf numFmtId="0" fontId="6" fillId="0" borderId="10" xfId="2" applyFont="1" applyBorder="1" applyAlignment="1"/>
    <xf numFmtId="0" fontId="9" fillId="0" borderId="11" xfId="3" applyFont="1" applyBorder="1" applyAlignment="1">
      <alignment horizontal="center"/>
    </xf>
    <xf numFmtId="0" fontId="10" fillId="0" borderId="12" xfId="3" applyFont="1" applyBorder="1" applyAlignment="1">
      <alignment horizontal="center"/>
    </xf>
    <xf numFmtId="176" fontId="11" fillId="0" borderId="13" xfId="3" applyNumberFormat="1" applyFont="1" applyBorder="1" applyAlignment="1">
      <alignment horizontal="center"/>
    </xf>
    <xf numFmtId="177" fontId="11" fillId="0" borderId="13" xfId="3" applyNumberFormat="1" applyFont="1" applyBorder="1" applyAlignment="1">
      <alignment horizontal="center"/>
    </xf>
    <xf numFmtId="0" fontId="11" fillId="0" borderId="14" xfId="3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6" xfId="2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0" fontId="6" fillId="0" borderId="18" xfId="2" applyFont="1" applyBorder="1" applyAlignment="1">
      <alignment horizontal="right"/>
    </xf>
    <xf numFmtId="178" fontId="6" fillId="0" borderId="19" xfId="2" applyNumberFormat="1" applyFont="1" applyBorder="1" applyAlignment="1"/>
    <xf numFmtId="178" fontId="7" fillId="0" borderId="0" xfId="2" applyNumberFormat="1" applyFont="1" applyBorder="1" applyAlignment="1"/>
    <xf numFmtId="178" fontId="6" fillId="0" borderId="16" xfId="2" applyNumberFormat="1" applyFont="1" applyBorder="1" applyAlignment="1"/>
    <xf numFmtId="179" fontId="9" fillId="0" borderId="20" xfId="3" applyNumberFormat="1" applyFont="1" applyBorder="1" applyAlignment="1"/>
    <xf numFmtId="180" fontId="6" fillId="0" borderId="21" xfId="2" applyNumberFormat="1" applyFont="1" applyBorder="1" applyAlignment="1"/>
    <xf numFmtId="178" fontId="6" fillId="0" borderId="16" xfId="1" applyNumberFormat="1" applyFont="1" applyBorder="1" applyAlignment="1"/>
    <xf numFmtId="178" fontId="6" fillId="0" borderId="19" xfId="2" applyNumberFormat="1" applyFont="1" applyBorder="1" applyAlignment="1">
      <alignment horizontal="center"/>
    </xf>
    <xf numFmtId="178" fontId="6" fillId="0" borderId="15" xfId="2" applyNumberFormat="1" applyFont="1" applyBorder="1" applyAlignment="1">
      <alignment horizontal="center"/>
    </xf>
    <xf numFmtId="178" fontId="6" fillId="0" borderId="16" xfId="2" applyNumberFormat="1" applyFont="1" applyBorder="1" applyAlignment="1">
      <alignment horizontal="center"/>
    </xf>
    <xf numFmtId="179" fontId="6" fillId="0" borderId="22" xfId="2" applyNumberFormat="1" applyFont="1" applyBorder="1" applyAlignment="1"/>
    <xf numFmtId="0" fontId="6" fillId="0" borderId="21" xfId="2" applyFont="1" applyBorder="1" applyAlignment="1">
      <alignment horizontal="center"/>
    </xf>
    <xf numFmtId="178" fontId="6" fillId="0" borderId="16" xfId="1" applyNumberFormat="1" applyFont="1" applyBorder="1" applyAlignment="1">
      <alignment horizontal="center"/>
    </xf>
    <xf numFmtId="179" fontId="6" fillId="0" borderId="16" xfId="2" applyNumberFormat="1" applyFont="1" applyBorder="1" applyAlignment="1"/>
    <xf numFmtId="0" fontId="6" fillId="0" borderId="18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23" xfId="2" applyFont="1" applyBorder="1" applyAlignment="1"/>
    <xf numFmtId="178" fontId="6" fillId="0" borderId="6" xfId="2" applyNumberFormat="1" applyFont="1" applyBorder="1" applyAlignment="1"/>
    <xf numFmtId="178" fontId="6" fillId="0" borderId="24" xfId="2" applyNumberFormat="1" applyFont="1" applyBorder="1" applyAlignment="1"/>
    <xf numFmtId="178" fontId="6" fillId="0" borderId="25" xfId="2" applyNumberFormat="1" applyFont="1" applyBorder="1" applyAlignment="1"/>
    <xf numFmtId="179" fontId="6" fillId="0" borderId="26" xfId="2" applyNumberFormat="1" applyFont="1" applyBorder="1" applyAlignment="1"/>
    <xf numFmtId="1" fontId="6" fillId="0" borderId="27" xfId="2" applyNumberFormat="1" applyFont="1" applyBorder="1" applyAlignment="1"/>
    <xf numFmtId="178" fontId="6" fillId="0" borderId="25" xfId="1" applyNumberFormat="1" applyFont="1" applyBorder="1" applyAlignment="1"/>
    <xf numFmtId="179" fontId="6" fillId="0" borderId="28" xfId="2" applyNumberFormat="1" applyFont="1" applyBorder="1" applyAlignment="1"/>
    <xf numFmtId="1" fontId="6" fillId="0" borderId="9" xfId="2" applyNumberFormat="1" applyFont="1" applyBorder="1" applyAlignment="1"/>
    <xf numFmtId="178" fontId="6" fillId="0" borderId="15" xfId="2" applyNumberFormat="1" applyFont="1" applyBorder="1" applyAlignment="1"/>
    <xf numFmtId="178" fontId="7" fillId="0" borderId="15" xfId="2" applyNumberFormat="1" applyFont="1" applyBorder="1" applyAlignment="1"/>
    <xf numFmtId="178" fontId="6" fillId="0" borderId="29" xfId="2" applyNumberFormat="1" applyFont="1" applyBorder="1" applyAlignment="1"/>
    <xf numFmtId="178" fontId="6" fillId="0" borderId="30" xfId="2" applyNumberFormat="1" applyFont="1" applyBorder="1" applyAlignment="1"/>
    <xf numFmtId="0" fontId="6" fillId="0" borderId="30" xfId="2" applyFont="1" applyBorder="1" applyAlignment="1"/>
    <xf numFmtId="0" fontId="6" fillId="0" borderId="31" xfId="2" applyFont="1" applyBorder="1" applyAlignment="1"/>
    <xf numFmtId="0" fontId="6" fillId="0" borderId="32" xfId="2" applyFont="1" applyBorder="1" applyAlignment="1"/>
    <xf numFmtId="0" fontId="6" fillId="0" borderId="29" xfId="2" applyFont="1" applyBorder="1" applyAlignment="1"/>
    <xf numFmtId="3" fontId="6" fillId="0" borderId="30" xfId="2" applyNumberFormat="1" applyFont="1" applyBorder="1" applyAlignment="1"/>
    <xf numFmtId="0" fontId="6" fillId="0" borderId="33" xfId="2" applyFont="1" applyBorder="1" applyAlignment="1"/>
    <xf numFmtId="0" fontId="6" fillId="0" borderId="15" xfId="2" applyFont="1" applyBorder="1" applyAlignment="1">
      <alignment horizontal="right"/>
    </xf>
    <xf numFmtId="0" fontId="6" fillId="0" borderId="34" xfId="2" applyFont="1" applyBorder="1" applyAlignment="1">
      <alignment horizontal="right"/>
    </xf>
    <xf numFmtId="3" fontId="6" fillId="0" borderId="35" xfId="2" applyNumberFormat="1" applyFont="1" applyBorder="1" applyAlignment="1"/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</cellXfs>
  <cellStyles count="4">
    <cellStyle name="桁区切り" xfId="1" builtinId="6"/>
    <cellStyle name="標準" xfId="0" builtinId="0"/>
    <cellStyle name="標準_表２" xfId="3"/>
    <cellStyle name="標準_表３（規模別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8&#36895;&#22577;/18&#36895;&#22577;&#20316;&#25104;/H18-&#34920;&#65299;&#65288;&#20154;&#25968;&#2102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3957/Desktop/&#12458;&#12540;&#12503;&#12531;&#12487;&#12540;&#12479;/&#20803;&#12487;&#12540;&#12479;/H24seizougyo-kakuhou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-3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－１ "/>
      <sheetName val="表－２"/>
      <sheetName val="表－３"/>
      <sheetName val="表－４"/>
      <sheetName val="表－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K37" sqref="K37"/>
    </sheetView>
  </sheetViews>
  <sheetFormatPr defaultColWidth="9.25" defaultRowHeight="15.2" customHeight="1"/>
  <cols>
    <col min="1" max="1" width="12.875" style="6" customWidth="1"/>
    <col min="2" max="4" width="10.625" style="6" customWidth="1"/>
    <col min="5" max="5" width="6.625" style="6" bestFit="1" customWidth="1"/>
    <col min="6" max="6" width="7.625" style="6" customWidth="1"/>
    <col min="7" max="9" width="10.625" style="6" customWidth="1"/>
    <col min="10" max="10" width="6.625" style="6" bestFit="1" customWidth="1"/>
    <col min="11" max="11" width="7.625" style="6" customWidth="1"/>
    <col min="12" max="12" width="5.75" style="6" customWidth="1"/>
    <col min="13" max="16384" width="9.25" style="6"/>
  </cols>
  <sheetData>
    <row r="1" spans="1:12" s="2" customFormat="1" ht="14.25">
      <c r="A1" s="1" t="s">
        <v>0</v>
      </c>
    </row>
    <row r="2" spans="1:12" s="2" customFormat="1" ht="13.5" customHeight="1"/>
    <row r="3" spans="1:12" s="2" customFormat="1" ht="14.25">
      <c r="A3" s="3" t="s">
        <v>1</v>
      </c>
      <c r="C3" s="3"/>
      <c r="D3" s="3"/>
      <c r="E3" s="3"/>
      <c r="F3" s="4"/>
      <c r="G3" s="5"/>
      <c r="H3" s="5"/>
      <c r="I3" s="5"/>
      <c r="J3" s="4"/>
      <c r="K3" s="3"/>
    </row>
    <row r="4" spans="1:12" ht="12" customHeight="1" thickBot="1"/>
    <row r="5" spans="1:12" ht="15.2" customHeight="1">
      <c r="A5" s="7"/>
      <c r="B5" s="8" t="s">
        <v>2</v>
      </c>
      <c r="C5" s="8"/>
      <c r="D5" s="8"/>
      <c r="E5" s="8"/>
      <c r="F5" s="8"/>
      <c r="G5" s="9" t="s">
        <v>3</v>
      </c>
      <c r="H5" s="8"/>
      <c r="I5" s="8"/>
      <c r="J5" s="8"/>
      <c r="K5" s="10"/>
      <c r="L5" s="11"/>
    </row>
    <row r="6" spans="1:12" ht="12">
      <c r="A6" s="12" t="s">
        <v>4</v>
      </c>
      <c r="B6" s="13" t="s">
        <v>5</v>
      </c>
      <c r="C6" s="14" t="s">
        <v>6</v>
      </c>
      <c r="D6" s="15"/>
      <c r="E6" s="16"/>
      <c r="F6" s="17"/>
      <c r="G6" s="13" t="s">
        <v>5</v>
      </c>
      <c r="H6" s="14" t="s">
        <v>6</v>
      </c>
      <c r="I6" s="15"/>
      <c r="J6" s="16"/>
      <c r="K6" s="17"/>
      <c r="L6" s="11"/>
    </row>
    <row r="7" spans="1:12" ht="12.75" thickBot="1">
      <c r="A7" s="18"/>
      <c r="B7" s="19"/>
      <c r="C7" s="20"/>
      <c r="D7" s="21" t="s">
        <v>7</v>
      </c>
      <c r="E7" s="22" t="s">
        <v>8</v>
      </c>
      <c r="F7" s="23" t="s">
        <v>9</v>
      </c>
      <c r="G7" s="19"/>
      <c r="H7" s="20"/>
      <c r="I7" s="21" t="s">
        <v>7</v>
      </c>
      <c r="J7" s="22" t="s">
        <v>8</v>
      </c>
      <c r="K7" s="23" t="s">
        <v>9</v>
      </c>
      <c r="L7" s="11"/>
    </row>
    <row r="8" spans="1:12" ht="12">
      <c r="A8" s="24" t="s">
        <v>10</v>
      </c>
      <c r="B8" s="25"/>
      <c r="C8" s="25"/>
      <c r="D8" s="26"/>
      <c r="E8" s="27" t="s">
        <v>11</v>
      </c>
      <c r="F8" s="28" t="s">
        <v>11</v>
      </c>
      <c r="G8" s="29" t="s">
        <v>12</v>
      </c>
      <c r="H8" s="27" t="s">
        <v>13</v>
      </c>
      <c r="I8" s="27" t="s">
        <v>13</v>
      </c>
      <c r="J8" s="27" t="s">
        <v>11</v>
      </c>
      <c r="K8" s="30" t="s">
        <v>11</v>
      </c>
      <c r="L8" s="11"/>
    </row>
    <row r="9" spans="1:12" ht="12">
      <c r="A9" s="12" t="s">
        <v>14</v>
      </c>
      <c r="B9" s="31">
        <f>SUM(B12:B19)</f>
        <v>6528</v>
      </c>
      <c r="C9" s="32">
        <f>SUM(C12:C19)</f>
        <v>7047</v>
      </c>
      <c r="D9" s="33">
        <f>C9-B9</f>
        <v>519</v>
      </c>
      <c r="E9" s="34">
        <f>(C9-B9)/B9*100</f>
        <v>7.9503676470588234</v>
      </c>
      <c r="F9" s="35">
        <f>SUM(F12:F19)</f>
        <v>100</v>
      </c>
      <c r="G9" s="31">
        <f>SUM(G12:G19)</f>
        <v>192518</v>
      </c>
      <c r="H9" s="32">
        <f>SUM(H12:H19)</f>
        <v>191776</v>
      </c>
      <c r="I9" s="36">
        <f>H9-G9</f>
        <v>-742</v>
      </c>
      <c r="J9" s="34">
        <f>(H9-G9)/G9*100</f>
        <v>-0.38541850632148683</v>
      </c>
      <c r="K9" s="35">
        <f>SUM(K12:K19)</f>
        <v>100</v>
      </c>
      <c r="L9" s="11"/>
    </row>
    <row r="10" spans="1:12" ht="12">
      <c r="A10" s="12"/>
      <c r="B10" s="37"/>
      <c r="C10" s="38"/>
      <c r="D10" s="39"/>
      <c r="E10" s="40"/>
      <c r="F10" s="41"/>
      <c r="G10" s="37"/>
      <c r="H10" s="38"/>
      <c r="I10" s="42"/>
      <c r="J10" s="43"/>
      <c r="K10" s="44"/>
      <c r="L10" s="45"/>
    </row>
    <row r="11" spans="1:12" ht="12">
      <c r="A11" s="46"/>
      <c r="B11" s="47"/>
      <c r="C11" s="48"/>
      <c r="D11" s="49"/>
      <c r="E11" s="50"/>
      <c r="F11" s="51"/>
      <c r="G11" s="47"/>
      <c r="H11" s="48"/>
      <c r="I11" s="52"/>
      <c r="J11" s="53"/>
      <c r="K11" s="54"/>
      <c r="L11" s="11"/>
    </row>
    <row r="12" spans="1:12" ht="12">
      <c r="A12" s="24" t="s">
        <v>15</v>
      </c>
      <c r="B12" s="55">
        <v>2984</v>
      </c>
      <c r="C12" s="56">
        <v>3547</v>
      </c>
      <c r="D12" s="33">
        <f t="shared" ref="D12:D17" si="0">C12-B12</f>
        <v>563</v>
      </c>
      <c r="E12" s="34">
        <f t="shared" ref="E12:E17" si="1">(C12-B12)/B12*100</f>
        <v>18.867292225201069</v>
      </c>
      <c r="F12" s="35">
        <f>C12/$C$9*100</f>
        <v>50.333475237689797</v>
      </c>
      <c r="G12" s="31">
        <v>18075</v>
      </c>
      <c r="H12" s="56">
        <v>21033</v>
      </c>
      <c r="I12" s="36">
        <f t="shared" ref="I12:I17" si="2">H12-G12</f>
        <v>2958</v>
      </c>
      <c r="J12" s="34">
        <f t="shared" ref="J12:J17" si="3">(H12-G12)/G12*100</f>
        <v>16.36514522821577</v>
      </c>
      <c r="K12" s="35">
        <f>H12/$H$9*100</f>
        <v>10.967482896712831</v>
      </c>
      <c r="L12" s="11"/>
    </row>
    <row r="13" spans="1:12" ht="12">
      <c r="A13" s="24" t="s">
        <v>16</v>
      </c>
      <c r="B13" s="55">
        <v>1562</v>
      </c>
      <c r="C13" s="56">
        <v>1541</v>
      </c>
      <c r="D13" s="33">
        <f t="shared" si="0"/>
        <v>-21</v>
      </c>
      <c r="E13" s="34">
        <f t="shared" si="1"/>
        <v>-1.3444302176696543</v>
      </c>
      <c r="F13" s="35">
        <f t="shared" ref="F13:F19" si="4">C13/$C$9*100</f>
        <v>21.867461331062863</v>
      </c>
      <c r="G13" s="55">
        <v>20878</v>
      </c>
      <c r="H13" s="56">
        <v>20872</v>
      </c>
      <c r="I13" s="36">
        <f t="shared" si="2"/>
        <v>-6</v>
      </c>
      <c r="J13" s="34">
        <f t="shared" si="3"/>
        <v>-2.8738384902768463E-2</v>
      </c>
      <c r="K13" s="35">
        <f t="shared" ref="K13:K19" si="5">H13/$H$9*100</f>
        <v>10.883530785916903</v>
      </c>
      <c r="L13" s="11"/>
    </row>
    <row r="14" spans="1:12" ht="12">
      <c r="A14" s="24" t="s">
        <v>17</v>
      </c>
      <c r="B14" s="55">
        <v>771</v>
      </c>
      <c r="C14" s="56">
        <v>700</v>
      </c>
      <c r="D14" s="33">
        <f t="shared" si="0"/>
        <v>-71</v>
      </c>
      <c r="E14" s="34">
        <f t="shared" si="1"/>
        <v>-9.2088197146562916</v>
      </c>
      <c r="F14" s="35">
        <f t="shared" si="4"/>
        <v>9.9333049524620414</v>
      </c>
      <c r="G14" s="55">
        <v>18875</v>
      </c>
      <c r="H14" s="56">
        <v>16989</v>
      </c>
      <c r="I14" s="36">
        <f t="shared" si="2"/>
        <v>-1886</v>
      </c>
      <c r="J14" s="34">
        <f t="shared" si="3"/>
        <v>-9.9920529801324509</v>
      </c>
      <c r="K14" s="35">
        <f t="shared" si="5"/>
        <v>8.8587727348573342</v>
      </c>
      <c r="L14" s="11"/>
    </row>
    <row r="15" spans="1:12" ht="12">
      <c r="A15" s="24" t="s">
        <v>18</v>
      </c>
      <c r="B15" s="55">
        <v>860</v>
      </c>
      <c r="C15" s="56">
        <v>915</v>
      </c>
      <c r="D15" s="33">
        <f t="shared" si="0"/>
        <v>55</v>
      </c>
      <c r="E15" s="34">
        <f t="shared" si="1"/>
        <v>6.395348837209303</v>
      </c>
      <c r="F15" s="35">
        <f t="shared" si="4"/>
        <v>12.984248616432525</v>
      </c>
      <c r="G15" s="55">
        <v>47465</v>
      </c>
      <c r="H15" s="56">
        <v>49406</v>
      </c>
      <c r="I15" s="36">
        <f t="shared" si="2"/>
        <v>1941</v>
      </c>
      <c r="J15" s="34">
        <f t="shared" si="3"/>
        <v>4.0893289792478669</v>
      </c>
      <c r="K15" s="35">
        <f t="shared" si="5"/>
        <v>25.762347739028868</v>
      </c>
      <c r="L15" s="11"/>
    </row>
    <row r="16" spans="1:12" ht="12">
      <c r="A16" s="24" t="s">
        <v>19</v>
      </c>
      <c r="B16" s="55">
        <v>279</v>
      </c>
      <c r="C16" s="56">
        <v>277</v>
      </c>
      <c r="D16" s="33">
        <f t="shared" si="0"/>
        <v>-2</v>
      </c>
      <c r="E16" s="34">
        <f t="shared" si="1"/>
        <v>-0.71684587813620071</v>
      </c>
      <c r="F16" s="35">
        <f t="shared" si="4"/>
        <v>3.9307506740456932</v>
      </c>
      <c r="G16" s="55">
        <v>43875</v>
      </c>
      <c r="H16" s="56">
        <v>43431</v>
      </c>
      <c r="I16" s="36">
        <f t="shared" si="2"/>
        <v>-444</v>
      </c>
      <c r="J16" s="34">
        <f t="shared" si="3"/>
        <v>-1.0119658119658119</v>
      </c>
      <c r="K16" s="35">
        <f t="shared" si="5"/>
        <v>22.646733689304188</v>
      </c>
      <c r="L16" s="11"/>
    </row>
    <row r="17" spans="1:12" ht="12">
      <c r="A17" s="24" t="s">
        <v>20</v>
      </c>
      <c r="B17" s="55">
        <v>43</v>
      </c>
      <c r="C17" s="56">
        <v>41</v>
      </c>
      <c r="D17" s="33">
        <f t="shared" si="0"/>
        <v>-2</v>
      </c>
      <c r="E17" s="34">
        <f t="shared" si="1"/>
        <v>-4.6511627906976747</v>
      </c>
      <c r="F17" s="35">
        <f t="shared" si="4"/>
        <v>0.58180786150134811</v>
      </c>
      <c r="G17" s="55">
        <v>16439</v>
      </c>
      <c r="H17" s="56">
        <v>15569</v>
      </c>
      <c r="I17" s="36">
        <f t="shared" si="2"/>
        <v>-870</v>
      </c>
      <c r="J17" s="34">
        <f t="shared" si="3"/>
        <v>-5.2922927185351911</v>
      </c>
      <c r="K17" s="35">
        <f t="shared" si="5"/>
        <v>8.1183255464708814</v>
      </c>
      <c r="L17" s="11"/>
    </row>
    <row r="18" spans="1:12" ht="12">
      <c r="A18" s="24" t="s">
        <v>21</v>
      </c>
      <c r="B18" s="55">
        <v>22</v>
      </c>
      <c r="C18" s="56">
        <v>19</v>
      </c>
      <c r="D18" s="33">
        <f>C18-B18</f>
        <v>-3</v>
      </c>
      <c r="E18" s="34">
        <f>(C18-B18)/B18*100</f>
        <v>-13.636363636363635</v>
      </c>
      <c r="F18" s="35">
        <f t="shared" si="4"/>
        <v>0.26961827728111254</v>
      </c>
      <c r="G18" s="55">
        <v>14369</v>
      </c>
      <c r="H18" s="56">
        <v>12619</v>
      </c>
      <c r="I18" s="36">
        <f>H18-G18</f>
        <v>-1750</v>
      </c>
      <c r="J18" s="34">
        <f>(H18-G18)/G18*100</f>
        <v>-12.178996450692463</v>
      </c>
      <c r="K18" s="35">
        <f t="shared" si="5"/>
        <v>6.5800725846821297</v>
      </c>
      <c r="L18" s="11"/>
    </row>
    <row r="19" spans="1:12" ht="12">
      <c r="A19" s="24" t="s">
        <v>22</v>
      </c>
      <c r="B19" s="55">
        <v>7</v>
      </c>
      <c r="C19" s="56">
        <v>7</v>
      </c>
      <c r="D19" s="33">
        <f>C19-B19</f>
        <v>0</v>
      </c>
      <c r="E19" s="34">
        <f>(C19-B19)/B19*100</f>
        <v>0</v>
      </c>
      <c r="F19" s="35">
        <f t="shared" si="4"/>
        <v>9.9333049524620409E-2</v>
      </c>
      <c r="G19" s="55">
        <v>12542</v>
      </c>
      <c r="H19" s="56">
        <v>11857</v>
      </c>
      <c r="I19" s="36">
        <f>H19-G19</f>
        <v>-685</v>
      </c>
      <c r="J19" s="34">
        <f>(H19-G19)/G19*100</f>
        <v>-5.4616488598309676</v>
      </c>
      <c r="K19" s="35">
        <f t="shared" si="5"/>
        <v>6.1827340230268648</v>
      </c>
      <c r="L19" s="11"/>
    </row>
    <row r="20" spans="1:12" ht="12.75" thickBot="1">
      <c r="A20" s="18"/>
      <c r="B20" s="57"/>
      <c r="C20" s="57"/>
      <c r="D20" s="58"/>
      <c r="E20" s="59"/>
      <c r="F20" s="60"/>
      <c r="G20" s="61"/>
      <c r="H20" s="62"/>
      <c r="I20" s="59"/>
      <c r="J20" s="63"/>
      <c r="K20" s="64"/>
      <c r="L20" s="11"/>
    </row>
    <row r="21" spans="1:12" ht="15.2" customHeight="1" thickBot="1">
      <c r="I21" s="45"/>
      <c r="J21" s="45"/>
    </row>
    <row r="22" spans="1:12" ht="15.2" customHeight="1">
      <c r="A22" s="7"/>
      <c r="B22" s="8" t="s">
        <v>23</v>
      </c>
      <c r="C22" s="8"/>
      <c r="D22" s="8"/>
      <c r="E22" s="8"/>
      <c r="F22" s="10"/>
      <c r="G22" s="9" t="s">
        <v>24</v>
      </c>
      <c r="H22" s="8"/>
      <c r="I22" s="8"/>
      <c r="J22" s="8"/>
      <c r="K22" s="10"/>
    </row>
    <row r="23" spans="1:12" ht="12">
      <c r="A23" s="12" t="s">
        <v>4</v>
      </c>
      <c r="B23" s="13" t="s">
        <v>5</v>
      </c>
      <c r="C23" s="14" t="s">
        <v>6</v>
      </c>
      <c r="D23" s="15"/>
      <c r="E23" s="16"/>
      <c r="F23" s="17"/>
      <c r="G23" s="13" t="s">
        <v>5</v>
      </c>
      <c r="H23" s="14" t="s">
        <v>6</v>
      </c>
      <c r="I23" s="15"/>
      <c r="J23" s="16"/>
      <c r="K23" s="17"/>
    </row>
    <row r="24" spans="1:12" ht="12.75" thickBot="1">
      <c r="A24" s="18"/>
      <c r="B24" s="19"/>
      <c r="C24" s="20"/>
      <c r="D24" s="21" t="s">
        <v>7</v>
      </c>
      <c r="E24" s="22" t="s">
        <v>8</v>
      </c>
      <c r="F24" s="23" t="s">
        <v>9</v>
      </c>
      <c r="G24" s="19"/>
      <c r="H24" s="20"/>
      <c r="I24" s="21" t="s">
        <v>7</v>
      </c>
      <c r="J24" s="22" t="s">
        <v>8</v>
      </c>
      <c r="K24" s="23" t="s">
        <v>9</v>
      </c>
    </row>
    <row r="25" spans="1:12" ht="12">
      <c r="A25" s="24" t="s">
        <v>10</v>
      </c>
      <c r="B25" s="65" t="s">
        <v>25</v>
      </c>
      <c r="C25" s="65" t="s">
        <v>25</v>
      </c>
      <c r="D25" s="27" t="s">
        <v>25</v>
      </c>
      <c r="E25" s="27" t="s">
        <v>11</v>
      </c>
      <c r="F25" s="28" t="s">
        <v>11</v>
      </c>
      <c r="G25" s="66" t="s">
        <v>25</v>
      </c>
      <c r="H25" s="65" t="s">
        <v>25</v>
      </c>
      <c r="I25" s="65" t="s">
        <v>25</v>
      </c>
      <c r="J25" s="65" t="s">
        <v>11</v>
      </c>
      <c r="K25" s="30" t="s">
        <v>11</v>
      </c>
    </row>
    <row r="26" spans="1:12" ht="12">
      <c r="A26" s="12" t="s">
        <v>14</v>
      </c>
      <c r="B26" s="31">
        <f>SUM(B29:B36)</f>
        <v>4827525.05</v>
      </c>
      <c r="C26" s="32">
        <f>SUM(C29:C36)</f>
        <v>4888473.08</v>
      </c>
      <c r="D26" s="33">
        <f>C26-B26</f>
        <v>60948.030000000261</v>
      </c>
      <c r="E26" s="34">
        <f>(C26-B26)/B26*100</f>
        <v>1.2625109009014932</v>
      </c>
      <c r="F26" s="35">
        <f>SUM(F29:F36)</f>
        <v>100</v>
      </c>
      <c r="G26" s="31">
        <f>SUM(G29:G36)</f>
        <v>1797856.19</v>
      </c>
      <c r="H26" s="32">
        <f>SUM(H29:H36)</f>
        <v>1814960.49</v>
      </c>
      <c r="I26" s="33">
        <f>H26-G26</f>
        <v>17104.300000000047</v>
      </c>
      <c r="J26" s="34">
        <f>(H26-G26)/G26*100</f>
        <v>0.95137197820032804</v>
      </c>
      <c r="K26" s="35">
        <f>SUM(K29:K36)</f>
        <v>100</v>
      </c>
    </row>
    <row r="27" spans="1:12" ht="12">
      <c r="A27" s="24"/>
      <c r="B27" s="37"/>
      <c r="C27" s="38"/>
      <c r="D27" s="39"/>
      <c r="E27" s="40"/>
      <c r="F27" s="41"/>
      <c r="G27" s="37"/>
      <c r="H27" s="38"/>
      <c r="I27" s="39"/>
      <c r="J27" s="43"/>
      <c r="K27" s="44"/>
    </row>
    <row r="28" spans="1:12" ht="12">
      <c r="A28" s="46"/>
      <c r="B28" s="47"/>
      <c r="C28" s="48"/>
      <c r="D28" s="49"/>
      <c r="E28" s="50"/>
      <c r="F28" s="51"/>
      <c r="G28" s="47"/>
      <c r="H28" s="48"/>
      <c r="I28" s="49"/>
      <c r="J28" s="53"/>
      <c r="K28" s="54"/>
    </row>
    <row r="29" spans="1:12" ht="12">
      <c r="A29" s="24" t="s">
        <v>15</v>
      </c>
      <c r="B29" s="55">
        <v>178604.5</v>
      </c>
      <c r="C29" s="56">
        <v>217161.42</v>
      </c>
      <c r="D29" s="33">
        <f t="shared" ref="D29:D34" si="6">C29-B29</f>
        <v>38556.920000000013</v>
      </c>
      <c r="E29" s="34">
        <f t="shared" ref="E29:E34" si="7">(C29-B29)/B29*100</f>
        <v>21.587877125156428</v>
      </c>
      <c r="F29" s="35">
        <f>C29/$C$26*100</f>
        <v>4.4423159634132636</v>
      </c>
      <c r="G29" s="55">
        <v>87652.28</v>
      </c>
      <c r="H29" s="56">
        <v>107618.07</v>
      </c>
      <c r="I29" s="33">
        <f t="shared" ref="I29:I34" si="8">H29-G29</f>
        <v>19965.790000000008</v>
      </c>
      <c r="J29" s="34">
        <f t="shared" ref="J29:J34" si="9">(H29-G29)/G29*100</f>
        <v>22.778403482487857</v>
      </c>
      <c r="K29" s="35">
        <f>H29/$H$26*100</f>
        <v>5.9294993248034844</v>
      </c>
    </row>
    <row r="30" spans="1:12" ht="12">
      <c r="A30" s="24" t="s">
        <v>16</v>
      </c>
      <c r="B30" s="55">
        <v>278560.06</v>
      </c>
      <c r="C30" s="56">
        <v>310386.96999999997</v>
      </c>
      <c r="D30" s="33">
        <f t="shared" si="6"/>
        <v>31826.909999999974</v>
      </c>
      <c r="E30" s="34">
        <f t="shared" si="7"/>
        <v>11.425510893413785</v>
      </c>
      <c r="F30" s="35">
        <f t="shared" ref="F30:F36" si="10">C30/$C$26*100</f>
        <v>6.3493644113511198</v>
      </c>
      <c r="G30" s="55">
        <v>126965.15</v>
      </c>
      <c r="H30" s="56">
        <v>141507.38</v>
      </c>
      <c r="I30" s="33">
        <f t="shared" si="8"/>
        <v>14542.23000000001</v>
      </c>
      <c r="J30" s="34">
        <f t="shared" si="9"/>
        <v>11.453717811541207</v>
      </c>
      <c r="K30" s="35">
        <f t="shared" ref="K30:K36" si="11">H30/$H$26*100</f>
        <v>7.7967195858902691</v>
      </c>
    </row>
    <row r="31" spans="1:12" ht="12">
      <c r="A31" s="24" t="s">
        <v>17</v>
      </c>
      <c r="B31" s="55">
        <v>304673.32</v>
      </c>
      <c r="C31" s="56">
        <v>302742.65999999997</v>
      </c>
      <c r="D31" s="33">
        <f t="shared" si="6"/>
        <v>-1930.6600000000326</v>
      </c>
      <c r="E31" s="34">
        <f t="shared" si="7"/>
        <v>-0.63368200405602715</v>
      </c>
      <c r="F31" s="35">
        <f t="shared" si="10"/>
        <v>6.1929902250786251</v>
      </c>
      <c r="G31" s="55">
        <v>125530.35</v>
      </c>
      <c r="H31" s="56">
        <v>131145.54999999999</v>
      </c>
      <c r="I31" s="33">
        <f t="shared" si="8"/>
        <v>5615.1999999999825</v>
      </c>
      <c r="J31" s="34">
        <f t="shared" si="9"/>
        <v>4.4731811868603746</v>
      </c>
      <c r="K31" s="35">
        <f t="shared" si="11"/>
        <v>7.2258074334169118</v>
      </c>
    </row>
    <row r="32" spans="1:12" ht="12">
      <c r="A32" s="24" t="s">
        <v>18</v>
      </c>
      <c r="B32" s="55">
        <v>1126700.26</v>
      </c>
      <c r="C32" s="56">
        <v>1193599.9099999999</v>
      </c>
      <c r="D32" s="33">
        <f t="shared" si="6"/>
        <v>66899.649999999907</v>
      </c>
      <c r="E32" s="34">
        <f t="shared" si="7"/>
        <v>5.9376617167018235</v>
      </c>
      <c r="F32" s="35">
        <f t="shared" si="10"/>
        <v>24.416620291586018</v>
      </c>
      <c r="G32" s="55">
        <v>403196.8</v>
      </c>
      <c r="H32" s="56">
        <v>405566.1</v>
      </c>
      <c r="I32" s="33">
        <f t="shared" si="8"/>
        <v>2369.2999999999884</v>
      </c>
      <c r="J32" s="34">
        <f t="shared" si="9"/>
        <v>0.58762867165612132</v>
      </c>
      <c r="K32" s="35">
        <f t="shared" si="11"/>
        <v>22.345726104483958</v>
      </c>
    </row>
    <row r="33" spans="1:11" ht="12">
      <c r="A33" s="24" t="s">
        <v>19</v>
      </c>
      <c r="B33" s="55">
        <v>1159184.9099999999</v>
      </c>
      <c r="C33" s="56">
        <v>1169920.3600000001</v>
      </c>
      <c r="D33" s="33">
        <f t="shared" si="6"/>
        <v>10735.450000000186</v>
      </c>
      <c r="E33" s="34">
        <f t="shared" si="7"/>
        <v>0.92612057898512379</v>
      </c>
      <c r="F33" s="35">
        <f t="shared" si="10"/>
        <v>23.932224661038738</v>
      </c>
      <c r="G33" s="55">
        <v>411822.18</v>
      </c>
      <c r="H33" s="56">
        <v>436415.98</v>
      </c>
      <c r="I33" s="33">
        <f t="shared" si="8"/>
        <v>24593.799999999988</v>
      </c>
      <c r="J33" s="34">
        <f t="shared" si="9"/>
        <v>5.9719464357165002</v>
      </c>
      <c r="K33" s="35">
        <f t="shared" si="11"/>
        <v>24.0454810120963</v>
      </c>
    </row>
    <row r="34" spans="1:11" ht="12">
      <c r="A34" s="24" t="s">
        <v>20</v>
      </c>
      <c r="B34" s="55">
        <v>497052.9</v>
      </c>
      <c r="C34" s="56">
        <v>514439.26</v>
      </c>
      <c r="D34" s="33">
        <f t="shared" si="6"/>
        <v>17386.359999999986</v>
      </c>
      <c r="E34" s="34">
        <f t="shared" si="7"/>
        <v>3.4978892588696264</v>
      </c>
      <c r="F34" s="35">
        <f t="shared" si="10"/>
        <v>10.523516271465281</v>
      </c>
      <c r="G34" s="55">
        <v>178926.36</v>
      </c>
      <c r="H34" s="56">
        <v>173992.8</v>
      </c>
      <c r="I34" s="33">
        <f t="shared" si="8"/>
        <v>-4933.5599999999977</v>
      </c>
      <c r="J34" s="34">
        <f t="shared" si="9"/>
        <v>-2.7573131203250312</v>
      </c>
      <c r="K34" s="35">
        <f t="shared" si="11"/>
        <v>9.5865888518597995</v>
      </c>
    </row>
    <row r="35" spans="1:11" ht="12">
      <c r="A35" s="24" t="s">
        <v>21</v>
      </c>
      <c r="B35" s="55">
        <v>702994.18</v>
      </c>
      <c r="C35" s="56">
        <v>615360.44999999995</v>
      </c>
      <c r="D35" s="33">
        <f>C35-B35</f>
        <v>-87633.730000000098</v>
      </c>
      <c r="E35" s="34">
        <f>(C35-B35)/B35*100</f>
        <v>-12.465783144890345</v>
      </c>
      <c r="F35" s="35">
        <f t="shared" si="10"/>
        <v>12.587988926800019</v>
      </c>
      <c r="G35" s="55">
        <v>346812.92</v>
      </c>
      <c r="H35" s="56">
        <v>325700.7</v>
      </c>
      <c r="I35" s="33">
        <f>H35-G35</f>
        <v>-21112.219999999972</v>
      </c>
      <c r="J35" s="34">
        <f>(H35-G35)/G35*100</f>
        <v>-6.0874952409500702</v>
      </c>
      <c r="K35" s="35">
        <f t="shared" si="11"/>
        <v>17.945332793442795</v>
      </c>
    </row>
    <row r="36" spans="1:11" ht="12">
      <c r="A36" s="24" t="s">
        <v>22</v>
      </c>
      <c r="B36" s="55">
        <v>579754.92000000004</v>
      </c>
      <c r="C36" s="56">
        <v>564862.05000000005</v>
      </c>
      <c r="D36" s="33">
        <f>C36-B36</f>
        <v>-14892.869999999995</v>
      </c>
      <c r="E36" s="34">
        <f>(C36-B36)/B36*100</f>
        <v>-2.5688216669209112</v>
      </c>
      <c r="F36" s="35">
        <f t="shared" si="10"/>
        <v>11.554979249266932</v>
      </c>
      <c r="G36" s="55">
        <v>116950.15</v>
      </c>
      <c r="H36" s="56">
        <v>93013.91</v>
      </c>
      <c r="I36" s="33">
        <f>H36-G36</f>
        <v>-23936.239999999991</v>
      </c>
      <c r="J36" s="34">
        <f>(H36-G36)/G36*100</f>
        <v>-20.467045147013486</v>
      </c>
      <c r="K36" s="35">
        <f t="shared" si="11"/>
        <v>5.1248448940064808</v>
      </c>
    </row>
    <row r="37" spans="1:11" ht="12.75" thickBot="1">
      <c r="A37" s="18"/>
      <c r="B37" s="62"/>
      <c r="C37" s="62"/>
      <c r="D37" s="59"/>
      <c r="E37" s="59"/>
      <c r="F37" s="60"/>
      <c r="G37" s="67"/>
      <c r="H37" s="62"/>
      <c r="I37" s="62"/>
      <c r="J37" s="62"/>
      <c r="K37" s="64"/>
    </row>
    <row r="38" spans="1:11" ht="12">
      <c r="A38" s="68" t="s">
        <v>26</v>
      </c>
    </row>
    <row r="39" spans="1:11" ht="12">
      <c r="A39" s="69" t="s">
        <v>27</v>
      </c>
    </row>
    <row r="40" spans="1:11" ht="12">
      <c r="A40" s="68"/>
    </row>
    <row r="41" spans="1:11" ht="12"/>
    <row r="42" spans="1:11" ht="12"/>
    <row r="43" spans="1:11" ht="12"/>
    <row r="44" spans="1:11" ht="12"/>
    <row r="45" spans="1:11" ht="12"/>
    <row r="46" spans="1:11" ht="12"/>
    <row r="47" spans="1:11" ht="12"/>
    <row r="48" spans="1:11" ht="12"/>
  </sheetData>
  <mergeCells count="12">
    <mergeCell ref="B22:F22"/>
    <mergeCell ref="G22:K22"/>
    <mergeCell ref="B23:B24"/>
    <mergeCell ref="C23:C24"/>
    <mergeCell ref="G23:G24"/>
    <mergeCell ref="H23:H24"/>
    <mergeCell ref="B5:F5"/>
    <mergeCell ref="G5:K5"/>
    <mergeCell ref="B6:B7"/>
    <mergeCell ref="C6:C7"/>
    <mergeCell ref="G6:G7"/>
    <mergeCell ref="H6:H7"/>
  </mergeCells>
  <phoneticPr fontId="3"/>
  <pageMargins left="1.7716535433070868" right="1.7716535433070868" top="0.98425196850393704" bottom="0.51181102362204722" header="0.19685039370078741" footer="0.70866141732283472"/>
  <pageSetup paperSize="9" firstPageNumber="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表－３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2018-12-07T08:02:43Z</dcterms:created>
  <dcterms:modified xsi:type="dcterms:W3CDTF">2018-12-07T08:03:04Z</dcterms:modified>
</cp:coreProperties>
</file>