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activeTab="0"/>
  </bookViews>
  <sheets>
    <sheet name="幼年消防・少年消防・女性防火クラブ状況調べ" sheetId="1" r:id="rId1"/>
    <sheet name="Sheet1" sheetId="2" r:id="rId2"/>
    <sheet name="Sheet2" sheetId="3" r:id="rId3"/>
  </sheets>
  <definedNames>
    <definedName name="_xlnm._FilterDatabase" localSheetId="2" hidden="1">'Sheet2'!$A$2:$F$42</definedName>
    <definedName name="_xlnm.Print_Area" localSheetId="0">'幼年消防・少年消防・女性防火クラブ状況調べ'!$A$1:$I$57</definedName>
    <definedName name="_xlnm.Print_Titles" localSheetId="0">'幼年消防・少年消防・女性防火クラブ状況調べ'!$1:$3</definedName>
  </definedNames>
  <calcPr fullCalcOnLoad="1"/>
</workbook>
</file>

<file path=xl/sharedStrings.xml><?xml version="1.0" encoding="utf-8"?>
<sst xmlns="http://schemas.openxmlformats.org/spreadsheetml/2006/main" count="256" uniqueCount="144">
  <si>
    <t>岐阜市</t>
  </si>
  <si>
    <t>御嵩町</t>
  </si>
  <si>
    <t>大垣市</t>
  </si>
  <si>
    <t>高山市</t>
  </si>
  <si>
    <t>多治見市</t>
  </si>
  <si>
    <t>関市</t>
  </si>
  <si>
    <t>北方町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</si>
  <si>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</si>
  <si>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</si>
  <si>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</si>
  <si>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</si>
  <si>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</si>
  <si>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</si>
  <si>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</si>
  <si>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</si>
  <si>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</si>
  <si>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</si>
  <si>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</si>
  <si>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</si>
  <si>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白川村</t>
  </si>
  <si>
    <t>垂井町</t>
  </si>
  <si>
    <t>関ヶ原町</t>
  </si>
  <si>
    <t>神戸町</t>
  </si>
  <si>
    <t>輪之内町</t>
  </si>
  <si>
    <t>坂祝町</t>
  </si>
  <si>
    <t>安八町</t>
  </si>
  <si>
    <t>富加町</t>
  </si>
  <si>
    <t>川辺町</t>
  </si>
  <si>
    <t>揖斐川町</t>
  </si>
  <si>
    <t>七宗町</t>
  </si>
  <si>
    <t>八百津町</t>
  </si>
  <si>
    <t>大野町</t>
  </si>
  <si>
    <t>白川町</t>
  </si>
  <si>
    <t>池田町</t>
  </si>
  <si>
    <t>東白川村</t>
  </si>
  <si>
    <t>少年消防クラブ</t>
  </si>
  <si>
    <t>幼年消防クラブ</t>
  </si>
  <si>
    <t>クラブ数</t>
  </si>
  <si>
    <t>クラブ員数</t>
  </si>
  <si>
    <t>総             計</t>
  </si>
  <si>
    <t>市             計</t>
  </si>
  <si>
    <t>町     村     計</t>
  </si>
  <si>
    <t>羽  島  郡  計</t>
  </si>
  <si>
    <t>不　破　郡　計</t>
  </si>
  <si>
    <t>揖　斐　郡　計</t>
  </si>
  <si>
    <t>安　八　郡　計</t>
  </si>
  <si>
    <t>養　老　郡　計</t>
  </si>
  <si>
    <t>本　巣　郡　計</t>
  </si>
  <si>
    <t>加　茂　郡　計</t>
  </si>
  <si>
    <t>可　児　郡　計</t>
  </si>
  <si>
    <t>大　野　郡　計</t>
  </si>
  <si>
    <t>瑞穂市</t>
  </si>
  <si>
    <t>山県市</t>
  </si>
  <si>
    <t>高富町、伊自良村、美山町H15.4.1合併</t>
  </si>
  <si>
    <t>女性防火クラブ</t>
  </si>
  <si>
    <t>郡上市</t>
  </si>
  <si>
    <t>飛騨市</t>
  </si>
  <si>
    <t>本巣市</t>
  </si>
  <si>
    <t>本巣町、真正町、糸貫町、根尾村　H16.2.1合併</t>
  </si>
  <si>
    <t>古川町、河合村、宮川村、神岡町　H16.2.1合併</t>
  </si>
  <si>
    <t>八幡町、大和町、白鳥町、高鷲村、美並村、明宝村、和良村　H16.3.1合併</t>
  </si>
  <si>
    <t>下呂市</t>
  </si>
  <si>
    <t>海津市</t>
  </si>
  <si>
    <t>上石津町、墨俣町　　H18.3.27合併</t>
  </si>
  <si>
    <t>柳津町　　H18.1.1合併</t>
  </si>
  <si>
    <t>兼山町　　H17.5.1合併</t>
  </si>
  <si>
    <t>笠原町　　H18.1.23合併</t>
  </si>
  <si>
    <t>萩原町、小坂町、下呂町、金山町､馬瀬村H16.3.1合併</t>
  </si>
  <si>
    <t>丹生川村､清見村､荘川村､宮村､久々野町､朝日村､高根村､国府町､上宝村　H17.2.1合併</t>
  </si>
  <si>
    <t>坂下町､川上村､加子母村､付知町､福岡町､蛭川村､　長野県山口村　H17.2.13合併</t>
  </si>
  <si>
    <t>海津町､平田町､南濃町　H17.3.28合併</t>
  </si>
  <si>
    <t>洞戸村､板取村､武芸川町､武儀町､上之保村　H17.2.7合併</t>
  </si>
  <si>
    <t>岩村町､山岡町､明智町､串原村､上矢作町　H16.10.25合併</t>
  </si>
  <si>
    <t>川島町　　H16.11.1合併</t>
  </si>
  <si>
    <t>谷汲村、春日村､久瀬村､藤橋村、坂内村 H17.1.31合併</t>
  </si>
  <si>
    <t>揖斐郡消防組合</t>
  </si>
  <si>
    <t>大垣消防組合</t>
  </si>
  <si>
    <t>中濃消防組合</t>
  </si>
  <si>
    <t>可茂消防事務組合</t>
  </si>
  <si>
    <t>羽島郡広域連合</t>
  </si>
  <si>
    <t>不破消防組合</t>
  </si>
  <si>
    <t>可茂消防事務組合</t>
  </si>
  <si>
    <t>【白川村役場総務課】</t>
  </si>
  <si>
    <t>養老町消防本部</t>
  </si>
  <si>
    <t>瑞浪市消防本部</t>
  </si>
  <si>
    <t>羽島市消防本部</t>
  </si>
  <si>
    <t>土岐市消防本部</t>
  </si>
  <si>
    <t>計</t>
  </si>
  <si>
    <t>人数</t>
  </si>
  <si>
    <t>大垣市</t>
  </si>
  <si>
    <t>高山市</t>
  </si>
  <si>
    <t>関市</t>
  </si>
  <si>
    <t>美濃市</t>
  </si>
  <si>
    <t>瑞浪市</t>
  </si>
  <si>
    <t>各務原市</t>
  </si>
  <si>
    <t>山県市</t>
  </si>
  <si>
    <t>本巣市</t>
  </si>
  <si>
    <t>郡上市</t>
  </si>
  <si>
    <t>下呂市</t>
  </si>
  <si>
    <t>海津市</t>
  </si>
  <si>
    <t>養老町</t>
  </si>
  <si>
    <t>養老町</t>
  </si>
  <si>
    <t>垂井町</t>
  </si>
  <si>
    <t>関ヶ原町</t>
  </si>
  <si>
    <t>大野町</t>
  </si>
  <si>
    <t>大野町</t>
  </si>
  <si>
    <t>北方町</t>
  </si>
  <si>
    <t>瑞穂市</t>
  </si>
  <si>
    <t>白川村</t>
  </si>
  <si>
    <t>少年</t>
  </si>
  <si>
    <t>揖斐川町</t>
  </si>
  <si>
    <t>多治見市</t>
  </si>
  <si>
    <t>池田町</t>
  </si>
  <si>
    <t>輪之内町</t>
  </si>
  <si>
    <t>下呂市</t>
  </si>
  <si>
    <t>垂井町</t>
  </si>
  <si>
    <t>本巣市</t>
  </si>
  <si>
    <t>神戸町</t>
  </si>
  <si>
    <t>中津川市</t>
  </si>
  <si>
    <t>飛騨市</t>
  </si>
  <si>
    <t>山県市</t>
  </si>
  <si>
    <t>羽島市</t>
  </si>
  <si>
    <t>美濃加茂市</t>
  </si>
  <si>
    <t>坂祝町</t>
  </si>
  <si>
    <t>可児市</t>
  </si>
  <si>
    <t>富加町</t>
  </si>
  <si>
    <t>川辺町</t>
  </si>
  <si>
    <t>八百津町</t>
  </si>
  <si>
    <t>七宗町</t>
  </si>
  <si>
    <t>御嵩町</t>
  </si>
  <si>
    <t>白川町</t>
  </si>
  <si>
    <t>東白川村</t>
  </si>
  <si>
    <t>海津市</t>
  </si>
  <si>
    <t>郡上市</t>
  </si>
  <si>
    <t>土岐市</t>
  </si>
  <si>
    <t>関ケ原町</t>
  </si>
  <si>
    <t>幼年</t>
  </si>
  <si>
    <t>岐南町</t>
  </si>
  <si>
    <t>笠松町</t>
  </si>
  <si>
    <t>恵那市</t>
  </si>
  <si>
    <t>巣南町､穂積町H15.5.1合併　</t>
  </si>
  <si>
    <t>資料６－７表　幼年消防クラブ、少年消防クラブ、女性防火クラブ状況調</t>
  </si>
  <si>
    <t>関ケ原町</t>
  </si>
  <si>
    <t>R4.4.1現在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</si>
</sst>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9" fillId="33" borderId="26" xfId="61" applyFill="1" applyBorder="1">
      <alignment vertical="center"/>
      <protection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9" fillId="33" borderId="17" xfId="63" applyFill="1" applyBorder="1">
      <alignment vertical="center"/>
      <protection/>
    </xf>
    <xf numFmtId="0" fontId="29" fillId="33" borderId="17" xfId="64" applyFill="1" applyBorder="1">
      <alignment vertical="center"/>
      <protection/>
    </xf>
    <xf numFmtId="0" fontId="37" fillId="33" borderId="17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176" fontId="0" fillId="34" borderId="30" xfId="0" applyNumberFormat="1" applyFill="1" applyBorder="1" applyAlignment="1">
      <alignment vertical="center"/>
    </xf>
    <xf numFmtId="176" fontId="0" fillId="34" borderId="16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/>
    </xf>
    <xf numFmtId="176" fontId="0" fillId="0" borderId="45" xfId="0" applyNumberFormat="1" applyFont="1" applyFill="1" applyBorder="1" applyAlignment="1">
      <alignment/>
    </xf>
    <xf numFmtId="176" fontId="0" fillId="0" borderId="46" xfId="0" applyNumberFormat="1" applyFont="1" applyFill="1" applyBorder="1" applyAlignment="1">
      <alignment/>
    </xf>
    <xf numFmtId="176" fontId="0" fillId="0" borderId="47" xfId="0" applyNumberFormat="1" applyFont="1" applyFill="1" applyBorder="1" applyAlignment="1">
      <alignment/>
    </xf>
    <xf numFmtId="176" fontId="0" fillId="0" borderId="48" xfId="0" applyNumberFormat="1" applyFont="1" applyFill="1" applyBorder="1" applyAlignment="1">
      <alignment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49" xfId="0" applyNumberFormat="1" applyFont="1" applyFill="1" applyBorder="1" applyAlignment="1">
      <alignment/>
    </xf>
    <xf numFmtId="176" fontId="0" fillId="0" borderId="44" xfId="0" applyNumberFormat="1" applyFont="1" applyFill="1" applyBorder="1" applyAlignment="1">
      <alignment horizontal="right"/>
    </xf>
    <xf numFmtId="176" fontId="0" fillId="0" borderId="5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4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51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52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40" xfId="0" applyNumberFormat="1" applyFont="1" applyFill="1" applyBorder="1" applyAlignment="1">
      <alignment/>
    </xf>
    <xf numFmtId="176" fontId="0" fillId="0" borderId="41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53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right"/>
    </xf>
    <xf numFmtId="176" fontId="0" fillId="0" borderId="4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shrinkToFit="1"/>
    </xf>
    <xf numFmtId="57" fontId="0" fillId="0" borderId="34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8" fontId="0" fillId="0" borderId="0" xfId="0" applyNumberFormat="1" applyFont="1" applyFill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57"/>
  <sheetViews>
    <sheetView tabSelected="1" view="pageBreakPreview" zoomScale="80" zoomScaleNormal="80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9" sqref="F9"/>
    </sheetView>
  </sheetViews>
  <sheetFormatPr defaultColWidth="9.00390625" defaultRowHeight="13.5"/>
  <cols>
    <col min="1" max="1" width="3.625" style="63" customWidth="1"/>
    <col min="2" max="2" width="5.25390625" style="63" customWidth="1"/>
    <col min="3" max="3" width="14.25390625" style="63" customWidth="1"/>
    <col min="4" max="9" width="16.00390625" style="63" customWidth="1"/>
    <col min="10" max="10" width="18.00390625" style="63" customWidth="1"/>
    <col min="11" max="11" width="6.25390625" style="63" customWidth="1"/>
    <col min="12" max="16384" width="9.00390625" style="63" customWidth="1"/>
  </cols>
  <sheetData>
    <row r="1" spans="3:9" ht="27" customHeight="1" thickBot="1">
      <c r="C1" s="87" t="s">
        <v>141</v>
      </c>
      <c r="I1" s="113" t="s">
        <v>143</v>
      </c>
    </row>
    <row r="2" spans="2:10" ht="27" customHeight="1" thickBot="1">
      <c r="B2" s="64"/>
      <c r="C2" s="65"/>
      <c r="D2" s="106" t="s">
        <v>36</v>
      </c>
      <c r="E2" s="106"/>
      <c r="F2" s="106" t="s">
        <v>35</v>
      </c>
      <c r="G2" s="106"/>
      <c r="H2" s="106" t="s">
        <v>54</v>
      </c>
      <c r="I2" s="106"/>
      <c r="J2" s="107"/>
    </row>
    <row r="3" spans="2:10" ht="18.75" customHeight="1" thickBot="1">
      <c r="B3" s="61"/>
      <c r="C3" s="66"/>
      <c r="D3" s="67" t="s">
        <v>37</v>
      </c>
      <c r="E3" s="68" t="s">
        <v>38</v>
      </c>
      <c r="F3" s="67" t="s">
        <v>37</v>
      </c>
      <c r="G3" s="68" t="s">
        <v>38</v>
      </c>
      <c r="H3" s="67" t="s">
        <v>37</v>
      </c>
      <c r="I3" s="68" t="s">
        <v>38</v>
      </c>
      <c r="J3" s="108"/>
    </row>
    <row r="4" spans="2:10" ht="25.5" customHeight="1" thickBot="1">
      <c r="B4" s="39" t="s">
        <v>39</v>
      </c>
      <c r="C4" s="40"/>
      <c r="D4" s="89">
        <f aca="true" t="shared" si="0" ref="D4:I4">SUM(D5:D6)</f>
        <v>310</v>
      </c>
      <c r="E4" s="90">
        <f t="shared" si="0"/>
        <v>31881</v>
      </c>
      <c r="F4" s="89">
        <f t="shared" si="0"/>
        <v>189</v>
      </c>
      <c r="G4" s="90">
        <f t="shared" si="0"/>
        <v>34516</v>
      </c>
      <c r="H4" s="89">
        <f t="shared" si="0"/>
        <v>34</v>
      </c>
      <c r="I4" s="90">
        <f t="shared" si="0"/>
        <v>18837</v>
      </c>
      <c r="J4" s="51"/>
    </row>
    <row r="5" spans="2:10" ht="25.5" customHeight="1" thickBot="1">
      <c r="B5" s="41" t="s">
        <v>40</v>
      </c>
      <c r="C5" s="42"/>
      <c r="D5" s="91">
        <f aca="true" t="shared" si="1" ref="D5:I5">SUM(D7:D27)</f>
        <v>225</v>
      </c>
      <c r="E5" s="92">
        <f t="shared" si="1"/>
        <v>25525</v>
      </c>
      <c r="F5" s="91">
        <f t="shared" si="1"/>
        <v>130</v>
      </c>
      <c r="G5" s="92">
        <f t="shared" si="1"/>
        <v>27917</v>
      </c>
      <c r="H5" s="91">
        <f t="shared" si="1"/>
        <v>16</v>
      </c>
      <c r="I5" s="92">
        <f t="shared" si="1"/>
        <v>16311</v>
      </c>
      <c r="J5" s="51"/>
    </row>
    <row r="6" spans="2:10" ht="25.5" customHeight="1" thickBot="1">
      <c r="B6" s="43" t="s">
        <v>41</v>
      </c>
      <c r="C6" s="44"/>
      <c r="D6" s="78">
        <f aca="true" t="shared" si="2" ref="D6:I6">SUM(D28,D31,D33,D36,D40,D44,D46,D54,D56,)</f>
        <v>85</v>
      </c>
      <c r="E6" s="93">
        <f t="shared" si="2"/>
        <v>6356</v>
      </c>
      <c r="F6" s="78">
        <f t="shared" si="2"/>
        <v>59</v>
      </c>
      <c r="G6" s="93">
        <f t="shared" si="2"/>
        <v>6599</v>
      </c>
      <c r="H6" s="78">
        <f t="shared" si="2"/>
        <v>18</v>
      </c>
      <c r="I6" s="93">
        <f t="shared" si="2"/>
        <v>2526</v>
      </c>
      <c r="J6" s="51"/>
    </row>
    <row r="7" spans="2:10" ht="25.5" customHeight="1">
      <c r="B7" s="45"/>
      <c r="C7" s="46" t="s">
        <v>0</v>
      </c>
      <c r="D7" s="79">
        <v>0</v>
      </c>
      <c r="E7" s="94">
        <v>0</v>
      </c>
      <c r="F7" s="79">
        <v>1</v>
      </c>
      <c r="G7" s="94">
        <v>3672</v>
      </c>
      <c r="H7" s="79">
        <v>1</v>
      </c>
      <c r="I7" s="94">
        <v>595</v>
      </c>
      <c r="J7" s="69" t="s">
        <v>64</v>
      </c>
    </row>
    <row r="8" spans="2:10" ht="25.5" customHeight="1">
      <c r="B8" s="45"/>
      <c r="C8" s="47" t="s">
        <v>2</v>
      </c>
      <c r="D8" s="80">
        <v>39</v>
      </c>
      <c r="E8" s="95">
        <v>4542</v>
      </c>
      <c r="F8" s="80">
        <v>22</v>
      </c>
      <c r="G8" s="95">
        <v>3215</v>
      </c>
      <c r="H8" s="80">
        <v>1</v>
      </c>
      <c r="I8" s="95">
        <v>2935</v>
      </c>
      <c r="J8" s="69" t="s">
        <v>63</v>
      </c>
    </row>
    <row r="9" spans="2:10" ht="47.25" customHeight="1">
      <c r="B9" s="45"/>
      <c r="C9" s="47" t="s">
        <v>3</v>
      </c>
      <c r="D9" s="80">
        <v>5</v>
      </c>
      <c r="E9" s="95">
        <v>2628</v>
      </c>
      <c r="F9" s="80">
        <v>2</v>
      </c>
      <c r="G9" s="95">
        <v>3867</v>
      </c>
      <c r="H9" s="80">
        <v>0</v>
      </c>
      <c r="I9" s="95">
        <v>0</v>
      </c>
      <c r="J9" s="70" t="s">
        <v>68</v>
      </c>
    </row>
    <row r="10" spans="2:10" ht="25.5" customHeight="1">
      <c r="B10" s="45"/>
      <c r="C10" s="47" t="s">
        <v>4</v>
      </c>
      <c r="D10" s="80">
        <v>22</v>
      </c>
      <c r="E10" s="95">
        <v>2344</v>
      </c>
      <c r="F10" s="80">
        <v>1</v>
      </c>
      <c r="G10" s="95">
        <v>88</v>
      </c>
      <c r="H10" s="80">
        <v>1</v>
      </c>
      <c r="I10" s="95">
        <v>16</v>
      </c>
      <c r="J10" s="69" t="s">
        <v>66</v>
      </c>
    </row>
    <row r="11" spans="2:10" ht="34.5" customHeight="1">
      <c r="B11" s="45"/>
      <c r="C11" s="47" t="s">
        <v>5</v>
      </c>
      <c r="D11" s="80">
        <v>26</v>
      </c>
      <c r="E11" s="95">
        <v>2420</v>
      </c>
      <c r="F11" s="80">
        <v>21</v>
      </c>
      <c r="G11" s="95">
        <v>1647</v>
      </c>
      <c r="H11" s="80">
        <v>1</v>
      </c>
      <c r="I11" s="95">
        <v>420</v>
      </c>
      <c r="J11" s="70" t="s">
        <v>71</v>
      </c>
    </row>
    <row r="12" spans="2:10" ht="44.25" customHeight="1">
      <c r="B12" s="45"/>
      <c r="C12" s="47" t="s">
        <v>7</v>
      </c>
      <c r="D12" s="80">
        <v>9</v>
      </c>
      <c r="E12" s="95">
        <v>671</v>
      </c>
      <c r="F12" s="80">
        <v>3</v>
      </c>
      <c r="G12" s="95">
        <v>249</v>
      </c>
      <c r="H12" s="80">
        <v>2</v>
      </c>
      <c r="I12" s="95">
        <v>269</v>
      </c>
      <c r="J12" s="70" t="s">
        <v>69</v>
      </c>
    </row>
    <row r="13" spans="2:10" ht="25.5" customHeight="1">
      <c r="B13" s="45"/>
      <c r="C13" s="47" t="s">
        <v>8</v>
      </c>
      <c r="D13" s="80">
        <v>1</v>
      </c>
      <c r="E13" s="95">
        <v>515</v>
      </c>
      <c r="F13" s="80">
        <v>5</v>
      </c>
      <c r="G13" s="95">
        <v>919</v>
      </c>
      <c r="H13" s="80">
        <v>0</v>
      </c>
      <c r="I13" s="95">
        <v>0</v>
      </c>
      <c r="J13" s="71" t="s">
        <v>77</v>
      </c>
    </row>
    <row r="14" spans="2:10" ht="25.5" customHeight="1">
      <c r="B14" s="45"/>
      <c r="C14" s="47" t="s">
        <v>9</v>
      </c>
      <c r="D14" s="80">
        <v>1</v>
      </c>
      <c r="E14" s="95">
        <v>31</v>
      </c>
      <c r="F14" s="80">
        <v>1</v>
      </c>
      <c r="G14" s="95">
        <v>127</v>
      </c>
      <c r="H14" s="80">
        <v>0</v>
      </c>
      <c r="I14" s="95">
        <v>0</v>
      </c>
      <c r="J14" s="71" t="s">
        <v>84</v>
      </c>
    </row>
    <row r="15" spans="2:10" ht="25.5" customHeight="1">
      <c r="B15" s="45"/>
      <c r="C15" s="47" t="s">
        <v>10</v>
      </c>
      <c r="D15" s="80">
        <v>0</v>
      </c>
      <c r="E15" s="95">
        <v>0</v>
      </c>
      <c r="F15" s="80">
        <v>0</v>
      </c>
      <c r="G15" s="95">
        <v>0</v>
      </c>
      <c r="H15" s="80">
        <v>0</v>
      </c>
      <c r="I15" s="95">
        <v>0</v>
      </c>
      <c r="J15" s="88" t="s">
        <v>85</v>
      </c>
    </row>
    <row r="16" spans="2:10" ht="36" customHeight="1">
      <c r="B16" s="45"/>
      <c r="C16" s="47" t="s">
        <v>11</v>
      </c>
      <c r="D16" s="80">
        <v>3</v>
      </c>
      <c r="E16" s="95">
        <v>261</v>
      </c>
      <c r="F16" s="80">
        <v>1</v>
      </c>
      <c r="G16" s="95">
        <v>74</v>
      </c>
      <c r="H16" s="80">
        <v>0</v>
      </c>
      <c r="I16" s="95">
        <v>0</v>
      </c>
      <c r="J16" s="70" t="s">
        <v>72</v>
      </c>
    </row>
    <row r="17" spans="2:10" ht="25.5" customHeight="1">
      <c r="B17" s="45"/>
      <c r="C17" s="47" t="s">
        <v>12</v>
      </c>
      <c r="D17" s="80">
        <v>13</v>
      </c>
      <c r="E17" s="95">
        <v>1729</v>
      </c>
      <c r="F17" s="80">
        <v>0</v>
      </c>
      <c r="G17" s="95">
        <v>0</v>
      </c>
      <c r="H17" s="80">
        <v>0</v>
      </c>
      <c r="I17" s="95">
        <v>0</v>
      </c>
      <c r="J17" s="71" t="s">
        <v>78</v>
      </c>
    </row>
    <row r="18" spans="2:10" ht="25.5" customHeight="1">
      <c r="B18" s="45"/>
      <c r="C18" s="47" t="s">
        <v>13</v>
      </c>
      <c r="D18" s="80">
        <v>1</v>
      </c>
      <c r="E18" s="95">
        <v>108</v>
      </c>
      <c r="F18" s="80">
        <v>0</v>
      </c>
      <c r="G18" s="95">
        <v>0</v>
      </c>
      <c r="H18" s="80">
        <v>0</v>
      </c>
      <c r="I18" s="95">
        <v>0</v>
      </c>
      <c r="J18" s="71" t="s">
        <v>86</v>
      </c>
    </row>
    <row r="19" spans="2:10" ht="25.5" customHeight="1">
      <c r="B19" s="45"/>
      <c r="C19" s="47" t="s">
        <v>14</v>
      </c>
      <c r="D19" s="80">
        <v>31</v>
      </c>
      <c r="E19" s="95">
        <v>4149</v>
      </c>
      <c r="F19" s="80">
        <v>17</v>
      </c>
      <c r="G19" s="95">
        <v>7667</v>
      </c>
      <c r="H19" s="80">
        <v>1</v>
      </c>
      <c r="I19" s="95">
        <v>3540</v>
      </c>
      <c r="J19" s="69" t="s">
        <v>73</v>
      </c>
    </row>
    <row r="20" spans="2:10" ht="25.5" customHeight="1">
      <c r="B20" s="45"/>
      <c r="C20" s="48" t="s">
        <v>15</v>
      </c>
      <c r="D20" s="80">
        <v>18</v>
      </c>
      <c r="E20" s="95">
        <v>2916</v>
      </c>
      <c r="F20" s="80">
        <v>0</v>
      </c>
      <c r="G20" s="95">
        <v>0</v>
      </c>
      <c r="H20" s="80">
        <v>0</v>
      </c>
      <c r="I20" s="95">
        <v>0</v>
      </c>
      <c r="J20" s="69" t="s">
        <v>65</v>
      </c>
    </row>
    <row r="21" spans="2:10" ht="29.25" customHeight="1">
      <c r="B21" s="45"/>
      <c r="C21" s="47" t="s">
        <v>52</v>
      </c>
      <c r="D21" s="80">
        <v>7</v>
      </c>
      <c r="E21" s="95">
        <v>102</v>
      </c>
      <c r="F21" s="80">
        <v>3</v>
      </c>
      <c r="G21" s="95">
        <v>241</v>
      </c>
      <c r="H21" s="80">
        <v>1</v>
      </c>
      <c r="I21" s="95">
        <v>222</v>
      </c>
      <c r="J21" s="69" t="s">
        <v>53</v>
      </c>
    </row>
    <row r="22" spans="2:10" ht="29.25" customHeight="1">
      <c r="B22" s="45"/>
      <c r="C22" s="49" t="s">
        <v>51</v>
      </c>
      <c r="D22" s="81">
        <v>0</v>
      </c>
      <c r="E22" s="96">
        <v>0</v>
      </c>
      <c r="F22" s="81">
        <v>1</v>
      </c>
      <c r="G22" s="96">
        <v>41</v>
      </c>
      <c r="H22" s="81">
        <v>1</v>
      </c>
      <c r="I22" s="96">
        <v>228</v>
      </c>
      <c r="J22" s="72" t="s">
        <v>140</v>
      </c>
    </row>
    <row r="23" spans="2:10" ht="29.25" customHeight="1">
      <c r="B23" s="45"/>
      <c r="C23" s="49" t="s">
        <v>56</v>
      </c>
      <c r="D23" s="81">
        <v>6</v>
      </c>
      <c r="E23" s="96">
        <v>507</v>
      </c>
      <c r="F23" s="81">
        <v>0</v>
      </c>
      <c r="G23" s="96">
        <v>0</v>
      </c>
      <c r="H23" s="81">
        <v>0</v>
      </c>
      <c r="I23" s="96">
        <v>0</v>
      </c>
      <c r="J23" s="70" t="s">
        <v>59</v>
      </c>
    </row>
    <row r="24" spans="2:10" ht="29.25" customHeight="1">
      <c r="B24" s="45"/>
      <c r="C24" s="49" t="s">
        <v>57</v>
      </c>
      <c r="D24" s="81">
        <v>8</v>
      </c>
      <c r="E24" s="96">
        <v>677</v>
      </c>
      <c r="F24" s="81">
        <v>11</v>
      </c>
      <c r="G24" s="96">
        <v>2691</v>
      </c>
      <c r="H24" s="81">
        <v>4</v>
      </c>
      <c r="I24" s="96">
        <v>323</v>
      </c>
      <c r="J24" s="70" t="s">
        <v>58</v>
      </c>
    </row>
    <row r="25" spans="2:10" ht="42" customHeight="1">
      <c r="B25" s="45"/>
      <c r="C25" s="49" t="s">
        <v>55</v>
      </c>
      <c r="D25" s="81">
        <v>17</v>
      </c>
      <c r="E25" s="96">
        <v>294</v>
      </c>
      <c r="F25" s="81">
        <v>28</v>
      </c>
      <c r="G25" s="96">
        <v>1726</v>
      </c>
      <c r="H25" s="81">
        <v>1</v>
      </c>
      <c r="I25" s="96">
        <v>2774</v>
      </c>
      <c r="J25" s="70" t="s">
        <v>60</v>
      </c>
    </row>
    <row r="26" spans="2:10" ht="34.5" customHeight="1">
      <c r="B26" s="45"/>
      <c r="C26" s="47" t="s">
        <v>61</v>
      </c>
      <c r="D26" s="80">
        <v>6</v>
      </c>
      <c r="E26" s="95">
        <v>685</v>
      </c>
      <c r="F26" s="80">
        <v>3</v>
      </c>
      <c r="G26" s="95">
        <v>321</v>
      </c>
      <c r="H26" s="80">
        <v>1</v>
      </c>
      <c r="I26" s="95">
        <v>4800</v>
      </c>
      <c r="J26" s="70" t="s">
        <v>67</v>
      </c>
    </row>
    <row r="27" spans="2:10" ht="27" customHeight="1" thickBot="1">
      <c r="B27" s="45"/>
      <c r="C27" s="50" t="s">
        <v>62</v>
      </c>
      <c r="D27" s="82">
        <v>12</v>
      </c>
      <c r="E27" s="97">
        <v>946</v>
      </c>
      <c r="F27" s="82">
        <v>10</v>
      </c>
      <c r="G27" s="97">
        <v>1372</v>
      </c>
      <c r="H27" s="82">
        <v>1</v>
      </c>
      <c r="I27" s="97">
        <v>189</v>
      </c>
      <c r="J27" s="69" t="s">
        <v>70</v>
      </c>
    </row>
    <row r="28" spans="2:10" ht="25.5" customHeight="1" thickBot="1">
      <c r="B28" s="41" t="s">
        <v>42</v>
      </c>
      <c r="C28" s="51"/>
      <c r="D28" s="78">
        <v>12</v>
      </c>
      <c r="E28" s="98">
        <v>1431</v>
      </c>
      <c r="F28" s="78">
        <v>0</v>
      </c>
      <c r="G28" s="98">
        <v>0</v>
      </c>
      <c r="H28" s="78">
        <f>SUM(H29:H30)</f>
        <v>2</v>
      </c>
      <c r="I28" s="98">
        <f>SUM(I29:I30)</f>
        <v>83</v>
      </c>
      <c r="J28" s="73"/>
    </row>
    <row r="29" spans="2:10" ht="25.5" customHeight="1">
      <c r="B29" s="45"/>
      <c r="C29" s="52" t="s">
        <v>16</v>
      </c>
      <c r="D29" s="80">
        <v>6</v>
      </c>
      <c r="E29" s="95">
        <v>790</v>
      </c>
      <c r="F29" s="80">
        <v>0</v>
      </c>
      <c r="G29" s="95">
        <v>0</v>
      </c>
      <c r="H29" s="80">
        <v>1</v>
      </c>
      <c r="I29" s="95">
        <v>30</v>
      </c>
      <c r="J29" s="104" t="s">
        <v>79</v>
      </c>
    </row>
    <row r="30" spans="2:10" ht="25.5" customHeight="1" thickBot="1">
      <c r="B30" s="45"/>
      <c r="C30" s="53" t="s">
        <v>17</v>
      </c>
      <c r="D30" s="80">
        <v>6</v>
      </c>
      <c r="E30" s="95">
        <v>641</v>
      </c>
      <c r="F30" s="80">
        <v>0</v>
      </c>
      <c r="G30" s="95">
        <v>0</v>
      </c>
      <c r="H30" s="80">
        <v>1</v>
      </c>
      <c r="I30" s="95">
        <v>53</v>
      </c>
      <c r="J30" s="104"/>
    </row>
    <row r="31" spans="2:10" ht="25.5" customHeight="1" thickBot="1">
      <c r="B31" s="41" t="s">
        <v>46</v>
      </c>
      <c r="C31" s="40"/>
      <c r="D31" s="83">
        <v>9</v>
      </c>
      <c r="E31" s="99">
        <v>525</v>
      </c>
      <c r="F31" s="83">
        <v>8</v>
      </c>
      <c r="G31" s="99">
        <v>824</v>
      </c>
      <c r="H31" s="83">
        <f>SUM(H32:H32)</f>
        <v>1</v>
      </c>
      <c r="I31" s="99">
        <f>SUM(I32:I32)</f>
        <v>897</v>
      </c>
      <c r="J31" s="73"/>
    </row>
    <row r="32" spans="2:10" ht="25.5" customHeight="1" thickBot="1">
      <c r="B32" s="45"/>
      <c r="C32" s="54" t="s">
        <v>18</v>
      </c>
      <c r="D32" s="84">
        <v>9</v>
      </c>
      <c r="E32" s="100">
        <v>525</v>
      </c>
      <c r="F32" s="84">
        <v>8</v>
      </c>
      <c r="G32" s="100">
        <v>824</v>
      </c>
      <c r="H32" s="84">
        <v>1</v>
      </c>
      <c r="I32" s="100">
        <v>897</v>
      </c>
      <c r="J32" s="74" t="s">
        <v>83</v>
      </c>
    </row>
    <row r="33" spans="2:10" ht="25.5" customHeight="1" thickBot="1">
      <c r="B33" s="41" t="s">
        <v>43</v>
      </c>
      <c r="C33" s="40"/>
      <c r="D33" s="85">
        <v>2</v>
      </c>
      <c r="E33" s="101">
        <v>102</v>
      </c>
      <c r="F33" s="85">
        <v>11</v>
      </c>
      <c r="G33" s="101">
        <v>1635</v>
      </c>
      <c r="H33" s="85">
        <f>SUM(H34:H35)</f>
        <v>2</v>
      </c>
      <c r="I33" s="101">
        <f>SUM(I34:I35)</f>
        <v>104</v>
      </c>
      <c r="J33" s="73"/>
    </row>
    <row r="34" spans="2:10" ht="25.5" customHeight="1">
      <c r="B34" s="45"/>
      <c r="C34" s="55" t="s">
        <v>20</v>
      </c>
      <c r="D34" s="84">
        <v>0</v>
      </c>
      <c r="E34" s="100">
        <v>0</v>
      </c>
      <c r="F34" s="84">
        <v>9</v>
      </c>
      <c r="G34" s="100">
        <v>1247</v>
      </c>
      <c r="H34" s="84">
        <v>1</v>
      </c>
      <c r="I34" s="100">
        <v>5</v>
      </c>
      <c r="J34" s="103" t="s">
        <v>80</v>
      </c>
    </row>
    <row r="35" spans="2:10" ht="25.5" customHeight="1" thickBot="1">
      <c r="B35" s="45"/>
      <c r="C35" s="56" t="s">
        <v>142</v>
      </c>
      <c r="D35" s="81">
        <v>2</v>
      </c>
      <c r="E35" s="96">
        <v>102</v>
      </c>
      <c r="F35" s="81">
        <v>2</v>
      </c>
      <c r="G35" s="96">
        <v>388</v>
      </c>
      <c r="H35" s="81">
        <v>1</v>
      </c>
      <c r="I35" s="96">
        <v>99</v>
      </c>
      <c r="J35" s="105"/>
    </row>
    <row r="36" spans="2:10" ht="25.5" customHeight="1" thickBot="1">
      <c r="B36" s="41" t="s">
        <v>45</v>
      </c>
      <c r="C36" s="44"/>
      <c r="D36" s="85">
        <v>7</v>
      </c>
      <c r="E36" s="101">
        <v>367</v>
      </c>
      <c r="F36" s="85">
        <v>11</v>
      </c>
      <c r="G36" s="101">
        <v>848</v>
      </c>
      <c r="H36" s="85">
        <f>SUM(H37:H39)</f>
        <v>3</v>
      </c>
      <c r="I36" s="101">
        <f>SUM(I37:I39)</f>
        <v>248</v>
      </c>
      <c r="J36" s="73"/>
    </row>
    <row r="37" spans="2:10" ht="25.5" customHeight="1">
      <c r="B37" s="45"/>
      <c r="C37" s="55" t="s">
        <v>22</v>
      </c>
      <c r="D37" s="84">
        <v>4</v>
      </c>
      <c r="E37" s="100">
        <v>119</v>
      </c>
      <c r="F37" s="84">
        <v>4</v>
      </c>
      <c r="G37" s="100">
        <v>158</v>
      </c>
      <c r="H37" s="84">
        <v>1</v>
      </c>
      <c r="I37" s="100">
        <v>65</v>
      </c>
      <c r="J37" s="103" t="s">
        <v>76</v>
      </c>
    </row>
    <row r="38" spans="2:10" ht="25.5" customHeight="1">
      <c r="B38" s="45"/>
      <c r="C38" s="57" t="s">
        <v>23</v>
      </c>
      <c r="D38" s="80">
        <v>3</v>
      </c>
      <c r="E38" s="95">
        <v>248</v>
      </c>
      <c r="F38" s="80">
        <v>4</v>
      </c>
      <c r="G38" s="95">
        <v>475</v>
      </c>
      <c r="H38" s="80">
        <v>1</v>
      </c>
      <c r="I38" s="95">
        <v>47</v>
      </c>
      <c r="J38" s="104"/>
    </row>
    <row r="39" spans="2:10" ht="25.5" customHeight="1" thickBot="1">
      <c r="B39" s="61"/>
      <c r="C39" s="62" t="s">
        <v>25</v>
      </c>
      <c r="D39" s="86">
        <v>0</v>
      </c>
      <c r="E39" s="102">
        <v>0</v>
      </c>
      <c r="F39" s="86">
        <v>3</v>
      </c>
      <c r="G39" s="102">
        <v>215</v>
      </c>
      <c r="H39" s="86">
        <v>1</v>
      </c>
      <c r="I39" s="102">
        <v>136</v>
      </c>
      <c r="J39" s="105"/>
    </row>
    <row r="40" spans="2:10" ht="25.5" customHeight="1" thickBot="1">
      <c r="B40" s="41" t="s">
        <v>44</v>
      </c>
      <c r="C40" s="44"/>
      <c r="D40" s="85">
        <v>23</v>
      </c>
      <c r="E40" s="101">
        <v>1699</v>
      </c>
      <c r="F40" s="85">
        <v>24</v>
      </c>
      <c r="G40" s="101">
        <v>2357</v>
      </c>
      <c r="H40" s="85">
        <f>SUM(H41:H43)</f>
        <v>3</v>
      </c>
      <c r="I40" s="101">
        <f>SUM(I41:I43)</f>
        <v>534</v>
      </c>
      <c r="J40" s="73"/>
    </row>
    <row r="41" spans="2:10" ht="33.75" customHeight="1">
      <c r="B41" s="45"/>
      <c r="C41" s="55" t="s">
        <v>28</v>
      </c>
      <c r="D41" s="84">
        <v>8</v>
      </c>
      <c r="E41" s="100">
        <v>484</v>
      </c>
      <c r="F41" s="84">
        <v>10</v>
      </c>
      <c r="G41" s="100">
        <v>744</v>
      </c>
      <c r="H41" s="84">
        <v>1</v>
      </c>
      <c r="I41" s="100">
        <v>257</v>
      </c>
      <c r="J41" s="75" t="s">
        <v>74</v>
      </c>
    </row>
    <row r="42" spans="2:10" ht="25.5" customHeight="1">
      <c r="B42" s="45"/>
      <c r="C42" s="52" t="s">
        <v>31</v>
      </c>
      <c r="D42" s="80">
        <v>6</v>
      </c>
      <c r="E42" s="95">
        <v>383</v>
      </c>
      <c r="F42" s="80">
        <v>8</v>
      </c>
      <c r="G42" s="95">
        <v>1057</v>
      </c>
      <c r="H42" s="80">
        <v>1</v>
      </c>
      <c r="I42" s="95">
        <v>155</v>
      </c>
      <c r="J42" s="76" t="s">
        <v>75</v>
      </c>
    </row>
    <row r="43" spans="2:10" ht="25.5" customHeight="1" thickBot="1">
      <c r="B43" s="45"/>
      <c r="C43" s="56" t="s">
        <v>33</v>
      </c>
      <c r="D43" s="80">
        <v>9</v>
      </c>
      <c r="E43" s="95">
        <v>832</v>
      </c>
      <c r="F43" s="80">
        <v>6</v>
      </c>
      <c r="G43" s="95">
        <v>556</v>
      </c>
      <c r="H43" s="80">
        <v>1</v>
      </c>
      <c r="I43" s="95">
        <v>122</v>
      </c>
      <c r="J43" s="71" t="s">
        <v>76</v>
      </c>
    </row>
    <row r="44" spans="2:10" ht="25.5" customHeight="1" thickBot="1">
      <c r="B44" s="41" t="s">
        <v>47</v>
      </c>
      <c r="C44" s="58"/>
      <c r="D44" s="85">
        <v>6</v>
      </c>
      <c r="E44" s="101">
        <v>568</v>
      </c>
      <c r="F44" s="85">
        <v>4</v>
      </c>
      <c r="G44" s="101">
        <v>900</v>
      </c>
      <c r="H44" s="85">
        <f>SUM(H45:H45)</f>
        <v>1</v>
      </c>
      <c r="I44" s="101">
        <f>SUM(I45:I45)</f>
        <v>51</v>
      </c>
      <c r="J44" s="73"/>
    </row>
    <row r="45" spans="2:10" ht="25.5" customHeight="1" thickBot="1">
      <c r="B45" s="39"/>
      <c r="C45" s="55" t="s">
        <v>6</v>
      </c>
      <c r="D45" s="84">
        <v>6</v>
      </c>
      <c r="E45" s="100">
        <v>568</v>
      </c>
      <c r="F45" s="84">
        <v>4</v>
      </c>
      <c r="G45" s="100">
        <v>900</v>
      </c>
      <c r="H45" s="84">
        <v>1</v>
      </c>
      <c r="I45" s="100">
        <v>51</v>
      </c>
      <c r="J45" s="74"/>
    </row>
    <row r="46" spans="2:10" ht="25.5" customHeight="1" thickBot="1">
      <c r="B46" s="41" t="s">
        <v>48</v>
      </c>
      <c r="C46" s="44"/>
      <c r="D46" s="85">
        <v>20</v>
      </c>
      <c r="E46" s="101">
        <v>1168</v>
      </c>
      <c r="F46" s="85">
        <v>0</v>
      </c>
      <c r="G46" s="101">
        <v>0</v>
      </c>
      <c r="H46" s="85">
        <f>SUM(H47:H53)</f>
        <v>4</v>
      </c>
      <c r="I46" s="101">
        <f>SUM(I47:I53)</f>
        <v>258</v>
      </c>
      <c r="J46" s="73"/>
    </row>
    <row r="47" spans="2:10" ht="25.5" customHeight="1">
      <c r="B47" s="39"/>
      <c r="C47" s="55" t="s">
        <v>24</v>
      </c>
      <c r="D47" s="84">
        <v>3</v>
      </c>
      <c r="E47" s="100">
        <v>274</v>
      </c>
      <c r="F47" s="84">
        <v>0</v>
      </c>
      <c r="G47" s="100">
        <v>0</v>
      </c>
      <c r="H47" s="84">
        <v>0</v>
      </c>
      <c r="I47" s="100">
        <v>0</v>
      </c>
      <c r="J47" s="103" t="s">
        <v>81</v>
      </c>
    </row>
    <row r="48" spans="2:10" ht="25.5" customHeight="1">
      <c r="B48" s="39"/>
      <c r="C48" s="52" t="s">
        <v>26</v>
      </c>
      <c r="D48" s="80">
        <v>1</v>
      </c>
      <c r="E48" s="95">
        <v>177</v>
      </c>
      <c r="F48" s="80">
        <v>0</v>
      </c>
      <c r="G48" s="95">
        <v>0</v>
      </c>
      <c r="H48" s="80">
        <v>0</v>
      </c>
      <c r="I48" s="95">
        <v>0</v>
      </c>
      <c r="J48" s="104"/>
    </row>
    <row r="49" spans="2:10" ht="25.5" customHeight="1">
      <c r="B49" s="39"/>
      <c r="C49" s="52" t="s">
        <v>27</v>
      </c>
      <c r="D49" s="80">
        <v>3</v>
      </c>
      <c r="E49" s="95">
        <v>289</v>
      </c>
      <c r="F49" s="80">
        <v>0</v>
      </c>
      <c r="G49" s="95">
        <v>0</v>
      </c>
      <c r="H49" s="80">
        <v>0</v>
      </c>
      <c r="I49" s="95">
        <v>0</v>
      </c>
      <c r="J49" s="104"/>
    </row>
    <row r="50" spans="2:10" ht="25.5" customHeight="1">
      <c r="B50" s="39"/>
      <c r="C50" s="52" t="s">
        <v>29</v>
      </c>
      <c r="D50" s="80">
        <v>2</v>
      </c>
      <c r="E50" s="95">
        <v>64</v>
      </c>
      <c r="F50" s="80">
        <v>0</v>
      </c>
      <c r="G50" s="95">
        <v>0</v>
      </c>
      <c r="H50" s="80">
        <v>1</v>
      </c>
      <c r="I50" s="95">
        <v>92</v>
      </c>
      <c r="J50" s="104"/>
    </row>
    <row r="51" spans="2:10" ht="25.5" customHeight="1">
      <c r="B51" s="39"/>
      <c r="C51" s="52" t="s">
        <v>30</v>
      </c>
      <c r="D51" s="80">
        <v>4</v>
      </c>
      <c r="E51" s="95">
        <v>212</v>
      </c>
      <c r="F51" s="80">
        <v>0</v>
      </c>
      <c r="G51" s="95">
        <v>0</v>
      </c>
      <c r="H51" s="80">
        <v>1</v>
      </c>
      <c r="I51" s="95">
        <v>68</v>
      </c>
      <c r="J51" s="104"/>
    </row>
    <row r="52" spans="2:10" ht="25.5" customHeight="1">
      <c r="B52" s="39"/>
      <c r="C52" s="52" t="s">
        <v>32</v>
      </c>
      <c r="D52" s="80">
        <v>6</v>
      </c>
      <c r="E52" s="95">
        <v>115</v>
      </c>
      <c r="F52" s="80">
        <v>0</v>
      </c>
      <c r="G52" s="95">
        <v>0</v>
      </c>
      <c r="H52" s="80">
        <v>1</v>
      </c>
      <c r="I52" s="95">
        <v>65</v>
      </c>
      <c r="J52" s="104"/>
    </row>
    <row r="53" spans="2:10" ht="25.5" customHeight="1" thickBot="1">
      <c r="B53" s="39"/>
      <c r="C53" s="59" t="s">
        <v>34</v>
      </c>
      <c r="D53" s="81">
        <v>1</v>
      </c>
      <c r="E53" s="96">
        <v>37</v>
      </c>
      <c r="F53" s="81">
        <v>0</v>
      </c>
      <c r="G53" s="96">
        <v>0</v>
      </c>
      <c r="H53" s="81">
        <v>1</v>
      </c>
      <c r="I53" s="96">
        <v>33</v>
      </c>
      <c r="J53" s="105"/>
    </row>
    <row r="54" spans="2:10" ht="25.5" customHeight="1" thickBot="1">
      <c r="B54" s="41" t="s">
        <v>49</v>
      </c>
      <c r="C54" s="40"/>
      <c r="D54" s="85">
        <v>5</v>
      </c>
      <c r="E54" s="101">
        <v>456</v>
      </c>
      <c r="F54" s="85">
        <v>0</v>
      </c>
      <c r="G54" s="101">
        <v>0</v>
      </c>
      <c r="H54" s="85">
        <f>SUM(H55:H55)</f>
        <v>1</v>
      </c>
      <c r="I54" s="101">
        <f>SUM(I55:I55)</f>
        <v>81</v>
      </c>
      <c r="J54" s="73"/>
    </row>
    <row r="55" spans="2:10" ht="25.5" customHeight="1" thickBot="1">
      <c r="B55" s="39"/>
      <c r="C55" s="54" t="s">
        <v>1</v>
      </c>
      <c r="D55" s="84">
        <v>5</v>
      </c>
      <c r="E55" s="100">
        <v>456</v>
      </c>
      <c r="F55" s="84">
        <v>0</v>
      </c>
      <c r="G55" s="100">
        <v>0</v>
      </c>
      <c r="H55" s="84">
        <v>1</v>
      </c>
      <c r="I55" s="100">
        <v>81</v>
      </c>
      <c r="J55" s="74" t="s">
        <v>81</v>
      </c>
    </row>
    <row r="56" spans="2:10" ht="25.5" customHeight="1" thickBot="1">
      <c r="B56" s="41" t="s">
        <v>50</v>
      </c>
      <c r="C56" s="40"/>
      <c r="D56" s="85">
        <v>1</v>
      </c>
      <c r="E56" s="101">
        <v>40</v>
      </c>
      <c r="F56" s="85">
        <v>1</v>
      </c>
      <c r="G56" s="101">
        <v>35</v>
      </c>
      <c r="H56" s="85">
        <f>SUM(H57:H57)</f>
        <v>1</v>
      </c>
      <c r="I56" s="101">
        <f>SUM(I57:I57)</f>
        <v>270</v>
      </c>
      <c r="J56" s="73"/>
    </row>
    <row r="57" spans="2:10" ht="28.5" customHeight="1" thickBot="1">
      <c r="B57" s="60"/>
      <c r="C57" s="54" t="s">
        <v>19</v>
      </c>
      <c r="D57" s="86">
        <v>1</v>
      </c>
      <c r="E57" s="102">
        <v>40</v>
      </c>
      <c r="F57" s="86">
        <v>1</v>
      </c>
      <c r="G57" s="102">
        <v>35</v>
      </c>
      <c r="H57" s="86">
        <v>1</v>
      </c>
      <c r="I57" s="102">
        <v>270</v>
      </c>
      <c r="J57" s="77" t="s">
        <v>82</v>
      </c>
    </row>
    <row r="58" ht="24.75" customHeight="1"/>
  </sheetData>
  <sheetProtection/>
  <mergeCells count="8">
    <mergeCell ref="J37:J39"/>
    <mergeCell ref="J47:J53"/>
    <mergeCell ref="J34:J35"/>
    <mergeCell ref="J29:J30"/>
    <mergeCell ref="D2:E2"/>
    <mergeCell ref="F2:G2"/>
    <mergeCell ref="H2:I2"/>
    <mergeCell ref="J2:J3"/>
  </mergeCells>
  <printOptions/>
  <pageMargins left="0.7874015748031497" right="0.7874015748031497" top="0.7480314960629921" bottom="0.984251968503937" header="0.5118110236220472" footer="0.5118110236220472"/>
  <pageSetup horizontalDpi="600" verticalDpi="600" orientation="portrait" paperSize="9" scale="68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2">
      <selection activeCell="G53" sqref="G53:H53"/>
    </sheetView>
  </sheetViews>
  <sheetFormatPr defaultColWidth="9.00390625" defaultRowHeight="13.5"/>
  <sheetData>
    <row r="1" spans="1:3" ht="12.75">
      <c r="A1" s="109"/>
      <c r="B1" s="111" t="s">
        <v>109</v>
      </c>
      <c r="C1" s="112"/>
    </row>
    <row r="2" spans="1:8" ht="13.5" thickBot="1">
      <c r="A2" s="110"/>
      <c r="B2" s="17" t="s">
        <v>37</v>
      </c>
      <c r="C2" s="18" t="s">
        <v>88</v>
      </c>
      <c r="G2" s="17" t="s">
        <v>37</v>
      </c>
      <c r="H2" s="18" t="s">
        <v>88</v>
      </c>
    </row>
    <row r="3" spans="1:8" ht="12.75">
      <c r="A3" s="19" t="s">
        <v>0</v>
      </c>
      <c r="B3" s="20">
        <v>1</v>
      </c>
      <c r="C3" s="21">
        <v>4298</v>
      </c>
      <c r="F3" s="5" t="s">
        <v>0</v>
      </c>
      <c r="G3">
        <f>VLOOKUP(F3,$A$3:$C$31,2,0)</f>
        <v>1</v>
      </c>
      <c r="H3">
        <f>VLOOKUP(F3,$A$3:$C$31,3,0)</f>
        <v>4298</v>
      </c>
    </row>
    <row r="4" spans="1:8" ht="12.75">
      <c r="A4" s="22" t="s">
        <v>2</v>
      </c>
      <c r="B4" s="20">
        <v>22</v>
      </c>
      <c r="C4" s="21">
        <v>3488</v>
      </c>
      <c r="F4" s="6" t="s">
        <v>2</v>
      </c>
      <c r="G4">
        <f aca="true" t="shared" si="0" ref="G4:G53">VLOOKUP(F4,$A$3:$C$31,2,0)</f>
        <v>22</v>
      </c>
      <c r="H4">
        <f aca="true" t="shared" si="1" ref="H4:H53">VLOOKUP(F4,$A$3:$C$31,3,0)</f>
        <v>3488</v>
      </c>
    </row>
    <row r="5" spans="1:8" ht="12.75">
      <c r="A5" s="23" t="s">
        <v>3</v>
      </c>
      <c r="B5" s="20">
        <v>2</v>
      </c>
      <c r="C5" s="21">
        <v>4008</v>
      </c>
      <c r="F5" s="6" t="s">
        <v>3</v>
      </c>
      <c r="G5">
        <f t="shared" si="0"/>
        <v>2</v>
      </c>
      <c r="H5">
        <f t="shared" si="1"/>
        <v>4008</v>
      </c>
    </row>
    <row r="6" spans="1:8" ht="12.75">
      <c r="A6" s="24" t="s">
        <v>4</v>
      </c>
      <c r="B6" s="20">
        <v>1</v>
      </c>
      <c r="C6" s="21">
        <v>96</v>
      </c>
      <c r="F6" s="6" t="s">
        <v>4</v>
      </c>
      <c r="G6">
        <f t="shared" si="0"/>
        <v>1</v>
      </c>
      <c r="H6">
        <f t="shared" si="1"/>
        <v>96</v>
      </c>
    </row>
    <row r="7" spans="1:8" ht="12.75">
      <c r="A7" s="22" t="s">
        <v>5</v>
      </c>
      <c r="B7" s="20">
        <v>22</v>
      </c>
      <c r="C7" s="21">
        <v>1937</v>
      </c>
      <c r="F7" s="6" t="s">
        <v>5</v>
      </c>
      <c r="G7">
        <f t="shared" si="0"/>
        <v>22</v>
      </c>
      <c r="H7">
        <f t="shared" si="1"/>
        <v>1937</v>
      </c>
    </row>
    <row r="8" spans="1:8" ht="12.75">
      <c r="A8" s="22" t="s">
        <v>7</v>
      </c>
      <c r="B8" s="20">
        <v>3</v>
      </c>
      <c r="C8" s="21">
        <v>287</v>
      </c>
      <c r="F8" s="6" t="s">
        <v>7</v>
      </c>
      <c r="G8">
        <f t="shared" si="0"/>
        <v>3</v>
      </c>
      <c r="H8">
        <f t="shared" si="1"/>
        <v>287</v>
      </c>
    </row>
    <row r="9" spans="1:8" ht="12.75">
      <c r="A9" s="22" t="s">
        <v>8</v>
      </c>
      <c r="B9" s="20">
        <v>5</v>
      </c>
      <c r="C9" s="21">
        <v>965</v>
      </c>
      <c r="F9" s="6" t="s">
        <v>8</v>
      </c>
      <c r="G9">
        <f t="shared" si="0"/>
        <v>5</v>
      </c>
      <c r="H9">
        <f t="shared" si="1"/>
        <v>965</v>
      </c>
    </row>
    <row r="10" spans="1:8" ht="12.75">
      <c r="A10" s="22" t="s">
        <v>9</v>
      </c>
      <c r="B10" s="20">
        <v>1</v>
      </c>
      <c r="C10" s="21">
        <v>117</v>
      </c>
      <c r="F10" s="6" t="s">
        <v>9</v>
      </c>
      <c r="G10">
        <f t="shared" si="0"/>
        <v>1</v>
      </c>
      <c r="H10">
        <f t="shared" si="1"/>
        <v>117</v>
      </c>
    </row>
    <row r="11" spans="1:6" ht="12.75">
      <c r="A11" s="25" t="s">
        <v>11</v>
      </c>
      <c r="B11" s="20">
        <v>1</v>
      </c>
      <c r="C11" s="21">
        <v>155</v>
      </c>
      <c r="F11" s="6" t="s">
        <v>10</v>
      </c>
    </row>
    <row r="12" spans="1:8" ht="12.75">
      <c r="A12" s="22" t="s">
        <v>14</v>
      </c>
      <c r="B12" s="20">
        <v>17</v>
      </c>
      <c r="C12" s="21">
        <v>8352</v>
      </c>
      <c r="F12" s="6" t="s">
        <v>11</v>
      </c>
      <c r="G12">
        <f t="shared" si="0"/>
        <v>1</v>
      </c>
      <c r="H12">
        <f t="shared" si="1"/>
        <v>155</v>
      </c>
    </row>
    <row r="13" spans="1:6" ht="26.25">
      <c r="A13" s="25" t="s">
        <v>95</v>
      </c>
      <c r="B13" s="20">
        <v>4</v>
      </c>
      <c r="C13" s="21">
        <v>318</v>
      </c>
      <c r="F13" s="6" t="s">
        <v>12</v>
      </c>
    </row>
    <row r="14" spans="1:6" ht="12.75">
      <c r="A14" s="22" t="s">
        <v>96</v>
      </c>
      <c r="B14" s="20">
        <v>12</v>
      </c>
      <c r="C14" s="21">
        <v>3233</v>
      </c>
      <c r="F14" s="6" t="s">
        <v>13</v>
      </c>
    </row>
    <row r="15" spans="1:8" ht="12.75">
      <c r="A15" s="25" t="s">
        <v>97</v>
      </c>
      <c r="B15" s="20">
        <v>30</v>
      </c>
      <c r="C15" s="21">
        <v>1937</v>
      </c>
      <c r="F15" s="6" t="s">
        <v>14</v>
      </c>
      <c r="G15">
        <f t="shared" si="0"/>
        <v>17</v>
      </c>
      <c r="H15">
        <f t="shared" si="1"/>
        <v>8352</v>
      </c>
    </row>
    <row r="16" spans="1:6" ht="12.75">
      <c r="A16" s="22" t="s">
        <v>98</v>
      </c>
      <c r="B16" s="20">
        <v>4</v>
      </c>
      <c r="C16" s="21">
        <v>357</v>
      </c>
      <c r="F16" s="7" t="s">
        <v>15</v>
      </c>
    </row>
    <row r="17" spans="1:8" ht="12.75">
      <c r="A17" s="22" t="s">
        <v>99</v>
      </c>
      <c r="B17" s="20">
        <v>10</v>
      </c>
      <c r="C17" s="21">
        <v>1712</v>
      </c>
      <c r="F17" s="6" t="s">
        <v>52</v>
      </c>
      <c r="G17">
        <f t="shared" si="0"/>
        <v>4</v>
      </c>
      <c r="H17">
        <f t="shared" si="1"/>
        <v>318</v>
      </c>
    </row>
    <row r="18" spans="1:8" ht="12.75">
      <c r="A18" s="25" t="s">
        <v>101</v>
      </c>
      <c r="B18" s="20">
        <v>8</v>
      </c>
      <c r="C18" s="21">
        <v>1991</v>
      </c>
      <c r="F18" s="1" t="s">
        <v>51</v>
      </c>
      <c r="G18">
        <f t="shared" si="0"/>
        <v>1</v>
      </c>
      <c r="H18">
        <f t="shared" si="1"/>
        <v>9</v>
      </c>
    </row>
    <row r="19" spans="1:6" ht="12.75">
      <c r="A19" s="22" t="s">
        <v>102</v>
      </c>
      <c r="B19" s="20">
        <v>9</v>
      </c>
      <c r="C19" s="21">
        <v>1293</v>
      </c>
      <c r="F19" s="1" t="s">
        <v>56</v>
      </c>
    </row>
    <row r="20" spans="1:8" ht="12.75">
      <c r="A20" s="22" t="s">
        <v>103</v>
      </c>
      <c r="B20" s="20">
        <v>3</v>
      </c>
      <c r="C20" s="21">
        <v>476</v>
      </c>
      <c r="F20" s="1" t="s">
        <v>57</v>
      </c>
      <c r="G20">
        <f t="shared" si="0"/>
        <v>12</v>
      </c>
      <c r="H20">
        <f t="shared" si="1"/>
        <v>3233</v>
      </c>
    </row>
    <row r="21" spans="1:8" ht="12.75">
      <c r="A21" s="22" t="s">
        <v>22</v>
      </c>
      <c r="B21" s="20">
        <v>4</v>
      </c>
      <c r="C21" s="21">
        <v>167</v>
      </c>
      <c r="F21" s="1" t="s">
        <v>55</v>
      </c>
      <c r="G21">
        <f t="shared" si="0"/>
        <v>30</v>
      </c>
      <c r="H21">
        <f t="shared" si="1"/>
        <v>1937</v>
      </c>
    </row>
    <row r="22" spans="1:8" ht="12.75">
      <c r="A22" s="22" t="s">
        <v>23</v>
      </c>
      <c r="B22" s="20">
        <v>4</v>
      </c>
      <c r="C22" s="21">
        <v>509</v>
      </c>
      <c r="F22" s="6" t="s">
        <v>61</v>
      </c>
      <c r="G22">
        <f t="shared" si="0"/>
        <v>4</v>
      </c>
      <c r="H22">
        <f t="shared" si="1"/>
        <v>357</v>
      </c>
    </row>
    <row r="23" spans="1:8" ht="13.5" thickBot="1">
      <c r="A23" s="22" t="s">
        <v>25</v>
      </c>
      <c r="B23" s="20">
        <v>3</v>
      </c>
      <c r="C23" s="21">
        <v>236</v>
      </c>
      <c r="F23" s="8" t="s">
        <v>62</v>
      </c>
      <c r="G23">
        <f t="shared" si="0"/>
        <v>10</v>
      </c>
      <c r="H23">
        <f t="shared" si="1"/>
        <v>1712</v>
      </c>
    </row>
    <row r="24" spans="1:6" ht="13.5" thickBot="1">
      <c r="A24" s="22" t="s">
        <v>28</v>
      </c>
      <c r="B24" s="20">
        <v>12</v>
      </c>
      <c r="C24" s="21">
        <v>883</v>
      </c>
      <c r="F24" s="4"/>
    </row>
    <row r="25" spans="1:6" ht="12.75">
      <c r="A25" s="22" t="s">
        <v>105</v>
      </c>
      <c r="B25" s="20">
        <v>8</v>
      </c>
      <c r="C25" s="21">
        <v>1536</v>
      </c>
      <c r="F25" s="9" t="s">
        <v>16</v>
      </c>
    </row>
    <row r="26" spans="1:6" ht="13.5" thickBot="1">
      <c r="A26" s="22" t="s">
        <v>33</v>
      </c>
      <c r="B26" s="20">
        <v>6</v>
      </c>
      <c r="C26" s="21">
        <v>614</v>
      </c>
      <c r="F26" s="10" t="s">
        <v>17</v>
      </c>
    </row>
    <row r="27" spans="1:6" ht="13.5" thickBot="1">
      <c r="A27" s="25" t="s">
        <v>6</v>
      </c>
      <c r="B27" s="20">
        <v>4</v>
      </c>
      <c r="C27" s="21">
        <v>972</v>
      </c>
      <c r="F27" s="2"/>
    </row>
    <row r="28" spans="1:8" ht="13.5" thickBot="1">
      <c r="A28" s="22" t="s">
        <v>24</v>
      </c>
      <c r="B28" s="20">
        <v>1</v>
      </c>
      <c r="C28" s="21">
        <v>8</v>
      </c>
      <c r="F28" s="16" t="s">
        <v>18</v>
      </c>
      <c r="G28">
        <f t="shared" si="0"/>
        <v>8</v>
      </c>
      <c r="H28">
        <f t="shared" si="1"/>
        <v>1991</v>
      </c>
    </row>
    <row r="29" spans="1:6" ht="13.5" thickBot="1">
      <c r="A29" s="26" t="s">
        <v>107</v>
      </c>
      <c r="B29" s="20">
        <v>1</v>
      </c>
      <c r="C29" s="21">
        <v>9</v>
      </c>
      <c r="F29" s="2"/>
    </row>
    <row r="30" spans="1:8" ht="13.5" thickBot="1">
      <c r="A30" s="27" t="s">
        <v>19</v>
      </c>
      <c r="B30" s="28">
        <v>1</v>
      </c>
      <c r="C30" s="29">
        <v>51</v>
      </c>
      <c r="F30" s="11" t="s">
        <v>20</v>
      </c>
      <c r="G30">
        <f t="shared" si="0"/>
        <v>9</v>
      </c>
      <c r="H30">
        <f t="shared" si="1"/>
        <v>1293</v>
      </c>
    </row>
    <row r="31" spans="1:8" ht="13.5" thickBot="1">
      <c r="A31" s="30" t="s">
        <v>87</v>
      </c>
      <c r="B31" s="31">
        <v>199</v>
      </c>
      <c r="C31" s="32">
        <v>40005</v>
      </c>
      <c r="F31" s="12" t="s">
        <v>21</v>
      </c>
      <c r="G31">
        <f t="shared" si="0"/>
        <v>3</v>
      </c>
      <c r="H31">
        <f t="shared" si="1"/>
        <v>476</v>
      </c>
    </row>
    <row r="32" spans="1:6" ht="13.5" thickBot="1">
      <c r="A32" s="33"/>
      <c r="B32" s="33"/>
      <c r="C32" s="33"/>
      <c r="F32" s="3"/>
    </row>
    <row r="33" spans="6:8" ht="12.75">
      <c r="F33" s="11" t="s">
        <v>22</v>
      </c>
      <c r="G33">
        <f t="shared" si="0"/>
        <v>4</v>
      </c>
      <c r="H33">
        <f t="shared" si="1"/>
        <v>167</v>
      </c>
    </row>
    <row r="34" spans="6:8" ht="12.75">
      <c r="F34" s="13" t="s">
        <v>23</v>
      </c>
      <c r="G34">
        <f t="shared" si="0"/>
        <v>4</v>
      </c>
      <c r="H34">
        <f t="shared" si="1"/>
        <v>509</v>
      </c>
    </row>
    <row r="35" spans="6:8" ht="13.5" thickBot="1">
      <c r="F35" s="13" t="s">
        <v>25</v>
      </c>
      <c r="G35">
        <f t="shared" si="0"/>
        <v>3</v>
      </c>
      <c r="H35">
        <f t="shared" si="1"/>
        <v>236</v>
      </c>
    </row>
    <row r="36" ht="13.5" thickBot="1">
      <c r="F36" s="3"/>
    </row>
    <row r="37" spans="6:8" ht="12.75">
      <c r="F37" s="11" t="s">
        <v>28</v>
      </c>
      <c r="G37">
        <f t="shared" si="0"/>
        <v>12</v>
      </c>
      <c r="H37">
        <f t="shared" si="1"/>
        <v>883</v>
      </c>
    </row>
    <row r="38" spans="6:8" ht="12.75">
      <c r="F38" s="9" t="s">
        <v>31</v>
      </c>
      <c r="G38">
        <f t="shared" si="0"/>
        <v>8</v>
      </c>
      <c r="H38">
        <f t="shared" si="1"/>
        <v>1536</v>
      </c>
    </row>
    <row r="39" spans="6:8" ht="13.5" thickBot="1">
      <c r="F39" s="12" t="s">
        <v>33</v>
      </c>
      <c r="G39">
        <f t="shared" si="0"/>
        <v>6</v>
      </c>
      <c r="H39">
        <f t="shared" si="1"/>
        <v>614</v>
      </c>
    </row>
    <row r="40" ht="13.5" thickBot="1">
      <c r="F40" s="14"/>
    </row>
    <row r="41" spans="6:8" ht="13.5" thickBot="1">
      <c r="F41" s="11" t="s">
        <v>6</v>
      </c>
      <c r="G41">
        <f t="shared" si="0"/>
        <v>4</v>
      </c>
      <c r="H41">
        <f t="shared" si="1"/>
        <v>972</v>
      </c>
    </row>
    <row r="42" ht="13.5" thickBot="1">
      <c r="F42" s="3"/>
    </row>
    <row r="43" spans="6:8" ht="12.75">
      <c r="F43" s="11" t="s">
        <v>24</v>
      </c>
      <c r="G43">
        <f t="shared" si="0"/>
        <v>1</v>
      </c>
      <c r="H43">
        <f t="shared" si="1"/>
        <v>8</v>
      </c>
    </row>
    <row r="44" ht="12.75">
      <c r="F44" s="9" t="s">
        <v>26</v>
      </c>
    </row>
    <row r="45" ht="12.75">
      <c r="F45" s="9" t="s">
        <v>27</v>
      </c>
    </row>
    <row r="46" ht="12.75">
      <c r="F46" s="9" t="s">
        <v>29</v>
      </c>
    </row>
    <row r="47" ht="12.75">
      <c r="F47" s="9" t="s">
        <v>30</v>
      </c>
    </row>
    <row r="48" ht="12.75">
      <c r="F48" s="9" t="s">
        <v>32</v>
      </c>
    </row>
    <row r="49" ht="13.5" thickBot="1">
      <c r="F49" s="15" t="s">
        <v>34</v>
      </c>
    </row>
    <row r="50" ht="13.5" thickBot="1">
      <c r="F50" s="2"/>
    </row>
    <row r="51" ht="13.5" thickBot="1">
      <c r="F51" s="16" t="s">
        <v>1</v>
      </c>
    </row>
    <row r="52" ht="13.5" thickBot="1">
      <c r="F52" s="2"/>
    </row>
    <row r="53" spans="6:8" ht="13.5" thickBot="1">
      <c r="F53" s="16" t="s">
        <v>19</v>
      </c>
      <c r="G53">
        <f t="shared" si="0"/>
        <v>1</v>
      </c>
      <c r="H53">
        <f t="shared" si="1"/>
        <v>51</v>
      </c>
    </row>
  </sheetData>
  <sheetProtection/>
  <mergeCells count="2">
    <mergeCell ref="A1:A2"/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F25" sqref="F25:G26"/>
    </sheetView>
  </sheetViews>
  <sheetFormatPr defaultColWidth="9.00390625" defaultRowHeight="13.5"/>
  <cols>
    <col min="1" max="1" width="15.375" style="0" customWidth="1"/>
  </cols>
  <sheetData>
    <row r="1" ht="12.75">
      <c r="B1" t="s">
        <v>136</v>
      </c>
    </row>
    <row r="2" spans="1:3" ht="13.5" thickBot="1">
      <c r="A2" s="34"/>
      <c r="B2" s="34" t="s">
        <v>37</v>
      </c>
      <c r="C2" s="34" t="s">
        <v>88</v>
      </c>
    </row>
    <row r="3" spans="1:5" ht="12.75">
      <c r="A3" s="35" t="s">
        <v>110</v>
      </c>
      <c r="B3" s="36">
        <v>10</v>
      </c>
      <c r="C3" s="36">
        <v>582</v>
      </c>
      <c r="E3" s="5" t="s">
        <v>0</v>
      </c>
    </row>
    <row r="4" spans="1:7" ht="12.75">
      <c r="A4" s="35" t="s">
        <v>111</v>
      </c>
      <c r="B4" s="36">
        <v>26</v>
      </c>
      <c r="C4" s="36">
        <v>1980</v>
      </c>
      <c r="E4" s="6" t="s">
        <v>2</v>
      </c>
      <c r="F4">
        <f>VLOOKUP(E4,$A$3:$C$41,2,0)</f>
        <v>45</v>
      </c>
      <c r="G4">
        <f>VLOOKUP(E4,$A$3:$C$41,3,0)</f>
        <v>5085</v>
      </c>
    </row>
    <row r="5" spans="1:7" ht="12.75">
      <c r="A5" s="35" t="s">
        <v>112</v>
      </c>
      <c r="B5" s="36">
        <v>9</v>
      </c>
      <c r="C5" s="36">
        <v>1013</v>
      </c>
      <c r="E5" s="6" t="s">
        <v>3</v>
      </c>
      <c r="F5">
        <f aca="true" t="shared" si="0" ref="F5:F53">VLOOKUP(E5,$A$3:$C$41,2,0)</f>
        <v>5</v>
      </c>
      <c r="G5">
        <f aca="true" t="shared" si="1" ref="G5:G53">VLOOKUP(E5,$A$3:$C$41,3,0)</f>
        <v>2948</v>
      </c>
    </row>
    <row r="6" spans="1:7" ht="12.75">
      <c r="A6" s="35" t="s">
        <v>113</v>
      </c>
      <c r="B6" s="36">
        <v>3</v>
      </c>
      <c r="C6" s="36">
        <v>374</v>
      </c>
      <c r="E6" s="6" t="s">
        <v>4</v>
      </c>
      <c r="F6">
        <f t="shared" si="0"/>
        <v>26</v>
      </c>
      <c r="G6">
        <f t="shared" si="1"/>
        <v>1980</v>
      </c>
    </row>
    <row r="7" spans="1:7" ht="12.75">
      <c r="A7" s="35" t="s">
        <v>114</v>
      </c>
      <c r="B7" s="36">
        <v>10</v>
      </c>
      <c r="C7" s="36">
        <v>886</v>
      </c>
      <c r="E7" s="6" t="s">
        <v>5</v>
      </c>
      <c r="F7">
        <f t="shared" si="0"/>
        <v>26</v>
      </c>
      <c r="G7">
        <f t="shared" si="1"/>
        <v>2939</v>
      </c>
    </row>
    <row r="8" spans="1:7" ht="12.75">
      <c r="A8" s="35" t="s">
        <v>115</v>
      </c>
      <c r="B8" s="36">
        <v>10</v>
      </c>
      <c r="C8" s="36">
        <v>552</v>
      </c>
      <c r="E8" s="6" t="s">
        <v>7</v>
      </c>
      <c r="F8">
        <f t="shared" si="0"/>
        <v>12</v>
      </c>
      <c r="G8">
        <f t="shared" si="1"/>
        <v>785</v>
      </c>
    </row>
    <row r="9" spans="1:7" ht="12.75">
      <c r="A9" s="35" t="s">
        <v>116</v>
      </c>
      <c r="B9" s="36">
        <v>7</v>
      </c>
      <c r="C9" s="36">
        <v>112</v>
      </c>
      <c r="E9" s="6" t="s">
        <v>8</v>
      </c>
      <c r="F9">
        <f t="shared" si="0"/>
        <v>1</v>
      </c>
      <c r="G9">
        <f t="shared" si="1"/>
        <v>616</v>
      </c>
    </row>
    <row r="10" spans="1:7" ht="12.75">
      <c r="A10" s="35" t="s">
        <v>117</v>
      </c>
      <c r="B10" s="36">
        <v>4</v>
      </c>
      <c r="C10" s="36">
        <v>133</v>
      </c>
      <c r="E10" s="6" t="s">
        <v>9</v>
      </c>
      <c r="F10">
        <f t="shared" si="0"/>
        <v>1</v>
      </c>
      <c r="G10">
        <f t="shared" si="1"/>
        <v>57</v>
      </c>
    </row>
    <row r="11" spans="1:7" ht="12.75">
      <c r="A11" s="35" t="s">
        <v>118</v>
      </c>
      <c r="B11" s="36">
        <v>12</v>
      </c>
      <c r="C11" s="36">
        <v>785</v>
      </c>
      <c r="E11" s="6" t="s">
        <v>10</v>
      </c>
      <c r="F11">
        <f t="shared" si="0"/>
        <v>14</v>
      </c>
      <c r="G11">
        <f t="shared" si="1"/>
        <v>1808</v>
      </c>
    </row>
    <row r="12" spans="1:7" ht="12.75">
      <c r="A12" s="35" t="s">
        <v>119</v>
      </c>
      <c r="B12" s="36">
        <v>6</v>
      </c>
      <c r="C12" s="36">
        <v>614</v>
      </c>
      <c r="E12" s="6" t="s">
        <v>11</v>
      </c>
      <c r="F12">
        <f t="shared" si="0"/>
        <v>3</v>
      </c>
      <c r="G12">
        <f t="shared" si="1"/>
        <v>302</v>
      </c>
    </row>
    <row r="13" spans="1:7" ht="26.25">
      <c r="A13" s="35" t="s">
        <v>120</v>
      </c>
      <c r="B13" s="36">
        <v>7</v>
      </c>
      <c r="C13" s="36">
        <v>467</v>
      </c>
      <c r="E13" s="6" t="s">
        <v>12</v>
      </c>
      <c r="F13">
        <f t="shared" si="0"/>
        <v>14</v>
      </c>
      <c r="G13">
        <f t="shared" si="1"/>
        <v>1972</v>
      </c>
    </row>
    <row r="14" spans="1:7" ht="12.75">
      <c r="A14" s="35" t="s">
        <v>137</v>
      </c>
      <c r="B14" s="36">
        <v>6</v>
      </c>
      <c r="C14" s="36">
        <v>747</v>
      </c>
      <c r="E14" s="6" t="s">
        <v>13</v>
      </c>
      <c r="F14">
        <f t="shared" si="0"/>
        <v>1</v>
      </c>
      <c r="G14">
        <f t="shared" si="1"/>
        <v>92</v>
      </c>
    </row>
    <row r="15" spans="1:7" ht="12.75">
      <c r="A15" s="35" t="s">
        <v>138</v>
      </c>
      <c r="B15" s="36">
        <v>6</v>
      </c>
      <c r="C15" s="36">
        <v>758</v>
      </c>
      <c r="E15" s="6" t="s">
        <v>14</v>
      </c>
      <c r="F15">
        <f t="shared" si="0"/>
        <v>31</v>
      </c>
      <c r="G15">
        <f t="shared" si="1"/>
        <v>4480</v>
      </c>
    </row>
    <row r="16" spans="1:7" ht="12.75">
      <c r="A16" s="35" t="s">
        <v>121</v>
      </c>
      <c r="B16" s="36">
        <v>14</v>
      </c>
      <c r="C16" s="36">
        <v>1808</v>
      </c>
      <c r="E16" s="7" t="s">
        <v>15</v>
      </c>
      <c r="F16">
        <f t="shared" si="0"/>
        <v>17</v>
      </c>
      <c r="G16">
        <f t="shared" si="1"/>
        <v>3373</v>
      </c>
    </row>
    <row r="17" spans="1:7" ht="12.75">
      <c r="A17" s="35" t="s">
        <v>122</v>
      </c>
      <c r="B17" s="36">
        <v>14</v>
      </c>
      <c r="C17" s="36">
        <v>1972</v>
      </c>
      <c r="E17" s="6" t="s">
        <v>52</v>
      </c>
      <c r="F17">
        <f t="shared" si="0"/>
        <v>7</v>
      </c>
      <c r="G17">
        <f t="shared" si="1"/>
        <v>467</v>
      </c>
    </row>
    <row r="18" spans="1:5" ht="12.75">
      <c r="A18" s="35" t="s">
        <v>123</v>
      </c>
      <c r="B18" s="36">
        <v>3</v>
      </c>
      <c r="C18" s="36">
        <v>265</v>
      </c>
      <c r="E18" s="1" t="s">
        <v>51</v>
      </c>
    </row>
    <row r="19" spans="1:7" ht="12.75">
      <c r="A19" s="35" t="s">
        <v>124</v>
      </c>
      <c r="B19" s="36">
        <v>17</v>
      </c>
      <c r="C19" s="36">
        <v>3373</v>
      </c>
      <c r="E19" s="1" t="s">
        <v>56</v>
      </c>
      <c r="F19">
        <f t="shared" si="0"/>
        <v>6</v>
      </c>
      <c r="G19">
        <f t="shared" si="1"/>
        <v>614</v>
      </c>
    </row>
    <row r="20" spans="1:7" ht="12.75">
      <c r="A20" s="35" t="s">
        <v>125</v>
      </c>
      <c r="B20" s="36">
        <v>1</v>
      </c>
      <c r="C20" s="36">
        <v>190</v>
      </c>
      <c r="E20" s="1" t="s">
        <v>57</v>
      </c>
      <c r="F20">
        <f t="shared" si="0"/>
        <v>7</v>
      </c>
      <c r="G20">
        <f t="shared" si="1"/>
        <v>112</v>
      </c>
    </row>
    <row r="21" spans="1:7" ht="12.75">
      <c r="A21" s="35" t="s">
        <v>126</v>
      </c>
      <c r="B21" s="36">
        <v>3</v>
      </c>
      <c r="C21" s="36">
        <v>301</v>
      </c>
      <c r="E21" s="1" t="s">
        <v>55</v>
      </c>
      <c r="F21">
        <f t="shared" si="0"/>
        <v>19</v>
      </c>
      <c r="G21">
        <f t="shared" si="1"/>
        <v>349</v>
      </c>
    </row>
    <row r="22" spans="1:7" ht="12.75">
      <c r="A22" s="35" t="s">
        <v>127</v>
      </c>
      <c r="B22" s="36">
        <v>4</v>
      </c>
      <c r="C22" s="36">
        <v>248</v>
      </c>
      <c r="E22" s="6" t="s">
        <v>61</v>
      </c>
      <c r="F22">
        <f t="shared" si="0"/>
        <v>10</v>
      </c>
      <c r="G22">
        <f t="shared" si="1"/>
        <v>886</v>
      </c>
    </row>
    <row r="23" spans="1:7" ht="13.5" thickBot="1">
      <c r="A23" s="35" t="s">
        <v>128</v>
      </c>
      <c r="B23" s="36">
        <v>2</v>
      </c>
      <c r="C23" s="36">
        <v>68</v>
      </c>
      <c r="E23" s="8" t="s">
        <v>62</v>
      </c>
      <c r="F23">
        <f t="shared" si="0"/>
        <v>17</v>
      </c>
      <c r="G23">
        <f t="shared" si="1"/>
        <v>951</v>
      </c>
    </row>
    <row r="24" spans="1:5" ht="13.5" thickBot="1">
      <c r="A24" s="35" t="s">
        <v>129</v>
      </c>
      <c r="B24" s="36">
        <v>5</v>
      </c>
      <c r="C24" s="36">
        <v>485</v>
      </c>
      <c r="E24" s="4"/>
    </row>
    <row r="25" spans="1:7" ht="12.75">
      <c r="A25" s="35" t="s">
        <v>130</v>
      </c>
      <c r="B25" s="36">
        <v>6</v>
      </c>
      <c r="C25" s="36">
        <v>169</v>
      </c>
      <c r="E25" s="9" t="s">
        <v>16</v>
      </c>
      <c r="F25">
        <f t="shared" si="0"/>
        <v>6</v>
      </c>
      <c r="G25">
        <f t="shared" si="1"/>
        <v>747</v>
      </c>
    </row>
    <row r="26" spans="1:7" ht="13.5" thickBot="1">
      <c r="A26" s="35" t="s">
        <v>131</v>
      </c>
      <c r="B26" s="36">
        <v>1</v>
      </c>
      <c r="C26" s="36">
        <v>50</v>
      </c>
      <c r="E26" s="10" t="s">
        <v>17</v>
      </c>
      <c r="F26">
        <f t="shared" si="0"/>
        <v>6</v>
      </c>
      <c r="G26">
        <f t="shared" si="1"/>
        <v>758</v>
      </c>
    </row>
    <row r="27" spans="1:5" ht="13.5" thickBot="1">
      <c r="A27" s="35" t="s">
        <v>132</v>
      </c>
      <c r="B27" s="36">
        <v>17</v>
      </c>
      <c r="C27" s="36">
        <v>951</v>
      </c>
      <c r="E27" s="2"/>
    </row>
    <row r="28" spans="1:7" ht="13.5" thickBot="1">
      <c r="A28" s="35" t="s">
        <v>94</v>
      </c>
      <c r="B28" s="36">
        <v>31</v>
      </c>
      <c r="C28" s="36">
        <v>4480</v>
      </c>
      <c r="E28" s="16" t="s">
        <v>18</v>
      </c>
      <c r="F28">
        <f t="shared" si="0"/>
        <v>18</v>
      </c>
      <c r="G28">
        <f t="shared" si="1"/>
        <v>759</v>
      </c>
    </row>
    <row r="29" spans="1:5" ht="13.5" thickBot="1">
      <c r="A29" s="35" t="s">
        <v>133</v>
      </c>
      <c r="B29" s="36">
        <v>19</v>
      </c>
      <c r="C29" s="36">
        <v>349</v>
      </c>
      <c r="E29" s="2"/>
    </row>
    <row r="30" spans="1:7" ht="12.75">
      <c r="A30" s="35" t="s">
        <v>139</v>
      </c>
      <c r="B30" s="36">
        <v>3</v>
      </c>
      <c r="C30" s="36">
        <v>302</v>
      </c>
      <c r="E30" s="11" t="s">
        <v>20</v>
      </c>
      <c r="F30">
        <f t="shared" si="0"/>
        <v>10</v>
      </c>
      <c r="G30">
        <f t="shared" si="1"/>
        <v>552</v>
      </c>
    </row>
    <row r="31" spans="1:7" ht="13.5" thickBot="1">
      <c r="A31" s="35" t="s">
        <v>90</v>
      </c>
      <c r="B31" s="36">
        <v>5</v>
      </c>
      <c r="C31" s="36">
        <v>2948</v>
      </c>
      <c r="E31" s="12" t="s">
        <v>21</v>
      </c>
      <c r="F31">
        <v>4</v>
      </c>
      <c r="G31">
        <v>157</v>
      </c>
    </row>
    <row r="32" spans="1:5" ht="13.5" thickBot="1">
      <c r="A32" s="35" t="s">
        <v>89</v>
      </c>
      <c r="B32" s="36">
        <v>45</v>
      </c>
      <c r="C32" s="36">
        <v>5085</v>
      </c>
      <c r="E32" s="3"/>
    </row>
    <row r="33" spans="1:7" ht="12.75">
      <c r="A33" s="35" t="s">
        <v>104</v>
      </c>
      <c r="B33" s="36">
        <v>7</v>
      </c>
      <c r="C33" s="36">
        <v>661</v>
      </c>
      <c r="E33" s="11" t="s">
        <v>22</v>
      </c>
      <c r="F33">
        <f t="shared" si="0"/>
        <v>4</v>
      </c>
      <c r="G33">
        <f t="shared" si="1"/>
        <v>133</v>
      </c>
    </row>
    <row r="34" spans="1:7" ht="12.75">
      <c r="A34" s="35" t="s">
        <v>93</v>
      </c>
      <c r="B34" s="36">
        <v>1</v>
      </c>
      <c r="C34" s="36">
        <v>57</v>
      </c>
      <c r="E34" s="13" t="s">
        <v>23</v>
      </c>
      <c r="F34">
        <f t="shared" si="0"/>
        <v>3</v>
      </c>
      <c r="G34">
        <f t="shared" si="1"/>
        <v>374</v>
      </c>
    </row>
    <row r="35" spans="1:5" ht="13.5" thickBot="1">
      <c r="A35" s="35" t="s">
        <v>134</v>
      </c>
      <c r="B35" s="36">
        <v>1</v>
      </c>
      <c r="C35" s="36">
        <v>92</v>
      </c>
      <c r="E35" s="13" t="s">
        <v>25</v>
      </c>
    </row>
    <row r="36" spans="1:5" ht="13.5" thickBot="1">
      <c r="A36" s="35" t="s">
        <v>108</v>
      </c>
      <c r="B36" s="36">
        <v>1</v>
      </c>
      <c r="C36" s="36">
        <v>52</v>
      </c>
      <c r="E36" s="3"/>
    </row>
    <row r="37" spans="1:7" ht="12.75">
      <c r="A37" s="35" t="s">
        <v>91</v>
      </c>
      <c r="B37" s="36">
        <v>26</v>
      </c>
      <c r="C37" s="36">
        <v>2939</v>
      </c>
      <c r="E37" s="11" t="s">
        <v>28</v>
      </c>
      <c r="F37">
        <f t="shared" si="0"/>
        <v>10</v>
      </c>
      <c r="G37">
        <f t="shared" si="1"/>
        <v>582</v>
      </c>
    </row>
    <row r="38" spans="1:7" ht="12.75">
      <c r="A38" s="35" t="s">
        <v>92</v>
      </c>
      <c r="B38" s="36">
        <v>1</v>
      </c>
      <c r="C38" s="36">
        <v>616</v>
      </c>
      <c r="E38" s="9" t="s">
        <v>31</v>
      </c>
      <c r="F38">
        <f t="shared" si="0"/>
        <v>7</v>
      </c>
      <c r="G38">
        <f t="shared" si="1"/>
        <v>661</v>
      </c>
    </row>
    <row r="39" spans="1:7" ht="13.5" thickBot="1">
      <c r="A39" s="35" t="s">
        <v>135</v>
      </c>
      <c r="B39" s="36">
        <v>4</v>
      </c>
      <c r="C39" s="36">
        <v>157</v>
      </c>
      <c r="E39" s="12" t="s">
        <v>33</v>
      </c>
      <c r="F39">
        <f t="shared" si="0"/>
        <v>9</v>
      </c>
      <c r="G39">
        <f t="shared" si="1"/>
        <v>1013</v>
      </c>
    </row>
    <row r="40" spans="1:5" ht="13.5" thickBot="1">
      <c r="A40" s="35" t="s">
        <v>106</v>
      </c>
      <c r="B40" s="36">
        <v>6</v>
      </c>
      <c r="C40" s="36">
        <v>674</v>
      </c>
      <c r="E40" s="14"/>
    </row>
    <row r="41" spans="1:7" ht="13.5" thickBot="1">
      <c r="A41" s="37" t="s">
        <v>100</v>
      </c>
      <c r="B41" s="38">
        <v>18</v>
      </c>
      <c r="C41" s="38">
        <v>759</v>
      </c>
      <c r="E41" s="11" t="s">
        <v>6</v>
      </c>
      <c r="F41">
        <f t="shared" si="0"/>
        <v>6</v>
      </c>
      <c r="G41">
        <f t="shared" si="1"/>
        <v>674</v>
      </c>
    </row>
    <row r="42" spans="1:5" ht="13.5" thickBot="1">
      <c r="A42" s="37"/>
      <c r="B42" s="38">
        <v>371</v>
      </c>
      <c r="C42" s="38">
        <v>38054</v>
      </c>
      <c r="E42" s="3"/>
    </row>
    <row r="43" spans="5:7" ht="12.75">
      <c r="E43" s="11" t="s">
        <v>24</v>
      </c>
      <c r="F43">
        <f t="shared" si="0"/>
        <v>3</v>
      </c>
      <c r="G43">
        <f t="shared" si="1"/>
        <v>265</v>
      </c>
    </row>
    <row r="44" spans="5:7" ht="12.75">
      <c r="E44" s="9" t="s">
        <v>26</v>
      </c>
      <c r="F44">
        <f t="shared" si="0"/>
        <v>1</v>
      </c>
      <c r="G44">
        <f t="shared" si="1"/>
        <v>190</v>
      </c>
    </row>
    <row r="45" spans="5:7" ht="12.75">
      <c r="E45" s="9" t="s">
        <v>27</v>
      </c>
      <c r="F45">
        <f t="shared" si="0"/>
        <v>3</v>
      </c>
      <c r="G45">
        <f t="shared" si="1"/>
        <v>301</v>
      </c>
    </row>
    <row r="46" spans="5:7" ht="12.75">
      <c r="E46" s="9" t="s">
        <v>29</v>
      </c>
      <c r="F46">
        <f t="shared" si="0"/>
        <v>2</v>
      </c>
      <c r="G46">
        <f t="shared" si="1"/>
        <v>68</v>
      </c>
    </row>
    <row r="47" spans="5:7" ht="12.75">
      <c r="E47" s="9" t="s">
        <v>30</v>
      </c>
      <c r="F47">
        <f t="shared" si="0"/>
        <v>4</v>
      </c>
      <c r="G47">
        <f t="shared" si="1"/>
        <v>248</v>
      </c>
    </row>
    <row r="48" spans="5:7" ht="12.75">
      <c r="E48" s="9" t="s">
        <v>32</v>
      </c>
      <c r="F48">
        <f t="shared" si="0"/>
        <v>6</v>
      </c>
      <c r="G48">
        <f t="shared" si="1"/>
        <v>169</v>
      </c>
    </row>
    <row r="49" spans="5:7" ht="13.5" thickBot="1">
      <c r="E49" s="15" t="s">
        <v>34</v>
      </c>
      <c r="F49">
        <f t="shared" si="0"/>
        <v>1</v>
      </c>
      <c r="G49">
        <f t="shared" si="1"/>
        <v>50</v>
      </c>
    </row>
    <row r="50" ht="13.5" thickBot="1">
      <c r="E50" s="2"/>
    </row>
    <row r="51" spans="5:7" ht="13.5" thickBot="1">
      <c r="E51" s="16" t="s">
        <v>1</v>
      </c>
      <c r="F51">
        <f t="shared" si="0"/>
        <v>5</v>
      </c>
      <c r="G51">
        <f t="shared" si="1"/>
        <v>485</v>
      </c>
    </row>
    <row r="52" ht="13.5" thickBot="1">
      <c r="E52" s="2"/>
    </row>
    <row r="53" spans="5:7" ht="13.5" thickBot="1">
      <c r="E53" s="16" t="s">
        <v>19</v>
      </c>
      <c r="F53">
        <f t="shared" si="0"/>
        <v>1</v>
      </c>
      <c r="G53">
        <f t="shared" si="1"/>
        <v>52</v>
      </c>
    </row>
  </sheetData>
  <sheetProtection/>
  <autoFilter ref="A2:F4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松下　泰之</dc:creator>
  <cp:keywords/>
  <dc:description/>
  <cp:lastModifiedBy>Gifu</cp:lastModifiedBy>
  <cp:lastPrinted>2022-03-25T08:09:43Z</cp:lastPrinted>
  <dcterms:created xsi:type="dcterms:W3CDTF">2002-06-19T04:31:22Z</dcterms:created>
  <dcterms:modified xsi:type="dcterms:W3CDTF">2023-03-20T06:37:56Z</dcterms:modified>
  <cp:category/>
  <cp:version/>
  <cp:contentType/>
  <cp:contentStatus/>
</cp:coreProperties>
</file>