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54373\Desktop\オープンデータ\R3（第44回）\マスターデータ\"/>
    </mc:Choice>
  </mc:AlternateContent>
  <bookViews>
    <workbookView xWindow="-108" yWindow="-108" windowWidth="19416" windowHeight="11616"/>
  </bookViews>
  <sheets>
    <sheet name="表_フェイスシート" sheetId="1" r:id="rId1"/>
    <sheet name="表_2-1" sheetId="2" r:id="rId2"/>
    <sheet name="表_2-2" sheetId="3" r:id="rId3"/>
  </sheets>
  <definedNames>
    <definedName name="_xlnm.Print_Area" localSheetId="1">'表_2-1'!$A$1:$U$165</definedName>
    <definedName name="_xlnm.Print_Area" localSheetId="2">'表_2-2'!$A$1:$AL$98</definedName>
    <definedName name="_xlnm.Print_Area" localSheetId="0">表_フェイスシート!$A$1:$U$78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3" l="1"/>
  <c r="C4" i="3"/>
  <c r="D4" i="3"/>
  <c r="E4" i="3"/>
  <c r="F4" i="3"/>
  <c r="G4" i="3"/>
  <c r="H4" i="3"/>
  <c r="H5" i="3" s="1"/>
  <c r="I4" i="3"/>
  <c r="J4" i="3"/>
  <c r="K4" i="3"/>
  <c r="L4" i="3"/>
  <c r="M4" i="3"/>
  <c r="N4" i="3"/>
  <c r="O4" i="3"/>
  <c r="P4" i="3"/>
  <c r="B8" i="3"/>
  <c r="P8" i="3"/>
  <c r="P9" i="3"/>
  <c r="P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B20" i="3"/>
  <c r="D21" i="3" s="1"/>
  <c r="I20" i="3"/>
  <c r="G21" i="3"/>
  <c r="G32" i="3" s="1"/>
  <c r="C29" i="3"/>
  <c r="D29" i="3"/>
  <c r="E29" i="3"/>
  <c r="F29" i="3"/>
  <c r="G29" i="3"/>
  <c r="H29" i="3"/>
  <c r="B37" i="3"/>
  <c r="G38" i="3" s="1"/>
  <c r="G44" i="3" s="1"/>
  <c r="J37" i="3"/>
  <c r="C41" i="3"/>
  <c r="D41" i="3"/>
  <c r="E41" i="3"/>
  <c r="F41" i="3"/>
  <c r="G41" i="3"/>
  <c r="H41" i="3"/>
  <c r="I41" i="3"/>
  <c r="B49" i="3"/>
  <c r="F50" i="3" s="1"/>
  <c r="AN49" i="3"/>
  <c r="E50" i="3"/>
  <c r="I50" i="3"/>
  <c r="T50" i="3"/>
  <c r="AB50" i="3"/>
  <c r="AC50" i="3"/>
  <c r="B54" i="3"/>
  <c r="I55" i="3" s="1"/>
  <c r="AN54" i="3"/>
  <c r="AG55" i="3"/>
  <c r="AN61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6" i="3"/>
  <c r="B70" i="3"/>
  <c r="B75" i="3" s="1"/>
  <c r="AN71" i="3"/>
  <c r="AN72" i="3"/>
  <c r="AN78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83" i="3"/>
  <c r="AN88" i="3"/>
  <c r="AN89" i="3"/>
  <c r="AN94" i="3"/>
  <c r="AN95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F21" i="3" l="1"/>
  <c r="F32" i="3" s="1"/>
  <c r="E21" i="3"/>
  <c r="AB26" i="3" s="1"/>
  <c r="C21" i="3"/>
  <c r="C32" i="3" s="1"/>
  <c r="E5" i="3"/>
  <c r="J20" i="3"/>
  <c r="J5" i="3"/>
  <c r="AJ50" i="3"/>
  <c r="M50" i="3"/>
  <c r="K37" i="3"/>
  <c r="F5" i="3"/>
  <c r="AG50" i="3"/>
  <c r="L50" i="3"/>
  <c r="Q55" i="3"/>
  <c r="G5" i="3"/>
  <c r="Y50" i="3"/>
  <c r="D50" i="3"/>
  <c r="H38" i="3"/>
  <c r="H44" i="3" s="1"/>
  <c r="I38" i="3"/>
  <c r="I44" i="3" s="1"/>
  <c r="B66" i="3"/>
  <c r="X67" i="3" s="1"/>
  <c r="U50" i="3"/>
  <c r="F38" i="3"/>
  <c r="F44" i="3" s="1"/>
  <c r="E32" i="3"/>
  <c r="H21" i="3"/>
  <c r="H32" i="3" s="1"/>
  <c r="E38" i="3"/>
  <c r="E44" i="3" s="1"/>
  <c r="M5" i="3"/>
  <c r="L5" i="3"/>
  <c r="D5" i="3"/>
  <c r="AK50" i="3"/>
  <c r="Q50" i="3"/>
  <c r="D38" i="3"/>
  <c r="D44" i="3" s="1"/>
  <c r="K5" i="3"/>
  <c r="I5" i="3"/>
  <c r="I21" i="3"/>
  <c r="J21" i="3" s="1"/>
  <c r="H55" i="3"/>
  <c r="X55" i="3"/>
  <c r="J55" i="3"/>
  <c r="R55" i="3"/>
  <c r="Z55" i="3"/>
  <c r="AH55" i="3"/>
  <c r="T55" i="3"/>
  <c r="AJ55" i="3"/>
  <c r="U55" i="3"/>
  <c r="C55" i="3"/>
  <c r="K55" i="3"/>
  <c r="S55" i="3"/>
  <c r="AA55" i="3"/>
  <c r="AI55" i="3"/>
  <c r="L55" i="3"/>
  <c r="AB55" i="3"/>
  <c r="AC55" i="3"/>
  <c r="D55" i="3"/>
  <c r="E55" i="3"/>
  <c r="M55" i="3"/>
  <c r="AK55" i="3"/>
  <c r="F55" i="3"/>
  <c r="N55" i="3"/>
  <c r="V55" i="3"/>
  <c r="AD55" i="3"/>
  <c r="AL55" i="3"/>
  <c r="G55" i="3"/>
  <c r="O55" i="3"/>
  <c r="W55" i="3"/>
  <c r="AE55" i="3"/>
  <c r="AM55" i="3"/>
  <c r="P55" i="3"/>
  <c r="AF55" i="3"/>
  <c r="AB25" i="3"/>
  <c r="D32" i="3"/>
  <c r="Y55" i="3"/>
  <c r="S67" i="3"/>
  <c r="K67" i="3"/>
  <c r="C67" i="3"/>
  <c r="AI50" i="3"/>
  <c r="AA50" i="3"/>
  <c r="S50" i="3"/>
  <c r="K50" i="3"/>
  <c r="C50" i="3"/>
  <c r="AH67" i="3"/>
  <c r="Z67" i="3"/>
  <c r="R67" i="3"/>
  <c r="J67" i="3"/>
  <c r="AH50" i="3"/>
  <c r="Z50" i="3"/>
  <c r="R50" i="3"/>
  <c r="J50" i="3"/>
  <c r="C38" i="3"/>
  <c r="C5" i="3"/>
  <c r="I67" i="3"/>
  <c r="H67" i="3"/>
  <c r="X50" i="3"/>
  <c r="AF50" i="3"/>
  <c r="H50" i="3"/>
  <c r="AM67" i="3"/>
  <c r="AE67" i="3"/>
  <c r="W67" i="3"/>
  <c r="O67" i="3"/>
  <c r="AM50" i="3"/>
  <c r="AE50" i="3"/>
  <c r="W50" i="3"/>
  <c r="O50" i="3"/>
  <c r="G50" i="3"/>
  <c r="B83" i="3"/>
  <c r="AF67" i="3"/>
  <c r="P50" i="3"/>
  <c r="AD67" i="3"/>
  <c r="V67" i="3"/>
  <c r="N67" i="3"/>
  <c r="AL50" i="3"/>
  <c r="AD50" i="3"/>
  <c r="V50" i="3"/>
  <c r="N50" i="3"/>
  <c r="H3" i="2"/>
  <c r="I3" i="2" s="1"/>
  <c r="C4" i="2"/>
  <c r="D4" i="2"/>
  <c r="E4" i="2"/>
  <c r="F4" i="2"/>
  <c r="G4" i="2"/>
  <c r="B8" i="2"/>
  <c r="R8" i="2"/>
  <c r="B9" i="2"/>
  <c r="R9" i="2"/>
  <c r="B10" i="2"/>
  <c r="R10" i="2"/>
  <c r="B15" i="2"/>
  <c r="F16" i="2" s="1"/>
  <c r="L15" i="2"/>
  <c r="C16" i="2"/>
  <c r="E16" i="2"/>
  <c r="J16" i="2"/>
  <c r="K16" i="2"/>
  <c r="B20" i="2"/>
  <c r="L20" i="2"/>
  <c r="L21" i="2"/>
  <c r="C22" i="2"/>
  <c r="D22" i="2"/>
  <c r="E22" i="2"/>
  <c r="F22" i="2"/>
  <c r="G22" i="2"/>
  <c r="H22" i="2"/>
  <c r="L27" i="2"/>
  <c r="C28" i="2"/>
  <c r="D28" i="2"/>
  <c r="E28" i="2"/>
  <c r="F28" i="2"/>
  <c r="G28" i="2"/>
  <c r="H28" i="2"/>
  <c r="I28" i="2"/>
  <c r="J28" i="2"/>
  <c r="K28" i="2"/>
  <c r="B32" i="2"/>
  <c r="F33" i="2" s="1"/>
  <c r="F44" i="2" s="1"/>
  <c r="F45" i="2" s="1"/>
  <c r="I32" i="2"/>
  <c r="E33" i="2"/>
  <c r="H33" i="2"/>
  <c r="H44" i="2" s="1"/>
  <c r="H45" i="2" s="1"/>
  <c r="C41" i="2"/>
  <c r="D41" i="2"/>
  <c r="E41" i="2"/>
  <c r="F41" i="2"/>
  <c r="G41" i="2"/>
  <c r="H41" i="2"/>
  <c r="B42" i="2"/>
  <c r="I42" i="2"/>
  <c r="B43" i="2"/>
  <c r="B60" i="2" s="1"/>
  <c r="B77" i="2" s="1"/>
  <c r="B94" i="2" s="1"/>
  <c r="B111" i="2" s="1"/>
  <c r="B128" i="2" s="1"/>
  <c r="B145" i="2" s="1"/>
  <c r="B162" i="2" s="1"/>
  <c r="I43" i="2"/>
  <c r="B44" i="2"/>
  <c r="B61" i="2" s="1"/>
  <c r="B78" i="2" s="1"/>
  <c r="B95" i="2" s="1"/>
  <c r="B112" i="2" s="1"/>
  <c r="B129" i="2" s="1"/>
  <c r="B146" i="2" s="1"/>
  <c r="B163" i="2" s="1"/>
  <c r="Q49" i="2"/>
  <c r="B53" i="2"/>
  <c r="Q54" i="2"/>
  <c r="Q55" i="2"/>
  <c r="B59" i="2"/>
  <c r="B76" i="2" s="1"/>
  <c r="B93" i="2" s="1"/>
  <c r="B110" i="2" s="1"/>
  <c r="B127" i="2" s="1"/>
  <c r="B144" i="2" s="1"/>
  <c r="Q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B66" i="2"/>
  <c r="S66" i="2"/>
  <c r="C67" i="2"/>
  <c r="D67" i="2"/>
  <c r="E67" i="2"/>
  <c r="F67" i="2"/>
  <c r="G67" i="2"/>
  <c r="G68" i="2" s="1"/>
  <c r="H67" i="2"/>
  <c r="F68" i="2" s="1"/>
  <c r="I67" i="2"/>
  <c r="J67" i="2"/>
  <c r="K67" i="2"/>
  <c r="L67" i="2"/>
  <c r="M67" i="2"/>
  <c r="N67" i="2"/>
  <c r="O67" i="2"/>
  <c r="O68" i="2" s="1"/>
  <c r="P67" i="2"/>
  <c r="Q67" i="2"/>
  <c r="R67" i="2"/>
  <c r="B71" i="2"/>
  <c r="S71" i="2"/>
  <c r="S72" i="2"/>
  <c r="S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B83" i="2"/>
  <c r="H84" i="2" s="1"/>
  <c r="Q83" i="2"/>
  <c r="Q88" i="2"/>
  <c r="Q89" i="2"/>
  <c r="Q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B100" i="2"/>
  <c r="G101" i="2" s="1"/>
  <c r="G112" i="2" s="1"/>
  <c r="G113" i="2" s="1"/>
  <c r="I100" i="2"/>
  <c r="J100" i="2"/>
  <c r="D101" i="2"/>
  <c r="D112" i="2" s="1"/>
  <c r="D113" i="2" s="1"/>
  <c r="C109" i="2"/>
  <c r="D109" i="2"/>
  <c r="E109" i="2"/>
  <c r="F109" i="2"/>
  <c r="G109" i="2"/>
  <c r="H109" i="2"/>
  <c r="I110" i="2"/>
  <c r="J110" i="2"/>
  <c r="I111" i="2"/>
  <c r="J111" i="2"/>
  <c r="B117" i="2"/>
  <c r="H118" i="2" s="1"/>
  <c r="Q117" i="2"/>
  <c r="Q122" i="2"/>
  <c r="Q123" i="2"/>
  <c r="Q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B134" i="2"/>
  <c r="F135" i="2" s="1"/>
  <c r="Q134" i="2"/>
  <c r="C135" i="2"/>
  <c r="E135" i="2"/>
  <c r="J135" i="2"/>
  <c r="K135" i="2"/>
  <c r="M135" i="2"/>
  <c r="B139" i="2"/>
  <c r="Q139" i="2"/>
  <c r="Q140" i="2"/>
  <c r="C141" i="2"/>
  <c r="D141" i="2"/>
  <c r="E141" i="2"/>
  <c r="F141" i="2"/>
  <c r="G141" i="2"/>
  <c r="H141" i="2"/>
  <c r="I141" i="2"/>
  <c r="J141" i="2"/>
  <c r="K141" i="2"/>
  <c r="L141" i="2"/>
  <c r="M141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B151" i="2"/>
  <c r="F152" i="2" s="1"/>
  <c r="F164" i="2" s="1"/>
  <c r="G151" i="2"/>
  <c r="E152" i="2"/>
  <c r="E164" i="2" s="1"/>
  <c r="C161" i="2"/>
  <c r="D161" i="2"/>
  <c r="E161" i="2"/>
  <c r="F161" i="2"/>
  <c r="B164" i="2"/>
  <c r="AA67" i="3" l="1"/>
  <c r="B71" i="3"/>
  <c r="AK51" i="3"/>
  <c r="AI67" i="3"/>
  <c r="AG51" i="3"/>
  <c r="F67" i="3"/>
  <c r="Q67" i="3"/>
  <c r="AK67" i="3"/>
  <c r="T67" i="3"/>
  <c r="AC67" i="3"/>
  <c r="U67" i="3"/>
  <c r="D67" i="3"/>
  <c r="E67" i="3"/>
  <c r="Y67" i="3"/>
  <c r="AB67" i="3"/>
  <c r="L67" i="3"/>
  <c r="AG67" i="3"/>
  <c r="M67" i="3"/>
  <c r="AJ67" i="3"/>
  <c r="AL67" i="3"/>
  <c r="N51" i="3"/>
  <c r="P67" i="3"/>
  <c r="P68" i="3" s="1"/>
  <c r="G67" i="3"/>
  <c r="AL51" i="3"/>
  <c r="D51" i="3"/>
  <c r="AC51" i="3"/>
  <c r="AN55" i="3"/>
  <c r="Y51" i="3"/>
  <c r="G51" i="3"/>
  <c r="AB68" i="3"/>
  <c r="O51" i="3"/>
  <c r="J38" i="3"/>
  <c r="K38" i="3" s="1"/>
  <c r="C44" i="3"/>
  <c r="U51" i="3"/>
  <c r="AI51" i="3"/>
  <c r="AB51" i="3"/>
  <c r="N68" i="3"/>
  <c r="L84" i="3"/>
  <c r="M84" i="3"/>
  <c r="G84" i="3"/>
  <c r="O84" i="3"/>
  <c r="W84" i="3"/>
  <c r="AE84" i="3"/>
  <c r="AM84" i="3"/>
  <c r="Q84" i="3"/>
  <c r="AG84" i="3"/>
  <c r="J84" i="3"/>
  <c r="Z84" i="3"/>
  <c r="AH84" i="3"/>
  <c r="H84" i="3"/>
  <c r="P84" i="3"/>
  <c r="X84" i="3"/>
  <c r="AF84" i="3"/>
  <c r="I84" i="3"/>
  <c r="R84" i="3"/>
  <c r="Y84" i="3"/>
  <c r="C84" i="3"/>
  <c r="K84" i="3"/>
  <c r="S84" i="3"/>
  <c r="AA84" i="3"/>
  <c r="AI84" i="3"/>
  <c r="D84" i="3"/>
  <c r="T84" i="3"/>
  <c r="AB84" i="3"/>
  <c r="AJ84" i="3"/>
  <c r="E84" i="3"/>
  <c r="AD84" i="3"/>
  <c r="AK84" i="3"/>
  <c r="AL84" i="3"/>
  <c r="AL85" i="3" s="1"/>
  <c r="AC84" i="3"/>
  <c r="F84" i="3"/>
  <c r="B88" i="3"/>
  <c r="N84" i="3"/>
  <c r="U84" i="3"/>
  <c r="V84" i="3"/>
  <c r="D68" i="3"/>
  <c r="W51" i="3"/>
  <c r="H51" i="3"/>
  <c r="J51" i="3"/>
  <c r="AN50" i="3"/>
  <c r="C51" i="3"/>
  <c r="AJ51" i="3"/>
  <c r="AE51" i="3"/>
  <c r="AF51" i="3"/>
  <c r="R51" i="3"/>
  <c r="K51" i="3"/>
  <c r="L51" i="3"/>
  <c r="V51" i="3"/>
  <c r="P51" i="3"/>
  <c r="Z51" i="3"/>
  <c r="S51" i="3"/>
  <c r="F51" i="3"/>
  <c r="Q51" i="3"/>
  <c r="AD51" i="3"/>
  <c r="X51" i="3"/>
  <c r="AH51" i="3"/>
  <c r="AA51" i="3"/>
  <c r="T51" i="3"/>
  <c r="E51" i="3"/>
  <c r="I51" i="3"/>
  <c r="M51" i="3"/>
  <c r="L135" i="2"/>
  <c r="D135" i="2"/>
  <c r="C101" i="2"/>
  <c r="C112" i="2" s="1"/>
  <c r="D16" i="2"/>
  <c r="K136" i="2"/>
  <c r="D152" i="2"/>
  <c r="O158" i="2" s="1"/>
  <c r="L16" i="2"/>
  <c r="I135" i="2"/>
  <c r="C152" i="2"/>
  <c r="P135" i="2"/>
  <c r="H135" i="2"/>
  <c r="H101" i="2"/>
  <c r="H112" i="2" s="1"/>
  <c r="H113" i="2" s="1"/>
  <c r="M68" i="2"/>
  <c r="E68" i="2"/>
  <c r="D33" i="2"/>
  <c r="D44" i="2" s="1"/>
  <c r="D45" i="2" s="1"/>
  <c r="I16" i="2"/>
  <c r="H151" i="2"/>
  <c r="O135" i="2"/>
  <c r="G135" i="2"/>
  <c r="C136" i="2" s="1"/>
  <c r="F101" i="2"/>
  <c r="F112" i="2" s="1"/>
  <c r="J112" i="2" s="1"/>
  <c r="H16" i="2"/>
  <c r="E17" i="2" s="1"/>
  <c r="N135" i="2"/>
  <c r="Q135" i="2" s="1"/>
  <c r="E101" i="2"/>
  <c r="E112" i="2" s="1"/>
  <c r="E113" i="2" s="1"/>
  <c r="I68" i="2"/>
  <c r="G16" i="2"/>
  <c r="H4" i="2"/>
  <c r="I4" i="2" s="1"/>
  <c r="E136" i="2"/>
  <c r="C113" i="2"/>
  <c r="I112" i="2"/>
  <c r="R38" i="2"/>
  <c r="F113" i="2"/>
  <c r="G136" i="2"/>
  <c r="O118" i="2"/>
  <c r="G118" i="2"/>
  <c r="O84" i="2"/>
  <c r="G84" i="2"/>
  <c r="E44" i="2"/>
  <c r="E45" i="2" s="1"/>
  <c r="C33" i="2"/>
  <c r="D164" i="2"/>
  <c r="N118" i="2"/>
  <c r="F118" i="2"/>
  <c r="B88" i="2"/>
  <c r="N84" i="2"/>
  <c r="F84" i="2"/>
  <c r="L68" i="2"/>
  <c r="D68" i="2"/>
  <c r="J32" i="2"/>
  <c r="C164" i="2"/>
  <c r="M118" i="2"/>
  <c r="E118" i="2"/>
  <c r="M84" i="2"/>
  <c r="E84" i="2"/>
  <c r="K68" i="2"/>
  <c r="C68" i="2"/>
  <c r="O157" i="2"/>
  <c r="J68" i="2"/>
  <c r="I118" i="2"/>
  <c r="I84" i="2"/>
  <c r="F136" i="2"/>
  <c r="B122" i="2"/>
  <c r="L118" i="2"/>
  <c r="I101" i="2"/>
  <c r="J101" i="2" s="1"/>
  <c r="L84" i="2"/>
  <c r="S67" i="2"/>
  <c r="K118" i="2"/>
  <c r="C118" i="2"/>
  <c r="K84" i="2"/>
  <c r="C84" i="2"/>
  <c r="G33" i="2"/>
  <c r="G44" i="2" s="1"/>
  <c r="G45" i="2" s="1"/>
  <c r="C17" i="2"/>
  <c r="D118" i="2"/>
  <c r="D84" i="2"/>
  <c r="J118" i="2"/>
  <c r="J84" i="2"/>
  <c r="H68" i="2"/>
  <c r="B49" i="2"/>
  <c r="P118" i="2"/>
  <c r="P84" i="2"/>
  <c r="N68" i="2"/>
  <c r="D76" i="1"/>
  <c r="E76" i="1"/>
  <c r="F76" i="1"/>
  <c r="C76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C70" i="1"/>
  <c r="D64" i="1"/>
  <c r="E64" i="1"/>
  <c r="F64" i="1"/>
  <c r="G64" i="1"/>
  <c r="H64" i="1"/>
  <c r="I64" i="1"/>
  <c r="J64" i="1"/>
  <c r="K64" i="1"/>
  <c r="L64" i="1"/>
  <c r="C64" i="1"/>
  <c r="D58" i="1"/>
  <c r="E58" i="1"/>
  <c r="F58" i="1"/>
  <c r="G58" i="1"/>
  <c r="H58" i="1"/>
  <c r="I58" i="1"/>
  <c r="J58" i="1"/>
  <c r="K58" i="1"/>
  <c r="L58" i="1"/>
  <c r="C58" i="1"/>
  <c r="D52" i="1"/>
  <c r="E52" i="1"/>
  <c r="F52" i="1"/>
  <c r="G52" i="1"/>
  <c r="H52" i="1"/>
  <c r="I52" i="1"/>
  <c r="C52" i="1"/>
  <c r="D46" i="1"/>
  <c r="E46" i="1"/>
  <c r="F46" i="1"/>
  <c r="C46" i="1"/>
  <c r="D40" i="1"/>
  <c r="E40" i="1"/>
  <c r="F40" i="1"/>
  <c r="G40" i="1"/>
  <c r="H40" i="1"/>
  <c r="C40" i="1"/>
  <c r="D34" i="1"/>
  <c r="E34" i="1"/>
  <c r="F34" i="1"/>
  <c r="C34" i="1"/>
  <c r="D28" i="1"/>
  <c r="E28" i="1"/>
  <c r="F28" i="1"/>
  <c r="G28" i="1"/>
  <c r="C28" i="1"/>
  <c r="D22" i="1"/>
  <c r="E22" i="1"/>
  <c r="F22" i="1"/>
  <c r="G22" i="1"/>
  <c r="H22" i="1"/>
  <c r="C22" i="1"/>
  <c r="B51" i="1"/>
  <c r="B57" i="1" s="1"/>
  <c r="B63" i="1" s="1"/>
  <c r="B21" i="1"/>
  <c r="B27" i="1" s="1"/>
  <c r="B33" i="1" s="1"/>
  <c r="B39" i="1" s="1"/>
  <c r="B45" i="1" s="1"/>
  <c r="D10" i="1"/>
  <c r="E10" i="1"/>
  <c r="F10" i="1"/>
  <c r="G10" i="1"/>
  <c r="H10" i="1"/>
  <c r="I10" i="1"/>
  <c r="J10" i="1"/>
  <c r="K10" i="1"/>
  <c r="C10" i="1"/>
  <c r="D4" i="1"/>
  <c r="E4" i="1"/>
  <c r="C4" i="1"/>
  <c r="Y68" i="3" l="1"/>
  <c r="F68" i="3"/>
  <c r="AF68" i="3"/>
  <c r="AL68" i="3"/>
  <c r="R68" i="3"/>
  <c r="AJ68" i="3"/>
  <c r="AH68" i="3"/>
  <c r="T68" i="3"/>
  <c r="I68" i="3"/>
  <c r="U68" i="3"/>
  <c r="H68" i="3"/>
  <c r="M68" i="3"/>
  <c r="AC68" i="3"/>
  <c r="AK68" i="3"/>
  <c r="AD68" i="3"/>
  <c r="J68" i="3"/>
  <c r="AI68" i="3"/>
  <c r="E68" i="3"/>
  <c r="Z68" i="3"/>
  <c r="AG68" i="3"/>
  <c r="Q68" i="3"/>
  <c r="AN67" i="3"/>
  <c r="O68" i="3"/>
  <c r="W68" i="3"/>
  <c r="G68" i="3"/>
  <c r="AA68" i="3"/>
  <c r="AE68" i="3"/>
  <c r="C68" i="3"/>
  <c r="K68" i="3"/>
  <c r="X68" i="3"/>
  <c r="V68" i="3"/>
  <c r="S68" i="3"/>
  <c r="L68" i="3"/>
  <c r="AF85" i="3"/>
  <c r="AB85" i="3"/>
  <c r="Y85" i="3"/>
  <c r="Z85" i="3"/>
  <c r="G85" i="3"/>
  <c r="F85" i="3"/>
  <c r="T85" i="3"/>
  <c r="R85" i="3"/>
  <c r="J85" i="3"/>
  <c r="M85" i="3"/>
  <c r="AC85" i="3"/>
  <c r="D85" i="3"/>
  <c r="I85" i="3"/>
  <c r="AG85" i="3"/>
  <c r="L85" i="3"/>
  <c r="AI85" i="3"/>
  <c r="Q85" i="3"/>
  <c r="AK85" i="3"/>
  <c r="AA85" i="3"/>
  <c r="X85" i="3"/>
  <c r="V85" i="3"/>
  <c r="AD85" i="3"/>
  <c r="S85" i="3"/>
  <c r="P85" i="3"/>
  <c r="AE85" i="3"/>
  <c r="U85" i="3"/>
  <c r="E85" i="3"/>
  <c r="K85" i="3"/>
  <c r="H85" i="3"/>
  <c r="W85" i="3"/>
  <c r="N85" i="3"/>
  <c r="AJ85" i="3"/>
  <c r="AN84" i="3"/>
  <c r="C85" i="3"/>
  <c r="AH85" i="3"/>
  <c r="O85" i="3"/>
  <c r="H85" i="2"/>
  <c r="G152" i="2"/>
  <c r="H152" i="2" s="1"/>
  <c r="H136" i="2"/>
  <c r="D17" i="2"/>
  <c r="F17" i="2"/>
  <c r="H119" i="2"/>
  <c r="G17" i="2"/>
  <c r="D136" i="2"/>
  <c r="H17" i="2"/>
  <c r="I136" i="2"/>
  <c r="L136" i="2"/>
  <c r="J85" i="2"/>
  <c r="J136" i="2"/>
  <c r="M136" i="2"/>
  <c r="K85" i="2"/>
  <c r="E85" i="2"/>
  <c r="F85" i="2"/>
  <c r="G85" i="2"/>
  <c r="M85" i="2"/>
  <c r="J119" i="2"/>
  <c r="E119" i="2"/>
  <c r="G119" i="2"/>
  <c r="I119" i="2"/>
  <c r="M119" i="2"/>
  <c r="F119" i="2"/>
  <c r="C119" i="2"/>
  <c r="Q118" i="2"/>
  <c r="D85" i="2"/>
  <c r="D119" i="2"/>
  <c r="N85" i="2"/>
  <c r="L85" i="2"/>
  <c r="K119" i="2"/>
  <c r="I33" i="2"/>
  <c r="J33" i="2" s="1"/>
  <c r="C44" i="2"/>
  <c r="R37" i="2"/>
  <c r="R39" i="2" s="1"/>
  <c r="I85" i="2"/>
  <c r="G50" i="2"/>
  <c r="O50" i="2"/>
  <c r="I50" i="2"/>
  <c r="J50" i="2"/>
  <c r="C50" i="2"/>
  <c r="K50" i="2"/>
  <c r="H50" i="2"/>
  <c r="P50" i="2"/>
  <c r="D50" i="2"/>
  <c r="L50" i="2"/>
  <c r="B54" i="2"/>
  <c r="E50" i="2"/>
  <c r="M50" i="2"/>
  <c r="F50" i="2"/>
  <c r="N50" i="2"/>
  <c r="C85" i="2"/>
  <c r="Q84" i="2"/>
  <c r="L119" i="2"/>
  <c r="E9" i="1"/>
  <c r="L51" i="2" l="1"/>
  <c r="K51" i="2"/>
  <c r="M51" i="2"/>
  <c r="D51" i="2"/>
  <c r="H51" i="2"/>
  <c r="I44" i="2"/>
  <c r="C45" i="2"/>
  <c r="J51" i="2"/>
  <c r="Q50" i="2"/>
  <c r="C51" i="2"/>
  <c r="E51" i="2"/>
  <c r="I51" i="2"/>
  <c r="B69" i="1"/>
  <c r="B75" i="1"/>
  <c r="M57" i="1"/>
  <c r="F4" i="1" l="1"/>
  <c r="H15" i="1" l="1"/>
  <c r="G15" i="1"/>
  <c r="I21" i="1"/>
  <c r="C15" i="1"/>
  <c r="I15" i="1"/>
  <c r="E15" i="1"/>
  <c r="D15" i="1"/>
  <c r="J15" i="1"/>
  <c r="F15" i="1"/>
  <c r="L9" i="1" l="1"/>
  <c r="K15" i="1"/>
  <c r="H27" i="1" l="1"/>
  <c r="V69" i="1"/>
  <c r="G33" i="1"/>
  <c r="I39" i="1"/>
  <c r="F3" i="1"/>
  <c r="G75" i="1"/>
  <c r="G45" i="1"/>
  <c r="J51" i="1"/>
  <c r="M63" i="1"/>
  <c r="W69" i="1" l="1"/>
  <c r="H75" i="1"/>
  <c r="G3" i="1"/>
  <c r="G4" i="1" l="1"/>
  <c r="G76" i="1"/>
  <c r="H76" i="1" s="1"/>
  <c r="M9" i="1"/>
  <c r="B15" i="1"/>
  <c r="V70" i="1"/>
  <c r="W70" i="1" s="1"/>
  <c r="L10" i="1" l="1"/>
  <c r="M10" i="1" s="1"/>
  <c r="L15" i="1"/>
  <c r="D16" i="1"/>
  <c r="I16" i="1"/>
  <c r="F16" i="1"/>
  <c r="C16" i="1"/>
  <c r="E16" i="1"/>
  <c r="H16" i="1"/>
  <c r="J16" i="1"/>
  <c r="G16" i="1"/>
  <c r="K16" i="1" l="1"/>
  <c r="L16" i="1" s="1"/>
  <c r="J21" i="1"/>
  <c r="I27" i="1" l="1"/>
  <c r="I22" i="1"/>
  <c r="J22" i="1" s="1"/>
  <c r="H28" i="1" l="1"/>
  <c r="I28" i="1" s="1"/>
  <c r="H33" i="1"/>
  <c r="G34" i="1" l="1"/>
  <c r="H34" i="1" s="1"/>
  <c r="J39" i="1"/>
  <c r="I40" i="1" l="1"/>
  <c r="J40" i="1" s="1"/>
  <c r="H45" i="1"/>
  <c r="G46" i="1" l="1"/>
  <c r="H46" i="1" s="1"/>
  <c r="K51" i="1"/>
  <c r="J52" i="1" l="1"/>
  <c r="K52" i="1" s="1"/>
  <c r="N63" i="1" l="1"/>
  <c r="M64" i="1" l="1"/>
  <c r="N64" i="1" s="1"/>
</calcChain>
</file>

<file path=xl/sharedStrings.xml><?xml version="1.0" encoding="utf-8"?>
<sst xmlns="http://schemas.openxmlformats.org/spreadsheetml/2006/main" count="1151" uniqueCount="385">
  <si>
    <t>無回答</t>
    <rPh sb="0" eb="3">
      <t>ムカイトウ</t>
    </rPh>
    <phoneticPr fontId="2"/>
  </si>
  <si>
    <t>調査数</t>
    <rPh sb="0" eb="2">
      <t>チョウサ</t>
    </rPh>
    <rPh sb="2" eb="3">
      <t>カズ</t>
    </rPh>
    <phoneticPr fontId="2"/>
  </si>
  <si>
    <t>その他</t>
    <rPh sb="2" eb="3">
      <t>タ</t>
    </rPh>
    <phoneticPr fontId="3"/>
  </si>
  <si>
    <t>ない</t>
  </si>
  <si>
    <t>男性</t>
    <rPh sb="0" eb="2">
      <t>ダンセイ</t>
    </rPh>
    <phoneticPr fontId="2"/>
  </si>
  <si>
    <t>女性</t>
    <rPh sb="0" eb="2">
      <t>ジョセイ</t>
    </rPh>
    <phoneticPr fontId="2"/>
  </si>
  <si>
    <t>20～29歳</t>
    <rPh sb="5" eb="6">
      <t>サイ</t>
    </rPh>
    <phoneticPr fontId="3"/>
  </si>
  <si>
    <t>30～39歳</t>
    <rPh sb="5" eb="6">
      <t>サイ</t>
    </rPh>
    <phoneticPr fontId="3"/>
  </si>
  <si>
    <t>40～49歳</t>
    <rPh sb="5" eb="6">
      <t>サイ</t>
    </rPh>
    <phoneticPr fontId="3"/>
  </si>
  <si>
    <t>50～59歳</t>
    <rPh sb="5" eb="6">
      <t>サイ</t>
    </rPh>
    <phoneticPr fontId="3"/>
  </si>
  <si>
    <t>60～69歳</t>
    <rPh sb="5" eb="6">
      <t>サイ</t>
    </rPh>
    <phoneticPr fontId="3"/>
  </si>
  <si>
    <t>70歳以上</t>
    <rPh sb="2" eb="3">
      <t>サイ</t>
    </rPh>
    <rPh sb="3" eb="5">
      <t>イジョウ</t>
    </rPh>
    <phoneticPr fontId="3"/>
  </si>
  <si>
    <t>岐阜圏域</t>
    <rPh sb="0" eb="2">
      <t>ギフ</t>
    </rPh>
    <rPh sb="2" eb="4">
      <t>ケンイキ</t>
    </rPh>
    <phoneticPr fontId="2"/>
  </si>
  <si>
    <t>西濃圏域</t>
    <rPh sb="0" eb="2">
      <t>セイノウ</t>
    </rPh>
    <rPh sb="2" eb="4">
      <t>ケンイキ</t>
    </rPh>
    <phoneticPr fontId="2"/>
  </si>
  <si>
    <t>中濃圏域</t>
    <rPh sb="0" eb="1">
      <t>ナカ</t>
    </rPh>
    <rPh sb="1" eb="2">
      <t>ノウ</t>
    </rPh>
    <rPh sb="2" eb="4">
      <t>ケンイキ</t>
    </rPh>
    <phoneticPr fontId="2"/>
  </si>
  <si>
    <t>東濃圏域</t>
    <rPh sb="0" eb="1">
      <t>ヒガシ</t>
    </rPh>
    <rPh sb="1" eb="2">
      <t>ノウ</t>
    </rPh>
    <rPh sb="2" eb="4">
      <t>ケンイキ</t>
    </rPh>
    <phoneticPr fontId="2"/>
  </si>
  <si>
    <t>飛騨圏域</t>
    <rPh sb="0" eb="2">
      <t>ヒダ</t>
    </rPh>
    <rPh sb="2" eb="4">
      <t>ケンイキ</t>
    </rPh>
    <phoneticPr fontId="2"/>
  </si>
  <si>
    <t>未婚</t>
    <rPh sb="0" eb="2">
      <t>ミコン</t>
    </rPh>
    <phoneticPr fontId="2"/>
  </si>
  <si>
    <t>配偶者がいる</t>
    <rPh sb="0" eb="3">
      <t>ハイグウシャ</t>
    </rPh>
    <phoneticPr fontId="2"/>
  </si>
  <si>
    <t>配偶者と離死別</t>
    <rPh sb="0" eb="3">
      <t>ハイグウシャ</t>
    </rPh>
    <rPh sb="4" eb="5">
      <t>ハナレ</t>
    </rPh>
    <rPh sb="5" eb="7">
      <t>シベツ</t>
    </rPh>
    <phoneticPr fontId="2"/>
  </si>
  <si>
    <t>小学生</t>
    <rPh sb="0" eb="3">
      <t>ショウガクセイ</t>
    </rPh>
    <phoneticPr fontId="2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</si>
  <si>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</si>
  <si>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</si>
  <si>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自営業</t>
    <rPh sb="0" eb="3">
      <t>ジエイギョウ</t>
    </rPh>
    <phoneticPr fontId="3"/>
  </si>
  <si>
    <t>会社・団体役員</t>
    <rPh sb="0" eb="2">
      <t>カイシャ</t>
    </rPh>
    <rPh sb="3" eb="5">
      <t>ダンタイ</t>
    </rPh>
    <rPh sb="5" eb="7">
      <t>ヤクイン</t>
    </rPh>
    <phoneticPr fontId="2"/>
  </si>
  <si>
    <t>学生</t>
    <rPh sb="0" eb="2">
      <t>ガクセイ</t>
    </rPh>
    <phoneticPr fontId="3"/>
  </si>
  <si>
    <t>無職</t>
    <rPh sb="0" eb="2">
      <t>ムショク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</si>
  <si>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</si>
  <si>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2"/>
  </si>
  <si>
    <t>漁業</t>
    <rPh sb="0" eb="2">
      <t>ギョギョウ</t>
    </rPh>
    <phoneticPr fontId="2"/>
  </si>
  <si>
    <t>製造業</t>
    <rPh sb="0" eb="3">
      <t>セイゾウギョウ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</si>
  <si>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</si>
  <si>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</si>
  <si>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居住している市町村</t>
    <rPh sb="0" eb="2">
      <t>キョジュウ</t>
    </rPh>
    <rPh sb="6" eb="9">
      <t>シチョウソン</t>
    </rPh>
    <phoneticPr fontId="3"/>
  </si>
  <si>
    <t>県内の他の市町村</t>
    <rPh sb="0" eb="2">
      <t>ケンナイ</t>
    </rPh>
    <rPh sb="3" eb="4">
      <t>タ</t>
    </rPh>
    <rPh sb="5" eb="8">
      <t>シチョウソン</t>
    </rPh>
    <phoneticPr fontId="2"/>
  </si>
  <si>
    <t>県外の市町村</t>
    <rPh sb="0" eb="2">
      <t>ケンガイ</t>
    </rPh>
    <rPh sb="3" eb="6">
      <t>シチョウソン</t>
    </rPh>
    <phoneticPr fontId="2"/>
  </si>
  <si>
    <t>農村地域</t>
    <rPh sb="0" eb="2">
      <t>ノウソン</t>
    </rPh>
    <rPh sb="2" eb="4">
      <t>チイキ</t>
    </rPh>
    <phoneticPr fontId="3"/>
  </si>
  <si>
    <t>山間地域</t>
    <rPh sb="0" eb="2">
      <t>サンカン</t>
    </rPh>
    <rPh sb="2" eb="4">
      <t>チイキ</t>
    </rPh>
    <phoneticPr fontId="3"/>
  </si>
  <si>
    <t>商業地域</t>
    <rPh sb="0" eb="2">
      <t>ショウギョウ</t>
    </rPh>
    <rPh sb="2" eb="4">
      <t>チイキ</t>
    </rPh>
    <phoneticPr fontId="3"/>
  </si>
  <si>
    <t>住宅地域</t>
    <rPh sb="0" eb="2">
      <t>ジュウタク</t>
    </rPh>
    <rPh sb="2" eb="4">
      <t>チイキ</t>
    </rPh>
    <phoneticPr fontId="3"/>
  </si>
  <si>
    <t>正規の従業員・職員</t>
    <rPh sb="0" eb="2">
      <t>セイキ</t>
    </rPh>
    <rPh sb="3" eb="6">
      <t>ジュウギョウイン</t>
    </rPh>
    <rPh sb="7" eb="9">
      <t>ショクイン</t>
    </rPh>
    <phoneticPr fontId="3"/>
  </si>
  <si>
    <t>建設業</t>
    <rPh sb="0" eb="3">
      <t>ケンセツギョウ</t>
    </rPh>
    <phoneticPr fontId="3"/>
  </si>
  <si>
    <t>上記の者はいない</t>
    <rPh sb="0" eb="2">
      <t>ジョウキ</t>
    </rPh>
    <rPh sb="3" eb="4">
      <t>モノ</t>
    </rPh>
    <phoneticPr fontId="3"/>
  </si>
  <si>
    <t>1人暮らし</t>
    <rPh sb="0" eb="2">
      <t>ヒトリ</t>
    </rPh>
    <rPh sb="2" eb="3">
      <t>ク</t>
    </rPh>
    <phoneticPr fontId="2"/>
  </si>
  <si>
    <t>1世代（夫婦のみ）</t>
    <rPh sb="1" eb="3">
      <t>セダイ</t>
    </rPh>
    <rPh sb="4" eb="6">
      <t>フウフ</t>
    </rPh>
    <phoneticPr fontId="2"/>
  </si>
  <si>
    <t>2世代（親と子）</t>
    <rPh sb="1" eb="3">
      <t>セダイ</t>
    </rPh>
    <rPh sb="4" eb="5">
      <t>オヤ</t>
    </rPh>
    <rPh sb="6" eb="7">
      <t>コ</t>
    </rPh>
    <phoneticPr fontId="2"/>
  </si>
  <si>
    <t>3世代（親と子と孫）</t>
    <rPh sb="1" eb="3">
      <t>セダイ</t>
    </rPh>
    <rPh sb="4" eb="5">
      <t>オヤ</t>
    </rPh>
    <rPh sb="6" eb="7">
      <t>コ</t>
    </rPh>
    <rPh sb="8" eb="9">
      <t>マゴ</t>
    </rPh>
    <phoneticPr fontId="3"/>
  </si>
  <si>
    <t>4世代（祖父母と親と子と孫）</t>
    <rPh sb="1" eb="3">
      <t>セダイ</t>
    </rPh>
    <rPh sb="4" eb="7">
      <t>ソフボ</t>
    </rPh>
    <rPh sb="8" eb="9">
      <t>オヤ</t>
    </rPh>
    <rPh sb="10" eb="11">
      <t>コ</t>
    </rPh>
    <rPh sb="12" eb="13">
      <t>マゴ</t>
    </rPh>
    <phoneticPr fontId="3"/>
  </si>
  <si>
    <t>4歳未満</t>
    <rPh sb="1" eb="2">
      <t>サイ</t>
    </rPh>
    <rPh sb="2" eb="4">
      <t>ミマン</t>
    </rPh>
    <phoneticPr fontId="3"/>
  </si>
  <si>
    <t>4歳以上小学校入学前</t>
    <rPh sb="1" eb="4">
      <t>サイイジョウ</t>
    </rPh>
    <rPh sb="4" eb="7">
      <t>ショウガッコウ</t>
    </rPh>
    <rPh sb="7" eb="9">
      <t>ニュウガク</t>
    </rPh>
    <rPh sb="9" eb="10">
      <t>マエ</t>
    </rPh>
    <phoneticPr fontId="2"/>
  </si>
  <si>
    <t>65歳以上75歳未満の方</t>
    <rPh sb="2" eb="5">
      <t>サイイジョウ</t>
    </rPh>
    <rPh sb="7" eb="8">
      <t>サイ</t>
    </rPh>
    <rPh sb="8" eb="10">
      <t>ミマン</t>
    </rPh>
    <rPh sb="11" eb="12">
      <t>カタ</t>
    </rPh>
    <phoneticPr fontId="3"/>
  </si>
  <si>
    <t>75歳以上の方</t>
    <rPh sb="2" eb="3">
      <t>サイ</t>
    </rPh>
    <rPh sb="3" eb="5">
      <t>イジョウ</t>
    </rPh>
    <rPh sb="6" eb="7">
      <t>カタ</t>
    </rPh>
    <phoneticPr fontId="3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</si>
  <si>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</si>
  <si>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不動産業、物品賃貸業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3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</si>
  <si>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</si>
  <si>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医療、福祉</t>
    <rPh sb="0" eb="2">
      <t>イリョウ</t>
    </rPh>
    <rPh sb="3" eb="5">
      <t>フクシ</t>
    </rPh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</si>
  <si>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</si>
  <si>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運輸業、郵便業</t>
    <rPh sb="0" eb="3">
      <t>ウンユギョウ</t>
    </rPh>
    <rPh sb="4" eb="6">
      <t>ユウビン</t>
    </rPh>
    <rPh sb="6" eb="7">
      <t>ギョウ</t>
    </rPh>
    <phoneticPr fontId="3"/>
  </si>
  <si>
    <t>パートタイム・アルバイト・派遣</t>
    <rPh sb="13" eb="15">
      <t>ハケン</t>
    </rPh>
    <phoneticPr fontId="3"/>
  </si>
  <si>
    <t>公務(他に分類されないものを除く)</t>
    <rPh sb="0" eb="2">
      <t>コウム</t>
    </rPh>
    <rPh sb="3" eb="4">
      <t>タ</t>
    </rPh>
    <rPh sb="5" eb="7">
      <t>ブンルイ</t>
    </rPh>
    <rPh sb="14" eb="15">
      <t>ノゾ</t>
    </rPh>
    <phoneticPr fontId="3"/>
  </si>
  <si>
    <t>1年未満</t>
    <rPh sb="1" eb="2">
      <t>ネン</t>
    </rPh>
    <rPh sb="2" eb="4">
      <t>ミマン</t>
    </rPh>
    <phoneticPr fontId="3"/>
  </si>
  <si>
    <t>1年以上5年未満</t>
    <rPh sb="1" eb="2">
      <t>ネン</t>
    </rPh>
    <rPh sb="2" eb="4">
      <t>イジョウ</t>
    </rPh>
    <rPh sb="5" eb="6">
      <t>ネン</t>
    </rPh>
    <rPh sb="6" eb="8">
      <t>ミマン</t>
    </rPh>
    <phoneticPr fontId="3"/>
  </si>
  <si>
    <t>5年以上10年未満</t>
    <rPh sb="1" eb="2">
      <t>ネン</t>
    </rPh>
    <rPh sb="2" eb="4">
      <t>イジョウ</t>
    </rPh>
    <rPh sb="6" eb="7">
      <t>ネン</t>
    </rPh>
    <rPh sb="7" eb="9">
      <t>ミマン</t>
    </rPh>
    <phoneticPr fontId="2"/>
  </si>
  <si>
    <t>10年以上</t>
    <rPh sb="2" eb="3">
      <t>ネン</t>
    </rPh>
    <rPh sb="3" eb="5">
      <t>イジョウ</t>
    </rPh>
    <phoneticPr fontId="3"/>
  </si>
  <si>
    <t>ある（通算5年未満）</t>
    <rPh sb="3" eb="5">
      <t>ツウサン</t>
    </rPh>
    <rPh sb="6" eb="7">
      <t>ネン</t>
    </rPh>
    <rPh sb="7" eb="9">
      <t>ミマン</t>
    </rPh>
    <phoneticPr fontId="3"/>
  </si>
  <si>
    <t>ある（通算5年以上）</t>
    <rPh sb="3" eb="5">
      <t>ツウサン</t>
    </rPh>
    <rPh sb="6" eb="7">
      <t>ネン</t>
    </rPh>
    <rPh sb="7" eb="9">
      <t>イジョウ</t>
    </rPh>
    <phoneticPr fontId="3"/>
  </si>
  <si>
    <t>表F-1</t>
    <rPh sb="0" eb="1">
      <t>ヒョウ</t>
    </rPh>
    <phoneticPr fontId="2"/>
  </si>
  <si>
    <t>表F-2</t>
    <rPh sb="0" eb="1">
      <t>ヒョウ</t>
    </rPh>
    <phoneticPr fontId="2"/>
  </si>
  <si>
    <t>性別</t>
    <rPh sb="0" eb="2">
      <t>セイベツ</t>
    </rPh>
    <phoneticPr fontId="2"/>
  </si>
  <si>
    <t>居住圏域　(5分類)</t>
    <rPh sb="0" eb="2">
      <t>キョジュウ</t>
    </rPh>
    <rPh sb="2" eb="4">
      <t>ケンイキ</t>
    </rPh>
    <rPh sb="7" eb="9">
      <t>ブンルイ</t>
    </rPh>
    <phoneticPr fontId="2"/>
  </si>
  <si>
    <t>表F-3</t>
    <rPh sb="0" eb="1">
      <t>ヒョウ</t>
    </rPh>
    <phoneticPr fontId="2"/>
  </si>
  <si>
    <t>表F-4</t>
    <rPh sb="0" eb="1">
      <t>ヒョウ</t>
    </rPh>
    <phoneticPr fontId="2"/>
  </si>
  <si>
    <t>配偶者の有無</t>
    <rPh sb="0" eb="3">
      <t>ハイグウシャ</t>
    </rPh>
    <rPh sb="4" eb="6">
      <t>ウム</t>
    </rPh>
    <phoneticPr fontId="2"/>
  </si>
  <si>
    <t>表F-5</t>
    <rPh sb="0" eb="1">
      <t>ヒョウ</t>
    </rPh>
    <phoneticPr fontId="2"/>
  </si>
  <si>
    <t>家族形態</t>
    <rPh sb="0" eb="2">
      <t>カゾク</t>
    </rPh>
    <rPh sb="2" eb="4">
      <t>ケイタイ</t>
    </rPh>
    <phoneticPr fontId="2"/>
  </si>
  <si>
    <t>表F-6</t>
    <rPh sb="0" eb="1">
      <t>ヒョウ</t>
    </rPh>
    <phoneticPr fontId="2"/>
  </si>
  <si>
    <t>家族構成</t>
    <rPh sb="0" eb="2">
      <t>カゾク</t>
    </rPh>
    <rPh sb="2" eb="4">
      <t>コウセイ</t>
    </rPh>
    <phoneticPr fontId="2"/>
  </si>
  <si>
    <t>表F-7</t>
    <rPh sb="0" eb="1">
      <t>ヒョウ</t>
    </rPh>
    <phoneticPr fontId="2"/>
  </si>
  <si>
    <t>職業</t>
    <rPh sb="0" eb="2">
      <t>ショクギョウ</t>
    </rPh>
    <phoneticPr fontId="2"/>
  </si>
  <si>
    <t>表F-8</t>
    <rPh sb="0" eb="1">
      <t>ヒョウ</t>
    </rPh>
    <phoneticPr fontId="2"/>
  </si>
  <si>
    <t>業種</t>
    <rPh sb="0" eb="2">
      <t>ギョウシュ</t>
    </rPh>
    <phoneticPr fontId="2"/>
  </si>
  <si>
    <t>表F-9</t>
    <rPh sb="0" eb="1">
      <t>ヒョウ</t>
    </rPh>
    <phoneticPr fontId="2"/>
  </si>
  <si>
    <t>通勤、通学先</t>
    <rPh sb="0" eb="2">
      <t>ツウキン</t>
    </rPh>
    <rPh sb="3" eb="5">
      <t>ツウガク</t>
    </rPh>
    <rPh sb="5" eb="6">
      <t>サキ</t>
    </rPh>
    <phoneticPr fontId="2"/>
  </si>
  <si>
    <t>居住年数</t>
    <rPh sb="0" eb="2">
      <t>キョジュウ</t>
    </rPh>
    <rPh sb="2" eb="4">
      <t>ネンスウ</t>
    </rPh>
    <phoneticPr fontId="2"/>
  </si>
  <si>
    <t>県外居住経験の有無</t>
    <rPh sb="0" eb="2">
      <t>ケンガイ</t>
    </rPh>
    <rPh sb="2" eb="4">
      <t>キョジュウ</t>
    </rPh>
    <rPh sb="4" eb="6">
      <t>ケイケン</t>
    </rPh>
    <rPh sb="7" eb="9">
      <t>ウム</t>
    </rPh>
    <phoneticPr fontId="2"/>
  </si>
  <si>
    <t>居住地周囲の環境</t>
    <rPh sb="0" eb="3">
      <t>キョジュウチ</t>
    </rPh>
    <rPh sb="3" eb="5">
      <t>シュウイ</t>
    </rPh>
    <rPh sb="6" eb="8">
      <t>カンキョウ</t>
    </rPh>
    <phoneticPr fontId="2"/>
  </si>
  <si>
    <t>年代</t>
    <rPh sb="0" eb="2">
      <t>ネンダイ</t>
    </rPh>
    <phoneticPr fontId="2"/>
  </si>
  <si>
    <t>S</t>
    <phoneticPr fontId="2"/>
  </si>
  <si>
    <t>M</t>
    <phoneticPr fontId="2"/>
  </si>
  <si>
    <t>専門学校生、短大生、大学生（院生）</t>
    <rPh sb="0" eb="2">
      <t>センモン</t>
    </rPh>
    <rPh sb="2" eb="4">
      <t>ガッコウ</t>
    </rPh>
    <rPh sb="4" eb="5">
      <t>セイ</t>
    </rPh>
    <rPh sb="6" eb="8">
      <t>タンダイ</t>
    </rPh>
    <rPh sb="8" eb="9">
      <t>セイ</t>
    </rPh>
    <rPh sb="10" eb="13">
      <t>ダイガクセイ</t>
    </rPh>
    <rPh sb="14" eb="16">
      <t>インセイ</t>
    </rPh>
    <phoneticPr fontId="3"/>
  </si>
  <si>
    <t>表F-10</t>
    <rPh sb="0" eb="1">
      <t>ヒョウ</t>
    </rPh>
    <phoneticPr fontId="2"/>
  </si>
  <si>
    <t>表F-11</t>
    <rPh sb="0" eb="1">
      <t>ヒョウ</t>
    </rPh>
    <phoneticPr fontId="2"/>
  </si>
  <si>
    <t>卸売業、小売業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</si>
  <si>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金融業、保険業</t>
    <rPh sb="0" eb="2">
      <t>キンユウ</t>
    </rPh>
    <rPh sb="2" eb="3">
      <t>ギョウ</t>
    </rPh>
    <rPh sb="4" eb="7">
      <t>ホケンギョウ</t>
    </rPh>
    <phoneticPr fontId="3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</si>
  <si>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</si>
  <si>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表F-12</t>
    <rPh sb="0" eb="1">
      <t>ヒョウ</t>
    </rPh>
    <phoneticPr fontId="2"/>
  </si>
  <si>
    <t>総回答者数</t>
    <rPh sb="0" eb="1">
      <t>ソウ</t>
    </rPh>
    <rPh sb="1" eb="3">
      <t>カイトウ</t>
    </rPh>
    <rPh sb="3" eb="4">
      <t>シャ</t>
    </rPh>
    <rPh sb="4" eb="5">
      <t>スウ</t>
    </rPh>
    <phoneticPr fontId="2"/>
  </si>
  <si>
    <t>18～29歳</t>
    <rPh sb="5" eb="6">
      <t>サイ</t>
    </rPh>
    <phoneticPr fontId="3"/>
  </si>
  <si>
    <t>18～19歳</t>
    <rPh sb="5" eb="6">
      <t>サイ</t>
    </rPh>
    <phoneticPr fontId="3"/>
  </si>
  <si>
    <t>↓</t>
    <phoneticPr fontId="2"/>
  </si>
  <si>
    <t>自由業※</t>
    <rPh sb="0" eb="3">
      <t>ジユウギョウ</t>
    </rPh>
    <phoneticPr fontId="2"/>
  </si>
  <si>
    <t>家事従事</t>
    <rPh sb="0" eb="2">
      <t>カジ</t>
    </rPh>
    <rPh sb="2" eb="4">
      <t>ジュウジ</t>
    </rPh>
    <phoneticPr fontId="3"/>
  </si>
  <si>
    <t>－</t>
    <phoneticPr fontId="2"/>
  </si>
  <si>
    <t xml:space="preserve"> </t>
    <phoneticPr fontId="2"/>
  </si>
  <si>
    <t>【前々回・前回比較】</t>
    <rPh sb="7" eb="9">
      <t>ヒカク</t>
    </rPh>
    <phoneticPr fontId="2"/>
  </si>
  <si>
    <t>表7</t>
    <phoneticPr fontId="2"/>
  </si>
  <si>
    <t>住み続けたくない</t>
    <rPh sb="0" eb="1">
      <t>ス</t>
    </rPh>
    <rPh sb="2" eb="3">
      <t>ツヅ</t>
    </rPh>
    <phoneticPr fontId="2"/>
  </si>
  <si>
    <t>住み続けたい</t>
    <rPh sb="0" eb="1">
      <t>ス</t>
    </rPh>
    <rPh sb="2" eb="3">
      <t>ツヅ</t>
    </rPh>
    <phoneticPr fontId="2"/>
  </si>
  <si>
    <t>R3</t>
    <phoneticPr fontId="2"/>
  </si>
  <si>
    <t>R2</t>
    <phoneticPr fontId="2"/>
  </si>
  <si>
    <t>R1</t>
  </si>
  <si>
    <t>H30</t>
  </si>
  <si>
    <t>H29</t>
  </si>
  <si>
    <t>H28</t>
  </si>
  <si>
    <t>H27</t>
  </si>
  <si>
    <t>H26</t>
  </si>
  <si>
    <t>H25</t>
  </si>
  <si>
    <t>H24</t>
  </si>
  <si>
    <t>H23</t>
  </si>
  <si>
    <t>H22</t>
  </si>
  <si>
    <t>H21</t>
    <phoneticPr fontId="2"/>
  </si>
  <si>
    <t>【経年変化】</t>
    <rPh sb="1" eb="3">
      <t>ケイネン</t>
    </rPh>
    <rPh sb="3" eb="5">
      <t>ヘンカ</t>
    </rPh>
    <phoneticPr fontId="2"/>
  </si>
  <si>
    <t>表7-2</t>
    <rPh sb="0" eb="1">
      <t>ヒョウ</t>
    </rPh>
    <phoneticPr fontId="2"/>
  </si>
  <si>
    <t>わからない</t>
    <phoneticPr fontId="2"/>
  </si>
  <si>
    <t>いいえ</t>
    <phoneticPr fontId="2"/>
  </si>
  <si>
    <t>はい</t>
    <phoneticPr fontId="2"/>
  </si>
  <si>
    <t>今後も岐阜県に住み続けたいか</t>
    <rPh sb="0" eb="2">
      <t>コンゴ</t>
    </rPh>
    <rPh sb="3" eb="6">
      <t>ギフケン</t>
    </rPh>
    <rPh sb="7" eb="8">
      <t>ス</t>
    </rPh>
    <rPh sb="9" eb="10">
      <t>ツヅ</t>
    </rPh>
    <phoneticPr fontId="2"/>
  </si>
  <si>
    <t>表7-1</t>
    <rPh sb="0" eb="1">
      <t>ヒョウ</t>
    </rPh>
    <phoneticPr fontId="2"/>
  </si>
  <si>
    <t>表6-3-2</t>
    <phoneticPr fontId="2"/>
  </si>
  <si>
    <t>特にない</t>
    <rPh sb="0" eb="1">
      <t>トク</t>
    </rPh>
    <phoneticPr fontId="2"/>
  </si>
  <si>
    <t>その他</t>
    <rPh sb="2" eb="3">
      <t>タ</t>
    </rPh>
    <phoneticPr fontId="2"/>
  </si>
  <si>
    <t>自然が豊かでない</t>
    <rPh sb="0" eb="2">
      <t>シゼン</t>
    </rPh>
    <rPh sb="3" eb="4">
      <t>ユタカ</t>
    </rPh>
    <phoneticPr fontId="2"/>
  </si>
  <si>
    <t>災害が多い</t>
    <rPh sb="0" eb="2">
      <t>サイガイ</t>
    </rPh>
    <rPh sb="3" eb="4">
      <t>オオ</t>
    </rPh>
    <phoneticPr fontId="2"/>
  </si>
  <si>
    <t>町並みなどの景観がよくない</t>
    <rPh sb="0" eb="2">
      <t>マチナ</t>
    </rPh>
    <rPh sb="6" eb="8">
      <t>ケイカン</t>
    </rPh>
    <phoneticPr fontId="2"/>
  </si>
  <si>
    <t>治安が悪い</t>
    <rPh sb="3" eb="4">
      <t>ワル</t>
    </rPh>
    <phoneticPr fontId="2"/>
  </si>
  <si>
    <t>住民相互の交流がない</t>
    <rPh sb="0" eb="2">
      <t>ジュウミン</t>
    </rPh>
    <rPh sb="2" eb="4">
      <t>ソウゴ</t>
    </rPh>
    <rPh sb="5" eb="7">
      <t>コウリュウ</t>
    </rPh>
    <phoneticPr fontId="2"/>
  </si>
  <si>
    <t>　　ウォーキングなど気軽に
体を動かせる場が近くにない</t>
    <rPh sb="10" eb="12">
      <t>キガル</t>
    </rPh>
    <rPh sb="14" eb="15">
      <t>カラダ</t>
    </rPh>
    <rPh sb="16" eb="17">
      <t>ウゴ</t>
    </rPh>
    <rPh sb="20" eb="21">
      <t>バ</t>
    </rPh>
    <rPh sb="22" eb="23">
      <t>チカ</t>
    </rPh>
    <phoneticPr fontId="2"/>
  </si>
  <si>
    <t>働く場が少ない</t>
    <rPh sb="0" eb="1">
      <t>ハタラ</t>
    </rPh>
    <rPh sb="2" eb="3">
      <t>バ</t>
    </rPh>
    <rPh sb="4" eb="5">
      <t>スク</t>
    </rPh>
    <phoneticPr fontId="2"/>
  </si>
  <si>
    <t>教育、文化、スポーツの施設が充実していない</t>
    <rPh sb="0" eb="2">
      <t>キョウイク</t>
    </rPh>
    <rPh sb="3" eb="5">
      <t>ブンカ</t>
    </rPh>
    <rPh sb="11" eb="13">
      <t>シセツ</t>
    </rPh>
    <rPh sb="14" eb="16">
      <t>ジュウジツ</t>
    </rPh>
    <phoneticPr fontId="2"/>
  </si>
  <si>
    <t>医療、福祉サービスが充実していない</t>
    <rPh sb="0" eb="2">
      <t>イリョウ</t>
    </rPh>
    <rPh sb="3" eb="5">
      <t>フクシ</t>
    </rPh>
    <rPh sb="10" eb="12">
      <t>ジュウジツ</t>
    </rPh>
    <phoneticPr fontId="2"/>
  </si>
  <si>
    <t>食事、買い物が不便である</t>
    <rPh sb="0" eb="2">
      <t>ショクジ</t>
    </rPh>
    <rPh sb="3" eb="4">
      <t>カ</t>
    </rPh>
    <rPh sb="5" eb="6">
      <t>モノ</t>
    </rPh>
    <rPh sb="7" eb="9">
      <t>フベン</t>
    </rPh>
    <phoneticPr fontId="2"/>
  </si>
  <si>
    <t>交通の便がよくない</t>
    <rPh sb="0" eb="2">
      <t>コウツウ</t>
    </rPh>
    <rPh sb="3" eb="4">
      <t>ベン</t>
    </rPh>
    <phoneticPr fontId="2"/>
  </si>
  <si>
    <t>多い順</t>
    <rPh sb="0" eb="1">
      <t>オオ</t>
    </rPh>
    <rPh sb="2" eb="3">
      <t>ジュン</t>
    </rPh>
    <phoneticPr fontId="2"/>
  </si>
  <si>
    <t>-</t>
    <phoneticPr fontId="2"/>
  </si>
  <si>
    <t>総回答数</t>
    <rPh sb="0" eb="1">
      <t>ソウ</t>
    </rPh>
    <rPh sb="1" eb="3">
      <t>カイトウ</t>
    </rPh>
    <rPh sb="3" eb="4">
      <t>スウ</t>
    </rPh>
    <phoneticPr fontId="2"/>
  </si>
  <si>
    <t>住んでいる地域が住みにくいと感じる点</t>
    <rPh sb="0" eb="1">
      <t>ス</t>
    </rPh>
    <rPh sb="5" eb="7">
      <t>チイキ</t>
    </rPh>
    <rPh sb="8" eb="9">
      <t>ス</t>
    </rPh>
    <rPh sb="14" eb="15">
      <t>カン</t>
    </rPh>
    <rPh sb="17" eb="18">
      <t>テン</t>
    </rPh>
    <phoneticPr fontId="2"/>
  </si>
  <si>
    <t>表6-3-1</t>
    <rPh sb="0" eb="1">
      <t>ヒョウ</t>
    </rPh>
    <phoneticPr fontId="2"/>
  </si>
  <si>
    <t>働く場が多い</t>
    <rPh sb="0" eb="1">
      <t>ハタラ</t>
    </rPh>
    <rPh sb="2" eb="3">
      <t>バ</t>
    </rPh>
    <rPh sb="4" eb="5">
      <t>オオ</t>
    </rPh>
    <phoneticPr fontId="2"/>
  </si>
  <si>
    <t>教育、文化、スポーツの施設が充実している</t>
    <rPh sb="0" eb="2">
      <t>キョウイク</t>
    </rPh>
    <rPh sb="3" eb="5">
      <t>ブンカ</t>
    </rPh>
    <rPh sb="11" eb="13">
      <t>シセツ</t>
    </rPh>
    <rPh sb="14" eb="16">
      <t>ジュウジツ</t>
    </rPh>
    <phoneticPr fontId="2"/>
  </si>
  <si>
    <t>町並みなどの景観がよい</t>
    <rPh sb="0" eb="2">
      <t>マチナ</t>
    </rPh>
    <rPh sb="6" eb="8">
      <t>ケイカン</t>
    </rPh>
    <phoneticPr fontId="2"/>
  </si>
  <si>
    <t>住民相互の交流がある</t>
    <rPh sb="0" eb="2">
      <t>ジュウミン</t>
    </rPh>
    <rPh sb="2" eb="4">
      <t>ソウゴ</t>
    </rPh>
    <rPh sb="5" eb="7">
      <t>コウリュウ</t>
    </rPh>
    <phoneticPr fontId="2"/>
  </si>
  <si>
    <t>医療、福祉サービスが充実している</t>
    <rPh sb="0" eb="2">
      <t>イリョウ</t>
    </rPh>
    <rPh sb="3" eb="5">
      <t>フクシ</t>
    </rPh>
    <rPh sb="10" eb="12">
      <t>ジュウジツ</t>
    </rPh>
    <phoneticPr fontId="2"/>
  </si>
  <si>
    <t>　　　ウォーキングなど気軽に
体を動かせる場が近くにある</t>
    <rPh sb="11" eb="13">
      <t>キガル</t>
    </rPh>
    <rPh sb="15" eb="16">
      <t>カラダ</t>
    </rPh>
    <rPh sb="17" eb="18">
      <t>ウゴ</t>
    </rPh>
    <rPh sb="21" eb="22">
      <t>バ</t>
    </rPh>
    <rPh sb="23" eb="24">
      <t>チカ</t>
    </rPh>
    <phoneticPr fontId="2"/>
  </si>
  <si>
    <t>交通の便がよい</t>
    <rPh sb="0" eb="2">
      <t>コウツウ</t>
    </rPh>
    <rPh sb="3" eb="4">
      <t>ベン</t>
    </rPh>
    <phoneticPr fontId="2"/>
  </si>
  <si>
    <t>治安がよい</t>
  </si>
  <si>
    <t>自然が豊かである</t>
  </si>
  <si>
    <t>災害が少ない</t>
    <rPh sb="0" eb="2">
      <t>サイガイ</t>
    </rPh>
    <rPh sb="3" eb="4">
      <t>スク</t>
    </rPh>
    <phoneticPr fontId="2"/>
  </si>
  <si>
    <t>食事、買い物が便利である</t>
    <rPh sb="0" eb="2">
      <t>ショクジ</t>
    </rPh>
    <rPh sb="3" eb="4">
      <t>カ</t>
    </rPh>
    <rPh sb="5" eb="6">
      <t>モノ</t>
    </rPh>
    <rPh sb="7" eb="9">
      <t>ベンリ</t>
    </rPh>
    <phoneticPr fontId="2"/>
  </si>
  <si>
    <t>表6-2-2</t>
    <phoneticPr fontId="2"/>
  </si>
  <si>
    <t>治安がよい</t>
    <phoneticPr fontId="2"/>
  </si>
  <si>
    <t>ウォーキングなど気軽に
体を動かせる場が近くにある</t>
    <rPh sb="8" eb="10">
      <t>キガル</t>
    </rPh>
    <rPh sb="12" eb="13">
      <t>カラダ</t>
    </rPh>
    <rPh sb="14" eb="15">
      <t>ウゴ</t>
    </rPh>
    <rPh sb="18" eb="19">
      <t>バ</t>
    </rPh>
    <rPh sb="20" eb="21">
      <t>チカ</t>
    </rPh>
    <phoneticPr fontId="2"/>
  </si>
  <si>
    <t>住んでいる地域が住みやすいと感じる点</t>
    <rPh sb="0" eb="1">
      <t>ス</t>
    </rPh>
    <rPh sb="5" eb="7">
      <t>チイキ</t>
    </rPh>
    <rPh sb="8" eb="9">
      <t>ス</t>
    </rPh>
    <rPh sb="14" eb="15">
      <t>カン</t>
    </rPh>
    <rPh sb="17" eb="18">
      <t>テン</t>
    </rPh>
    <phoneticPr fontId="2"/>
  </si>
  <si>
    <t>表6-2-1</t>
    <rPh sb="0" eb="1">
      <t>ヒョウ</t>
    </rPh>
    <phoneticPr fontId="2"/>
  </si>
  <si>
    <t>”住みにくい”</t>
    <rPh sb="1" eb="2">
      <t>ス</t>
    </rPh>
    <phoneticPr fontId="2"/>
  </si>
  <si>
    <t>”住みやすい”</t>
    <rPh sb="1" eb="2">
      <t>ス</t>
    </rPh>
    <phoneticPr fontId="2"/>
  </si>
  <si>
    <t>表6</t>
    <phoneticPr fontId="2"/>
  </si>
  <si>
    <t>不満層
（「どちらかといえば住みにくい」+「住みにくい」）</t>
    <rPh sb="0" eb="2">
      <t>フマン</t>
    </rPh>
    <rPh sb="2" eb="3">
      <t>ソウ</t>
    </rPh>
    <rPh sb="14" eb="15">
      <t>ス</t>
    </rPh>
    <rPh sb="22" eb="23">
      <t>ス</t>
    </rPh>
    <phoneticPr fontId="2"/>
  </si>
  <si>
    <t>満足層
（「住みやすい」+「どちらかといえば住みやすい」）</t>
    <rPh sb="0" eb="2">
      <t>マンゾク</t>
    </rPh>
    <rPh sb="2" eb="3">
      <t>ソウ</t>
    </rPh>
    <rPh sb="6" eb="7">
      <t>ス</t>
    </rPh>
    <rPh sb="22" eb="23">
      <t>ス</t>
    </rPh>
    <phoneticPr fontId="2"/>
  </si>
  <si>
    <t>表6-2</t>
    <rPh sb="0" eb="1">
      <t>ヒョウ</t>
    </rPh>
    <phoneticPr fontId="2"/>
  </si>
  <si>
    <t>住みにくい</t>
  </si>
  <si>
    <t>どちらかといえば住みにくい</t>
  </si>
  <si>
    <t>どちらともいえない</t>
  </si>
  <si>
    <t>どちらかといえば住みやすい</t>
  </si>
  <si>
    <t>住みやすい</t>
    <rPh sb="0" eb="1">
      <t>ス</t>
    </rPh>
    <phoneticPr fontId="2"/>
  </si>
  <si>
    <t>現在住んでいる地域は住みやすいか</t>
    <rPh sb="0" eb="2">
      <t>ゲンザイ</t>
    </rPh>
    <rPh sb="2" eb="3">
      <t>ス</t>
    </rPh>
    <rPh sb="7" eb="9">
      <t>チイキ</t>
    </rPh>
    <rPh sb="10" eb="11">
      <t>ス</t>
    </rPh>
    <phoneticPr fontId="2"/>
  </si>
  <si>
    <t>表6-1</t>
    <rPh sb="0" eb="1">
      <t>ヒョウ</t>
    </rPh>
    <phoneticPr fontId="2"/>
  </si>
  <si>
    <t>その他</t>
  </si>
  <si>
    <t>メールマガジン</t>
  </si>
  <si>
    <t>雑誌</t>
    <rPh sb="0" eb="2">
      <t>ザッシ</t>
    </rPh>
    <phoneticPr fontId="2"/>
  </si>
  <si>
    <t>ラジオ</t>
  </si>
  <si>
    <t>　　　　　　　　　　　　　　　　フリーペーパー
（戸別配布される無料の地域情報誌など）</t>
    <rPh sb="25" eb="27">
      <t>コベツ</t>
    </rPh>
    <rPh sb="27" eb="29">
      <t>ハイフ</t>
    </rPh>
    <rPh sb="32" eb="34">
      <t>ムリョウ</t>
    </rPh>
    <rPh sb="35" eb="37">
      <t>チイキ</t>
    </rPh>
    <rPh sb="37" eb="40">
      <t>ジョウホウシ</t>
    </rPh>
    <phoneticPr fontId="2"/>
  </si>
  <si>
    <t>テレビのデータ放送</t>
    <rPh sb="7" eb="9">
      <t>ホウソウ</t>
    </rPh>
    <phoneticPr fontId="2"/>
  </si>
  <si>
    <t>　　　フェイスブック、ツイッターなどのSNS
（ソーシャル・ネットワーキング・サービス）</t>
  </si>
  <si>
    <t>自治会の連絡網、回覧板など</t>
    <rPh sb="0" eb="3">
      <t>ジチカイ</t>
    </rPh>
    <rPh sb="4" eb="7">
      <t>レンラクモウ</t>
    </rPh>
    <rPh sb="8" eb="11">
      <t>カイランバン</t>
    </rPh>
    <phoneticPr fontId="2"/>
  </si>
  <si>
    <t>国、県、市町村の広報紙やホームページ</t>
    <rPh sb="0" eb="1">
      <t>クニ</t>
    </rPh>
    <rPh sb="2" eb="3">
      <t>ケン</t>
    </rPh>
    <rPh sb="4" eb="7">
      <t>シチョウソン</t>
    </rPh>
    <rPh sb="8" eb="10">
      <t>コウホウ</t>
    </rPh>
    <rPh sb="10" eb="11">
      <t>シ</t>
    </rPh>
    <phoneticPr fontId="2"/>
  </si>
  <si>
    <t>友人、知人からのクチコミ</t>
    <rPh sb="0" eb="2">
      <t>ユウジン</t>
    </rPh>
    <rPh sb="3" eb="5">
      <t>チジン</t>
    </rPh>
    <phoneticPr fontId="2"/>
  </si>
  <si>
    <t>新聞</t>
    <rPh sb="0" eb="2">
      <t>シンブン</t>
    </rPh>
    <phoneticPr fontId="2"/>
  </si>
  <si>
    <t>インターネット（行政機関のホームページを除く）</t>
    <rPh sb="8" eb="10">
      <t>ギョウセイ</t>
    </rPh>
    <rPh sb="10" eb="12">
      <t>キカン</t>
    </rPh>
    <rPh sb="20" eb="21">
      <t>ノゾ</t>
    </rPh>
    <phoneticPr fontId="2"/>
  </si>
  <si>
    <t>テレビ（データ放送を除く）</t>
    <rPh sb="7" eb="9">
      <t>ホウソウ</t>
    </rPh>
    <rPh sb="10" eb="11">
      <t>ノゾ</t>
    </rPh>
    <phoneticPr fontId="2"/>
  </si>
  <si>
    <t>【前々回・前回比較】</t>
    <rPh sb="1" eb="4">
      <t>ゼンゼンカイ</t>
    </rPh>
    <rPh sb="7" eb="9">
      <t>ヒカク</t>
    </rPh>
    <phoneticPr fontId="2"/>
  </si>
  <si>
    <t>表5-2</t>
    <phoneticPr fontId="2"/>
  </si>
  <si>
    <t>テレビ（データ放送※を除く）</t>
    <rPh sb="7" eb="9">
      <t>ホウソウ</t>
    </rPh>
    <rPh sb="11" eb="12">
      <t>ノゾ</t>
    </rPh>
    <phoneticPr fontId="2"/>
  </si>
  <si>
    <t>　　　フェイスブック、ツイッターなどのSNS
（ソーシャル・ネットワーキング・サービス）</t>
    <phoneticPr fontId="2"/>
  </si>
  <si>
    <t>生活に必要な情報の入手媒体</t>
    <rPh sb="0" eb="2">
      <t>セイカツ</t>
    </rPh>
    <rPh sb="3" eb="5">
      <t>ヒツヨウ</t>
    </rPh>
    <rPh sb="6" eb="8">
      <t>ジョウホウ</t>
    </rPh>
    <rPh sb="9" eb="11">
      <t>ニュウシュ</t>
    </rPh>
    <rPh sb="11" eb="13">
      <t>バイタイ</t>
    </rPh>
    <phoneticPr fontId="2"/>
  </si>
  <si>
    <t>表5-1</t>
    <phoneticPr fontId="2"/>
  </si>
  <si>
    <t>無回答</t>
  </si>
  <si>
    <t>特にない</t>
  </si>
  <si>
    <t>社会的地位の向上</t>
  </si>
  <si>
    <t>ボランティアや地域活動</t>
  </si>
  <si>
    <t>衣・食生活の充実</t>
  </si>
  <si>
    <t>知識や教養の向上</t>
  </si>
  <si>
    <t>家族の介護</t>
  </si>
  <si>
    <t>住まいの改善・充実</t>
  </si>
  <si>
    <t>家族との団らん</t>
  </si>
  <si>
    <t>子育て・子どもの教育</t>
  </si>
  <si>
    <t>仕事（家業・学業を含む）</t>
  </si>
  <si>
    <t>趣味・レジャー</t>
  </si>
  <si>
    <t>老後の生活への準備</t>
  </si>
  <si>
    <t>家計の安定・充実</t>
  </si>
  <si>
    <t>健康・体力づくり</t>
  </si>
  <si>
    <t>表4-2</t>
    <phoneticPr fontId="2"/>
  </si>
  <si>
    <t>社会的地位の向上</t>
    <rPh sb="6" eb="8">
      <t>コウジョウ</t>
    </rPh>
    <phoneticPr fontId="2"/>
  </si>
  <si>
    <t>ボランティアや地域活動</t>
    <rPh sb="7" eb="9">
      <t>チイキ</t>
    </rPh>
    <rPh sb="9" eb="11">
      <t>カツドウ</t>
    </rPh>
    <phoneticPr fontId="2"/>
  </si>
  <si>
    <t>知識や教養の向上</t>
    <rPh sb="0" eb="2">
      <t>チシキ</t>
    </rPh>
    <rPh sb="3" eb="5">
      <t>キョウヨウ</t>
    </rPh>
    <rPh sb="6" eb="8">
      <t>コウジョウ</t>
    </rPh>
    <phoneticPr fontId="2"/>
  </si>
  <si>
    <t>住まいの改善・充実</t>
    <rPh sb="0" eb="1">
      <t>ス</t>
    </rPh>
    <phoneticPr fontId="2"/>
  </si>
  <si>
    <t>子育て・子どもの教育</t>
    <rPh sb="0" eb="2">
      <t>コソダ</t>
    </rPh>
    <rPh sb="4" eb="5">
      <t>コ</t>
    </rPh>
    <rPh sb="8" eb="10">
      <t>キョウイク</t>
    </rPh>
    <phoneticPr fontId="2"/>
  </si>
  <si>
    <t>仕事（家業・学業を含む）</t>
    <rPh sb="9" eb="10">
      <t>フク</t>
    </rPh>
    <phoneticPr fontId="2"/>
  </si>
  <si>
    <t>家計の安定・充実</t>
    <rPh sb="0" eb="2">
      <t>カケイ</t>
    </rPh>
    <rPh sb="3" eb="5">
      <t>アンテイ</t>
    </rPh>
    <rPh sb="6" eb="8">
      <t>ジュウジツ</t>
    </rPh>
    <phoneticPr fontId="2"/>
  </si>
  <si>
    <t>健康・体力づくり</t>
    <rPh sb="0" eb="2">
      <t>ケンコウ</t>
    </rPh>
    <rPh sb="3" eb="5">
      <t>タイリョク</t>
    </rPh>
    <phoneticPr fontId="2"/>
  </si>
  <si>
    <t>M3</t>
    <phoneticPr fontId="2"/>
  </si>
  <si>
    <t>今後のくらしの中で重視していきたいこと</t>
    <rPh sb="0" eb="2">
      <t>コンゴ</t>
    </rPh>
    <rPh sb="7" eb="8">
      <t>ナカ</t>
    </rPh>
    <rPh sb="9" eb="11">
      <t>ジュウシ</t>
    </rPh>
    <phoneticPr fontId="2"/>
  </si>
  <si>
    <t>表4-1</t>
    <phoneticPr fontId="2"/>
  </si>
  <si>
    <t>（令和３年度）</t>
    <rPh sb="1" eb="3">
      <t>レイワ</t>
    </rPh>
    <rPh sb="4" eb="6">
      <t>ネンド</t>
    </rPh>
    <phoneticPr fontId="2"/>
  </si>
  <si>
    <t>（令和２年度）</t>
    <rPh sb="1" eb="3">
      <t>レイワ</t>
    </rPh>
    <rPh sb="4" eb="6">
      <t>ネンド</t>
    </rPh>
    <phoneticPr fontId="2"/>
  </si>
  <si>
    <t>（令和元年度）</t>
    <rPh sb="1" eb="3">
      <t>レイワ</t>
    </rPh>
    <rPh sb="3" eb="6">
      <t>ガンネンド</t>
    </rPh>
    <phoneticPr fontId="2"/>
  </si>
  <si>
    <t>就職</t>
  </si>
  <si>
    <t>結婚</t>
  </si>
  <si>
    <t>家庭での人間関係</t>
  </si>
  <si>
    <t>地域での人間関係</t>
  </si>
  <si>
    <t>住宅</t>
  </si>
  <si>
    <t>地域の住環境（上下水道、公園、
　　　　道路、公共交通機関など）</t>
  </si>
  <si>
    <t>介護</t>
  </si>
  <si>
    <t>仕事</t>
    <rPh sb="0" eb="2">
      <t>シゴト</t>
    </rPh>
    <phoneticPr fontId="2"/>
  </si>
  <si>
    <t>収入・貯蓄</t>
    <rPh sb="0" eb="2">
      <t>シュウニュウ</t>
    </rPh>
    <rPh sb="3" eb="5">
      <t>チョチク</t>
    </rPh>
    <phoneticPr fontId="2"/>
  </si>
  <si>
    <t>健康・体力</t>
    <rPh sb="0" eb="2">
      <t>ケンコウ</t>
    </rPh>
    <rPh sb="3" eb="5">
      <t>タイリョク</t>
    </rPh>
    <phoneticPr fontId="2"/>
  </si>
  <si>
    <t>表3-2</t>
    <phoneticPr fontId="2"/>
  </si>
  <si>
    <t>地域の住環境（上下水道、公園、
　　　　道路、公共交通機関など）</t>
    <phoneticPr fontId="2"/>
  </si>
  <si>
    <t>生活面での不安</t>
    <rPh sb="0" eb="2">
      <t>セイカツ</t>
    </rPh>
    <rPh sb="2" eb="3">
      <t>メン</t>
    </rPh>
    <rPh sb="5" eb="7">
      <t>フアン</t>
    </rPh>
    <phoneticPr fontId="2"/>
  </si>
  <si>
    <t>表3-1</t>
    <phoneticPr fontId="2"/>
  </si>
  <si>
    <t>表2-3</t>
    <phoneticPr fontId="2"/>
  </si>
  <si>
    <t>不満層
（「まだまだ不満だ」+「きわめて不満だ」）</t>
    <rPh sb="0" eb="2">
      <t>フマン</t>
    </rPh>
    <rPh sb="2" eb="3">
      <t>ソウ</t>
    </rPh>
    <rPh sb="10" eb="12">
      <t>フマン</t>
    </rPh>
    <rPh sb="20" eb="22">
      <t>フマン</t>
    </rPh>
    <phoneticPr fontId="2"/>
  </si>
  <si>
    <t>満足層
（「十分満足している」+「おおむね満足している」）</t>
    <rPh sb="0" eb="2">
      <t>マンゾク</t>
    </rPh>
    <rPh sb="2" eb="3">
      <t>ソウ</t>
    </rPh>
    <rPh sb="6" eb="8">
      <t>ジュウブン</t>
    </rPh>
    <rPh sb="8" eb="10">
      <t>マンゾク</t>
    </rPh>
    <rPh sb="21" eb="23">
      <t>マンゾク</t>
    </rPh>
    <phoneticPr fontId="2"/>
  </si>
  <si>
    <t>R2</t>
  </si>
  <si>
    <t>H21</t>
  </si>
  <si>
    <t>H20</t>
  </si>
  <si>
    <t>H18</t>
  </si>
  <si>
    <t>H16</t>
  </si>
  <si>
    <t>表2-2</t>
    <phoneticPr fontId="2"/>
  </si>
  <si>
    <t>わからない</t>
  </si>
  <si>
    <t>きわめて不満だ</t>
  </si>
  <si>
    <t>まだまだ不満だ</t>
  </si>
  <si>
    <t>おおむね満足している</t>
  </si>
  <si>
    <t>十分満足している</t>
  </si>
  <si>
    <t>調査数</t>
    <rPh sb="0" eb="2">
      <t>チョウサ</t>
    </rPh>
    <rPh sb="2" eb="3">
      <t>スウ</t>
    </rPh>
    <phoneticPr fontId="2"/>
  </si>
  <si>
    <t>くらしの満足度</t>
    <rPh sb="4" eb="7">
      <t>マンゾクド</t>
    </rPh>
    <phoneticPr fontId="2"/>
  </si>
  <si>
    <t>表2-1</t>
    <rPh sb="0" eb="1">
      <t>ヒョウ</t>
    </rPh>
    <phoneticPr fontId="2"/>
  </si>
  <si>
    <t xml:space="preserve"> 第44回</t>
    <rPh sb="1" eb="2">
      <t>ダイ</t>
    </rPh>
    <rPh sb="4" eb="5">
      <t>カイ</t>
    </rPh>
    <phoneticPr fontId="2"/>
  </si>
  <si>
    <t xml:space="preserve"> 第43回</t>
    <rPh sb="1" eb="2">
      <t>ダイ</t>
    </rPh>
    <rPh sb="4" eb="5">
      <t>カイ</t>
    </rPh>
    <phoneticPr fontId="2"/>
  </si>
  <si>
    <t xml:space="preserve"> 第42回</t>
    <rPh sb="1" eb="2">
      <t>ダイ</t>
    </rPh>
    <rPh sb="4" eb="5">
      <t>カイ</t>
    </rPh>
    <phoneticPr fontId="2"/>
  </si>
  <si>
    <t>保育・教育費の支出が増えた</t>
    <rPh sb="0" eb="2">
      <t>ホイク</t>
    </rPh>
    <rPh sb="3" eb="6">
      <t>キョウイクヒ</t>
    </rPh>
    <rPh sb="7" eb="9">
      <t>シシュツ</t>
    </rPh>
    <rPh sb="10" eb="11">
      <t>フ</t>
    </rPh>
    <phoneticPr fontId="2"/>
  </si>
  <si>
    <t>各種保険料などの支出が増えた</t>
    <rPh sb="0" eb="2">
      <t>カクシュ</t>
    </rPh>
    <rPh sb="2" eb="4">
      <t>ホケン</t>
    </rPh>
    <rPh sb="4" eb="5">
      <t>リョウ</t>
    </rPh>
    <rPh sb="8" eb="10">
      <t>シシュツ</t>
    </rPh>
    <rPh sb="11" eb="12">
      <t>フ</t>
    </rPh>
    <phoneticPr fontId="2"/>
  </si>
  <si>
    <t>税金の支出が増えた</t>
    <rPh sb="0" eb="2">
      <t>ゼイキン</t>
    </rPh>
    <rPh sb="3" eb="5">
      <t>シシュツ</t>
    </rPh>
    <rPh sb="6" eb="7">
      <t>フ</t>
    </rPh>
    <phoneticPr fontId="2"/>
  </si>
  <si>
    <t>医療・介護費の支出が増えた</t>
    <rPh sb="0" eb="2">
      <t>イリョウ</t>
    </rPh>
    <rPh sb="3" eb="5">
      <t>カイゴ</t>
    </rPh>
    <rPh sb="5" eb="6">
      <t>ヒ</t>
    </rPh>
    <rPh sb="7" eb="9">
      <t>シシュツ</t>
    </rPh>
    <rPh sb="10" eb="11">
      <t>フ</t>
    </rPh>
    <phoneticPr fontId="2"/>
  </si>
  <si>
    <t>食品や日用品、光熱費などの
物価上昇による支出が増えた</t>
    <rPh sb="0" eb="2">
      <t>ショクヒン</t>
    </rPh>
    <rPh sb="3" eb="6">
      <t>ニチヨウヒン</t>
    </rPh>
    <rPh sb="7" eb="10">
      <t>コウネツヒ</t>
    </rPh>
    <rPh sb="14" eb="16">
      <t>ブッカ</t>
    </rPh>
    <rPh sb="16" eb="18">
      <t>ジョウショウ</t>
    </rPh>
    <rPh sb="21" eb="23">
      <t>シシュツ</t>
    </rPh>
    <rPh sb="24" eb="25">
      <t>フ</t>
    </rPh>
    <phoneticPr fontId="2"/>
  </si>
  <si>
    <t>給料等の収入が増えない、または減った</t>
    <rPh sb="0" eb="2">
      <t>キュウリョウ</t>
    </rPh>
    <rPh sb="2" eb="3">
      <t>トウ</t>
    </rPh>
    <rPh sb="4" eb="6">
      <t>シュウニュウ</t>
    </rPh>
    <rPh sb="7" eb="8">
      <t>フ</t>
    </rPh>
    <rPh sb="15" eb="16">
      <t>ヘ</t>
    </rPh>
    <phoneticPr fontId="2"/>
  </si>
  <si>
    <t>表1-2-2</t>
    <rPh sb="0" eb="1">
      <t>ヒョウ</t>
    </rPh>
    <phoneticPr fontId="2"/>
  </si>
  <si>
    <t>くらしが苦しくなったと感じる理由</t>
    <rPh sb="4" eb="5">
      <t>クル</t>
    </rPh>
    <rPh sb="11" eb="12">
      <t>カン</t>
    </rPh>
    <rPh sb="14" eb="16">
      <t>リユウ</t>
    </rPh>
    <phoneticPr fontId="2"/>
  </si>
  <si>
    <t>表1-2-1</t>
    <rPh sb="0" eb="1">
      <t>ヒョウ</t>
    </rPh>
    <phoneticPr fontId="2"/>
  </si>
  <si>
    <t>表1-2</t>
    <rPh sb="0" eb="1">
      <t>ヒョウ</t>
    </rPh>
    <phoneticPr fontId="2"/>
  </si>
  <si>
    <t>苦しくなった</t>
  </si>
  <si>
    <t>かわらない</t>
  </si>
  <si>
    <t>楽になった</t>
  </si>
  <si>
    <t>くらしの前年比較</t>
    <rPh sb="4" eb="6">
      <t>ゼンネン</t>
    </rPh>
    <rPh sb="6" eb="8">
      <t>ヒカク</t>
    </rPh>
    <phoneticPr fontId="2"/>
  </si>
  <si>
    <t>表1-1</t>
    <rPh sb="0" eb="1">
      <t>ヒョウ</t>
    </rPh>
    <phoneticPr fontId="2"/>
  </si>
  <si>
    <t>総回答数</t>
    <rPh sb="0" eb="1">
      <t>ソウ</t>
    </rPh>
    <rPh sb="1" eb="4">
      <t>カイトウスウ</t>
    </rPh>
    <phoneticPr fontId="2"/>
  </si>
  <si>
    <t>地域医療の確保</t>
    <rPh sb="0" eb="2">
      <t>チイキ</t>
    </rPh>
    <rPh sb="2" eb="4">
      <t>イリョウ</t>
    </rPh>
    <rPh sb="5" eb="7">
      <t>カクホ</t>
    </rPh>
    <phoneticPr fontId="2"/>
  </si>
  <si>
    <t>第44回
（令和２年度）</t>
    <rPh sb="0" eb="1">
      <t>ダイ</t>
    </rPh>
    <rPh sb="3" eb="4">
      <t>カイ</t>
    </rPh>
    <rPh sb="6" eb="8">
      <t>レイワ</t>
    </rPh>
    <rPh sb="9" eb="11">
      <t>ネンド</t>
    </rPh>
    <rPh sb="10" eb="11">
      <t>ド</t>
    </rPh>
    <phoneticPr fontId="2"/>
  </si>
  <si>
    <t>第43回
（令和２年度）</t>
    <rPh sb="0" eb="1">
      <t>ダイ</t>
    </rPh>
    <rPh sb="3" eb="4">
      <t>カイ</t>
    </rPh>
    <rPh sb="6" eb="8">
      <t>レイワ</t>
    </rPh>
    <rPh sb="9" eb="11">
      <t>ネンド</t>
    </rPh>
    <rPh sb="10" eb="11">
      <t>ド</t>
    </rPh>
    <phoneticPr fontId="2"/>
  </si>
  <si>
    <t>第42回
（令和元年度）</t>
    <rPh sb="0" eb="1">
      <t>ダイ</t>
    </rPh>
    <rPh sb="3" eb="4">
      <t>カイ</t>
    </rPh>
    <rPh sb="6" eb="8">
      <t>レイワ</t>
    </rPh>
    <rPh sb="8" eb="10">
      <t>ガンネン</t>
    </rPh>
    <rPh sb="10" eb="11">
      <t>ド</t>
    </rPh>
    <phoneticPr fontId="2"/>
  </si>
  <si>
    <t>薬物対策</t>
    <rPh sb="0" eb="2">
      <t>ヤクブツ</t>
    </rPh>
    <rPh sb="2" eb="4">
      <t>タイサク</t>
    </rPh>
    <phoneticPr fontId="2"/>
  </si>
  <si>
    <t>林業振興</t>
    <rPh sb="0" eb="2">
      <t>リンギョウ</t>
    </rPh>
    <rPh sb="2" eb="4">
      <t>シンコウ</t>
    </rPh>
    <phoneticPr fontId="2"/>
  </si>
  <si>
    <t>スポーツやレクリエーション
　　　　　　　　　　　　の推進</t>
    <rPh sb="27" eb="29">
      <t>スイシン</t>
    </rPh>
    <phoneticPr fontId="2"/>
  </si>
  <si>
    <t>社会教育・生涯学習の充実</t>
    <rPh sb="0" eb="2">
      <t>シャカイ</t>
    </rPh>
    <rPh sb="2" eb="4">
      <t>キョウイク</t>
    </rPh>
    <rPh sb="5" eb="7">
      <t>ショウガイ</t>
    </rPh>
    <rPh sb="7" eb="9">
      <t>ガクシュウ</t>
    </rPh>
    <rPh sb="10" eb="12">
      <t>ジュウジツ</t>
    </rPh>
    <phoneticPr fontId="2"/>
  </si>
  <si>
    <t>食品の安全対策</t>
    <rPh sb="0" eb="2">
      <t>ショクヒン</t>
    </rPh>
    <rPh sb="3" eb="5">
      <t>アンゼン</t>
    </rPh>
    <rPh sb="5" eb="7">
      <t>タイサク</t>
    </rPh>
    <phoneticPr fontId="2"/>
  </si>
  <si>
    <t>地域コミュニティの活性化</t>
    <rPh sb="0" eb="2">
      <t>チイキ</t>
    </rPh>
    <rPh sb="9" eb="12">
      <t>カッセイカ</t>
    </rPh>
    <phoneticPr fontId="2"/>
  </si>
  <si>
    <t>健康増進</t>
    <rPh sb="0" eb="2">
      <t>ケンコウ</t>
    </rPh>
    <rPh sb="2" eb="4">
      <t>ゾウシン</t>
    </rPh>
    <phoneticPr fontId="2"/>
  </si>
  <si>
    <t>文化・芸術の振興</t>
    <rPh sb="0" eb="2">
      <t>ブンカ</t>
    </rPh>
    <rPh sb="3" eb="5">
      <t>ゲイジュツ</t>
    </rPh>
    <rPh sb="6" eb="8">
      <t>シンコウ</t>
    </rPh>
    <phoneticPr fontId="2"/>
  </si>
  <si>
    <t>成長産業分野の振興</t>
    <rPh sb="0" eb="2">
      <t>セイチョウ</t>
    </rPh>
    <rPh sb="2" eb="4">
      <t>サンギョウ</t>
    </rPh>
    <rPh sb="4" eb="6">
      <t>ブンヤ</t>
    </rPh>
    <rPh sb="7" eb="9">
      <t>シンコウ</t>
    </rPh>
    <phoneticPr fontId="2"/>
  </si>
  <si>
    <t>住環境保全</t>
    <rPh sb="0" eb="3">
      <t>ジュウカンキョウ</t>
    </rPh>
    <rPh sb="3" eb="5">
      <t>ホゼン</t>
    </rPh>
    <phoneticPr fontId="2"/>
  </si>
  <si>
    <t>公園整備</t>
    <rPh sb="0" eb="2">
      <t>コウエン</t>
    </rPh>
    <rPh sb="2" eb="4">
      <t>セイビ</t>
    </rPh>
    <phoneticPr fontId="2"/>
  </si>
  <si>
    <t>女性の活躍推進</t>
    <rPh sb="0" eb="2">
      <t>ジョセイ</t>
    </rPh>
    <rPh sb="3" eb="7">
      <t>カツヤクスイシン</t>
    </rPh>
    <phoneticPr fontId="2"/>
  </si>
  <si>
    <t>農業・畜産業・水産業振興</t>
    <rPh sb="0" eb="2">
      <t>ノウギョウ</t>
    </rPh>
    <rPh sb="3" eb="6">
      <t>チクサンギョウ</t>
    </rPh>
    <rPh sb="7" eb="10">
      <t>スイサンギョウ</t>
    </rPh>
    <rPh sb="10" eb="12">
      <t>シンコウ</t>
    </rPh>
    <phoneticPr fontId="2"/>
  </si>
  <si>
    <t>消費者保護</t>
    <rPh sb="0" eb="3">
      <t>ショウヒシャ</t>
    </rPh>
    <rPh sb="3" eb="5">
      <t>ホゴ</t>
    </rPh>
    <phoneticPr fontId="2"/>
  </si>
  <si>
    <t>労働環境改善</t>
    <rPh sb="0" eb="2">
      <t>ロウドウ</t>
    </rPh>
    <rPh sb="2" eb="4">
      <t>カンキョウ</t>
    </rPh>
    <rPh sb="4" eb="6">
      <t>カイゼン</t>
    </rPh>
    <phoneticPr fontId="2"/>
  </si>
  <si>
    <t>砂防対策（土砂崩れなど）</t>
    <rPh sb="0" eb="2">
      <t>サボウ</t>
    </rPh>
    <rPh sb="2" eb="4">
      <t>タイサク</t>
    </rPh>
    <rPh sb="5" eb="8">
      <t>ドシャクズ</t>
    </rPh>
    <phoneticPr fontId="2"/>
  </si>
  <si>
    <t>様々な産業を担う人材の育成</t>
    <rPh sb="0" eb="2">
      <t>サマザマ</t>
    </rPh>
    <rPh sb="3" eb="5">
      <t>サンギョウ</t>
    </rPh>
    <rPh sb="6" eb="7">
      <t>ニナ</t>
    </rPh>
    <rPh sb="8" eb="10">
      <t>ジンザイ</t>
    </rPh>
    <rPh sb="11" eb="13">
      <t>イクセイ</t>
    </rPh>
    <phoneticPr fontId="2"/>
  </si>
  <si>
    <t>障がい者福祉</t>
    <rPh sb="0" eb="1">
      <t>ショウ</t>
    </rPh>
    <rPh sb="3" eb="4">
      <t>シャ</t>
    </rPh>
    <rPh sb="4" eb="6">
      <t>フクシ</t>
    </rPh>
    <phoneticPr fontId="2"/>
  </si>
  <si>
    <t>廃棄物対策</t>
    <rPh sb="0" eb="3">
      <t>ハイキブツ</t>
    </rPh>
    <rPh sb="3" eb="5">
      <t>タイサク</t>
    </rPh>
    <phoneticPr fontId="2"/>
  </si>
  <si>
    <t>県外からの移住・定住の促進</t>
    <rPh sb="0" eb="2">
      <t>ケンガイ</t>
    </rPh>
    <rPh sb="5" eb="7">
      <t>イジュウ</t>
    </rPh>
    <rPh sb="8" eb="10">
      <t>テイジュウ</t>
    </rPh>
    <rPh sb="11" eb="13">
      <t>ソクシン</t>
    </rPh>
    <phoneticPr fontId="2"/>
  </si>
  <si>
    <t>観光振興</t>
    <rPh sb="0" eb="2">
      <t>カンコウ</t>
    </rPh>
    <rPh sb="2" eb="4">
      <t>シンコウ</t>
    </rPh>
    <phoneticPr fontId="2"/>
  </si>
  <si>
    <t>自然環境保全</t>
    <rPh sb="0" eb="2">
      <t>シゼン</t>
    </rPh>
    <rPh sb="2" eb="4">
      <t>カンキョウ</t>
    </rPh>
    <rPh sb="4" eb="6">
      <t>ホゼン</t>
    </rPh>
    <phoneticPr fontId="2"/>
  </si>
  <si>
    <t>防犯・交通安全対策</t>
    <rPh sb="0" eb="2">
      <t>ボウハン</t>
    </rPh>
    <rPh sb="3" eb="5">
      <t>コウツウ</t>
    </rPh>
    <rPh sb="5" eb="7">
      <t>アンゼン</t>
    </rPh>
    <rPh sb="7" eb="9">
      <t>タイサク</t>
    </rPh>
    <phoneticPr fontId="2"/>
  </si>
  <si>
    <t>河川整備・維持管理</t>
    <rPh sb="0" eb="2">
      <t>カセン</t>
    </rPh>
    <rPh sb="2" eb="4">
      <t>セイビ</t>
    </rPh>
    <rPh sb="5" eb="7">
      <t>イジ</t>
    </rPh>
    <rPh sb="7" eb="9">
      <t>カンリ</t>
    </rPh>
    <phoneticPr fontId="2"/>
  </si>
  <si>
    <t>中小企業支援</t>
    <rPh sb="0" eb="2">
      <t>チュウショウ</t>
    </rPh>
    <rPh sb="2" eb="4">
      <t>キギョウ</t>
    </rPh>
    <rPh sb="4" eb="6">
      <t>シエン</t>
    </rPh>
    <phoneticPr fontId="2"/>
  </si>
  <si>
    <t>道路整備・維持管理</t>
    <rPh sb="0" eb="2">
      <t>ドウロ</t>
    </rPh>
    <rPh sb="2" eb="4">
      <t>セイビ</t>
    </rPh>
    <rPh sb="5" eb="7">
      <t>イジ</t>
    </rPh>
    <rPh sb="7" eb="9">
      <t>カンリ</t>
    </rPh>
    <phoneticPr fontId="2"/>
  </si>
  <si>
    <t>少子化対策</t>
    <rPh sb="0" eb="3">
      <t>ショウシカ</t>
    </rPh>
    <rPh sb="3" eb="5">
      <t>タイサク</t>
    </rPh>
    <phoneticPr fontId="2"/>
  </si>
  <si>
    <t>公共交通の充実</t>
    <rPh sb="0" eb="2">
      <t>コウキョウ</t>
    </rPh>
    <rPh sb="2" eb="4">
      <t>コウツウ</t>
    </rPh>
    <rPh sb="5" eb="7">
      <t>ジュウジツ</t>
    </rPh>
    <phoneticPr fontId="2"/>
  </si>
  <si>
    <t>若者の県内定着</t>
  </si>
  <si>
    <t>企業誘致</t>
    <rPh sb="0" eb="2">
      <t>キギョウ</t>
    </rPh>
    <rPh sb="2" eb="4">
      <t>ユウチ</t>
    </rPh>
    <phoneticPr fontId="2"/>
  </si>
  <si>
    <t>就労支援</t>
    <rPh sb="0" eb="2">
      <t>シュウロウ</t>
    </rPh>
    <rPh sb="2" eb="4">
      <t>シエン</t>
    </rPh>
    <phoneticPr fontId="2"/>
  </si>
  <si>
    <t>学校教育の充実</t>
    <rPh sb="0" eb="2">
      <t>ガッコウ</t>
    </rPh>
    <rPh sb="2" eb="4">
      <t>キョウイク</t>
    </rPh>
    <rPh sb="5" eb="7">
      <t>ジュウジツ</t>
    </rPh>
    <phoneticPr fontId="2"/>
  </si>
  <si>
    <t>子育て支援</t>
    <rPh sb="0" eb="2">
      <t>コソダ</t>
    </rPh>
    <rPh sb="3" eb="5">
      <t>シエン</t>
    </rPh>
    <phoneticPr fontId="2"/>
  </si>
  <si>
    <t>高齢者福祉</t>
    <rPh sb="0" eb="3">
      <t>コウレイシャ</t>
    </rPh>
    <rPh sb="3" eb="5">
      <t>フクシ</t>
    </rPh>
    <phoneticPr fontId="2"/>
  </si>
  <si>
    <t>防災対策</t>
    <rPh sb="2" eb="4">
      <t>タイサク</t>
    </rPh>
    <phoneticPr fontId="2"/>
  </si>
  <si>
    <t>調査数</t>
  </si>
  <si>
    <t>前回比較</t>
    <rPh sb="0" eb="2">
      <t>ゼンカイ</t>
    </rPh>
    <rPh sb="2" eb="4">
      <t>ヒカク</t>
    </rPh>
    <phoneticPr fontId="2"/>
  </si>
  <si>
    <t>若者の県内定着</t>
    <rPh sb="0" eb="2">
      <t>ワカモノ</t>
    </rPh>
    <rPh sb="3" eb="5">
      <t>ケンナイ</t>
    </rPh>
    <rPh sb="5" eb="7">
      <t>テイチャク</t>
    </rPh>
    <phoneticPr fontId="2"/>
  </si>
  <si>
    <t>M5</t>
    <phoneticPr fontId="2"/>
  </si>
  <si>
    <t>重点的に進めるべきだと思う分野</t>
    <rPh sb="0" eb="3">
      <t>ジュウテンテキ</t>
    </rPh>
    <rPh sb="4" eb="5">
      <t>スス</t>
    </rPh>
    <rPh sb="11" eb="12">
      <t>オモ</t>
    </rPh>
    <rPh sb="13" eb="15">
      <t>ブンヤ</t>
    </rPh>
    <phoneticPr fontId="2"/>
  </si>
  <si>
    <t>表11-1</t>
    <phoneticPr fontId="2"/>
  </si>
  <si>
    <t>スポーツやレクリエーションの推進</t>
    <rPh sb="14" eb="16">
      <t>スイシン</t>
    </rPh>
    <phoneticPr fontId="2"/>
  </si>
  <si>
    <t>　スポーツやレクリエーション
　　　　　　　　　　　　　の推進</t>
    <rPh sb="29" eb="31">
      <t>スイシン</t>
    </rPh>
    <phoneticPr fontId="2"/>
  </si>
  <si>
    <t>⇒10-2-2</t>
    <phoneticPr fontId="2"/>
  </si>
  <si>
    <t>県の取り組みで努力が足りないと思う分野</t>
    <rPh sb="0" eb="1">
      <t>ケン</t>
    </rPh>
    <rPh sb="2" eb="3">
      <t>ト</t>
    </rPh>
    <rPh sb="4" eb="5">
      <t>ク</t>
    </rPh>
    <rPh sb="7" eb="9">
      <t>ドリョク</t>
    </rPh>
    <rPh sb="10" eb="11">
      <t>タ</t>
    </rPh>
    <rPh sb="15" eb="16">
      <t>オモ</t>
    </rPh>
    <rPh sb="17" eb="19">
      <t>ブンヤ</t>
    </rPh>
    <phoneticPr fontId="2"/>
  </si>
  <si>
    <t>表10-2-1</t>
    <phoneticPr fontId="2"/>
  </si>
  <si>
    <t>　スポーツやレクリエーション
　　　　　　　　　　　　の推進</t>
    <rPh sb="28" eb="30">
      <t>スイシン</t>
    </rPh>
    <phoneticPr fontId="2"/>
  </si>
  <si>
    <t>成長産業※分野の振興</t>
    <rPh sb="0" eb="2">
      <t>セイチョウ</t>
    </rPh>
    <rPh sb="2" eb="4">
      <t>サンギョウ</t>
    </rPh>
    <rPh sb="5" eb="7">
      <t>ブンヤ</t>
    </rPh>
    <rPh sb="8" eb="10">
      <t>シンコウ</t>
    </rPh>
    <phoneticPr fontId="2"/>
  </si>
  <si>
    <t>県の取り組みでよくやっていると思う分野</t>
    <rPh sb="0" eb="1">
      <t>ケン</t>
    </rPh>
    <rPh sb="2" eb="3">
      <t>ト</t>
    </rPh>
    <rPh sb="4" eb="5">
      <t>ク</t>
    </rPh>
    <rPh sb="15" eb="16">
      <t>オモ</t>
    </rPh>
    <rPh sb="17" eb="19">
      <t>ブンヤ</t>
    </rPh>
    <phoneticPr fontId="2"/>
  </si>
  <si>
    <t>表10-1</t>
    <phoneticPr fontId="2"/>
  </si>
  <si>
    <t>第44回
（令和3年度）</t>
    <rPh sb="0" eb="1">
      <t>ダイ</t>
    </rPh>
    <rPh sb="3" eb="4">
      <t>カイ</t>
    </rPh>
    <rPh sb="6" eb="8">
      <t>レイワ</t>
    </rPh>
    <rPh sb="9" eb="11">
      <t>ネンドヘイネンド</t>
    </rPh>
    <phoneticPr fontId="2"/>
  </si>
  <si>
    <t>第43回
（令和２年度）</t>
    <rPh sb="0" eb="1">
      <t>ダイ</t>
    </rPh>
    <rPh sb="3" eb="4">
      <t>カイ</t>
    </rPh>
    <rPh sb="6" eb="8">
      <t>レイワ</t>
    </rPh>
    <rPh sb="9" eb="11">
      <t>ネンドヘイネンド</t>
    </rPh>
    <phoneticPr fontId="2"/>
  </si>
  <si>
    <t>第42回
（令和元年度）</t>
    <rPh sb="0" eb="1">
      <t>ダイ</t>
    </rPh>
    <rPh sb="3" eb="4">
      <t>カイ</t>
    </rPh>
    <rPh sb="6" eb="8">
      <t>レイワ</t>
    </rPh>
    <rPh sb="8" eb="10">
      <t>ガンネン</t>
    </rPh>
    <rPh sb="10" eb="11">
      <t>ドヘイネンド</t>
    </rPh>
    <phoneticPr fontId="2"/>
  </si>
  <si>
    <t>表9-2-2</t>
    <phoneticPr fontId="2"/>
  </si>
  <si>
    <t>自分たちの意見が反映されるとは思えないから</t>
    <phoneticPr fontId="2"/>
  </si>
  <si>
    <t>県の施設を利用したり、県の仕事に接する機会が少ないから</t>
    <phoneticPr fontId="2"/>
  </si>
  <si>
    <t>県の仕事は、自分に関係がないから</t>
    <rPh sb="6" eb="8">
      <t>ジブン</t>
    </rPh>
    <rPh sb="9" eb="11">
      <t>カンケイ</t>
    </rPh>
    <phoneticPr fontId="2"/>
  </si>
  <si>
    <t>県がどのような仕事をしているのか知らないから</t>
    <rPh sb="7" eb="9">
      <t>シゴト</t>
    </rPh>
    <rPh sb="16" eb="17">
      <t>シ</t>
    </rPh>
    <phoneticPr fontId="2"/>
  </si>
  <si>
    <t>県の行政そのものに興味がないから</t>
    <phoneticPr fontId="2"/>
  </si>
  <si>
    <t>県事業に関心がない理由</t>
    <rPh sb="0" eb="1">
      <t>ケン</t>
    </rPh>
    <rPh sb="1" eb="3">
      <t>ジギョウ</t>
    </rPh>
    <rPh sb="4" eb="6">
      <t>カンシン</t>
    </rPh>
    <rPh sb="9" eb="11">
      <t>リユウ</t>
    </rPh>
    <phoneticPr fontId="2"/>
  </si>
  <si>
    <t>表9-2-1</t>
    <rPh sb="0" eb="1">
      <t>ヒョウ</t>
    </rPh>
    <phoneticPr fontId="2"/>
  </si>
  <si>
    <t>第44回
（令和２年度）</t>
    <rPh sb="0" eb="1">
      <t>ダイ</t>
    </rPh>
    <rPh sb="3" eb="4">
      <t>カイ</t>
    </rPh>
    <rPh sb="6" eb="8">
      <t>レイワ</t>
    </rPh>
    <rPh sb="9" eb="11">
      <t>ネンドヘイネンド</t>
    </rPh>
    <phoneticPr fontId="2"/>
  </si>
  <si>
    <t>表9</t>
    <phoneticPr fontId="2"/>
  </si>
  <si>
    <t>無関心層
（「どちらかといえば関心がない」+「関心がない」）</t>
    <rPh sb="0" eb="3">
      <t>ムカンシン</t>
    </rPh>
    <rPh sb="3" eb="4">
      <t>ソウ</t>
    </rPh>
    <rPh sb="15" eb="17">
      <t>カンシン</t>
    </rPh>
    <rPh sb="23" eb="25">
      <t>カンシン</t>
    </rPh>
    <phoneticPr fontId="2"/>
  </si>
  <si>
    <t>関心層
（「関心がある」+「どちらかといえば関心がある」）</t>
    <rPh sb="0" eb="2">
      <t>カンシン</t>
    </rPh>
    <rPh sb="2" eb="3">
      <t>ソウ</t>
    </rPh>
    <rPh sb="6" eb="8">
      <t>カンシン</t>
    </rPh>
    <rPh sb="22" eb="24">
      <t>カンシン</t>
    </rPh>
    <phoneticPr fontId="2"/>
  </si>
  <si>
    <t>H14</t>
  </si>
  <si>
    <t>H12</t>
  </si>
  <si>
    <t>H10</t>
  </si>
  <si>
    <t>H8</t>
  </si>
  <si>
    <t>H6</t>
  </si>
  <si>
    <t>H4</t>
  </si>
  <si>
    <t>H2</t>
  </si>
  <si>
    <t>S63</t>
  </si>
  <si>
    <t>S60</t>
  </si>
  <si>
    <t>S58</t>
  </si>
  <si>
    <t>表9-2</t>
    <phoneticPr fontId="2"/>
  </si>
  <si>
    <t>関心がない</t>
    <rPh sb="0" eb="2">
      <t>カンシン</t>
    </rPh>
    <phoneticPr fontId="2"/>
  </si>
  <si>
    <t>どちらかといえば関心がない</t>
    <rPh sb="8" eb="10">
      <t>カンシン</t>
    </rPh>
    <phoneticPr fontId="2"/>
  </si>
  <si>
    <t>どちらかといえば関心がある</t>
    <rPh sb="8" eb="10">
      <t>カンシン</t>
    </rPh>
    <phoneticPr fontId="2"/>
  </si>
  <si>
    <t>関心がある</t>
    <rPh sb="0" eb="2">
      <t>カンシン</t>
    </rPh>
    <phoneticPr fontId="2"/>
  </si>
  <si>
    <t>県事業への関心の有無</t>
    <rPh sb="0" eb="1">
      <t>ケン</t>
    </rPh>
    <rPh sb="1" eb="3">
      <t>ジギョウ</t>
    </rPh>
    <rPh sb="5" eb="7">
      <t>カンシン</t>
    </rPh>
    <rPh sb="8" eb="10">
      <t>ウム</t>
    </rPh>
    <phoneticPr fontId="2"/>
  </si>
  <si>
    <t>表9-1</t>
    <rPh sb="0" eb="1">
      <t>ヒョウ</t>
    </rPh>
    <phoneticPr fontId="2"/>
  </si>
  <si>
    <t xml:space="preserve">第44回
</t>
    <rPh sb="0" eb="1">
      <t>ダイ</t>
    </rPh>
    <rPh sb="3" eb="4">
      <t>カイ</t>
    </rPh>
    <phoneticPr fontId="2"/>
  </si>
  <si>
    <t xml:space="preserve">第43回
</t>
    <rPh sb="0" eb="1">
      <t>ダイ</t>
    </rPh>
    <rPh sb="3" eb="4">
      <t>カイ</t>
    </rPh>
    <phoneticPr fontId="2"/>
  </si>
  <si>
    <t xml:space="preserve">第42回
</t>
    <rPh sb="0" eb="1">
      <t>ダイ</t>
    </rPh>
    <rPh sb="3" eb="4">
      <t>カイ</t>
    </rPh>
    <phoneticPr fontId="2"/>
  </si>
  <si>
    <t>ラジオ（県の広報番組）</t>
    <phoneticPr fontId="2"/>
  </si>
  <si>
    <t>テレビ（データ放送）</t>
  </si>
  <si>
    <t>ラジオ（ニュース）</t>
  </si>
  <si>
    <t>インターネット（岐阜県庁ホームページ）</t>
  </si>
  <si>
    <t>パンフレット、ポスター</t>
  </si>
  <si>
    <t>テレビ（県の広報番組）</t>
    <phoneticPr fontId="2"/>
  </si>
  <si>
    <t>インターネット（ニュース）</t>
  </si>
  <si>
    <t>　　　　　岐阜県広報「岐阜県からのお知らせ」
（市町村広報紙、地域情報誌（フリーペーパー）
　　　　　　　　　又は行政情報アプリなどに掲載）</t>
    <phoneticPr fontId="2"/>
  </si>
  <si>
    <t>新聞の記事</t>
  </si>
  <si>
    <t>テレビ（ニュース）</t>
  </si>
  <si>
    <t>表8-2</t>
    <rPh sb="0" eb="1">
      <t>ヒョウ</t>
    </rPh>
    <phoneticPr fontId="2"/>
  </si>
  <si>
    <t>　　　　　岐阜県広報「岐阜県からのお知らせ」
（市町村広報紙、地域情報誌（フリーペーパー）
　　　　　　　　　又は行政情報アプリなどに掲載）</t>
    <rPh sb="5" eb="8">
      <t>ギフケン</t>
    </rPh>
    <rPh sb="24" eb="27">
      <t>シチョウソン</t>
    </rPh>
    <rPh sb="27" eb="29">
      <t>コウホウ</t>
    </rPh>
    <rPh sb="29" eb="30">
      <t>カミ</t>
    </rPh>
    <rPh sb="31" eb="33">
      <t>チイキ</t>
    </rPh>
    <rPh sb="33" eb="36">
      <t>ジョウホウシ</t>
    </rPh>
    <rPh sb="55" eb="56">
      <t>マタ</t>
    </rPh>
    <rPh sb="57" eb="59">
      <t>ギョウセイ</t>
    </rPh>
    <rPh sb="59" eb="61">
      <t>ジョウホウ</t>
    </rPh>
    <rPh sb="67" eb="69">
      <t>ケイサイ</t>
    </rPh>
    <phoneticPr fontId="2"/>
  </si>
  <si>
    <t>パンフレット、ポスター</t>
    <phoneticPr fontId="2"/>
  </si>
  <si>
    <t>インターネット（岐阜県庁ホームページ）</t>
    <phoneticPr fontId="2"/>
  </si>
  <si>
    <t>インターネット（ニュース）</t>
    <phoneticPr fontId="2"/>
  </si>
  <si>
    <t>ラジオ（ニュース）</t>
    <phoneticPr fontId="2"/>
  </si>
  <si>
    <t>テレビ（データ放送）</t>
    <phoneticPr fontId="2"/>
  </si>
  <si>
    <t>テレビ（ニュース）</t>
    <phoneticPr fontId="2"/>
  </si>
  <si>
    <t>新聞の記事</t>
    <phoneticPr fontId="2"/>
  </si>
  <si>
    <t>施策や事業についての情報の入手方法</t>
    <rPh sb="0" eb="2">
      <t>シサク</t>
    </rPh>
    <rPh sb="3" eb="5">
      <t>ジギョウ</t>
    </rPh>
    <rPh sb="10" eb="12">
      <t>ジョウホウ</t>
    </rPh>
    <rPh sb="13" eb="15">
      <t>ニュウシュ</t>
    </rPh>
    <rPh sb="15" eb="17">
      <t>ホウホウ</t>
    </rPh>
    <phoneticPr fontId="2"/>
  </si>
  <si>
    <t>表8-1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</si>
</sst>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);[Red]\(0.0\)"/>
    <numFmt numFmtId="177" formatCode="#,##0_);[Red]\(#,##0\)"/>
    <numFmt numFmtId="178" formatCode="#,##0.0_ ;[Red]\-#,##0.0\ "/>
    <numFmt numFmtId="179" formatCode="0_);[Red]\(0\)"/>
    <numFmt numFmtId="180" formatCode="0_ ;[Red]\-0\ "/>
    <numFmt numFmtId="181" formatCode="0.0_ ;[Red]\-0.0\ "/>
    <numFmt numFmtId="182" formatCode="#,##0.0;[Red]\-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0"/>
      <color indexed="10"/>
      <name val="ＭＳ 明朝"/>
      <family val="1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9"/>
      <color theme="1"/>
      <name val="ＭＳ 明朝"/>
      <family val="1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0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3" fillId="2" borderId="0" xfId="1" applyFont="1" applyFill="1">
      <alignment vertical="center"/>
    </xf>
    <xf numFmtId="38" fontId="3" fillId="3" borderId="7" xfId="1" applyFont="1" applyFill="1" applyBorder="1" applyAlignment="1">
      <alignment horizontal="right" vertical="center"/>
    </xf>
    <xf numFmtId="38" fontId="5" fillId="0" borderId="0" xfId="1" applyFont="1">
      <alignment vertical="center"/>
    </xf>
    <xf numFmtId="38" fontId="3" fillId="4" borderId="4" xfId="1" applyFont="1" applyFill="1" applyBorder="1" applyAlignment="1">
      <alignment vertical="center" wrapText="1"/>
    </xf>
    <xf numFmtId="38" fontId="3" fillId="4" borderId="1" xfId="1" applyFont="1" applyFill="1" applyBorder="1" applyAlignment="1">
      <alignment vertical="center" wrapText="1"/>
    </xf>
    <xf numFmtId="38" fontId="3" fillId="4" borderId="2" xfId="1" applyFont="1" applyFill="1" applyBorder="1" applyAlignment="1">
      <alignment vertical="center" wrapText="1"/>
    </xf>
    <xf numFmtId="38" fontId="3" fillId="4" borderId="3" xfId="1" applyFont="1" applyFill="1" applyBorder="1" applyAlignment="1">
      <alignment vertical="center" wrapText="1"/>
    </xf>
    <xf numFmtId="176" fontId="3" fillId="4" borderId="5" xfId="1" applyNumberFormat="1" applyFont="1" applyFill="1" applyBorder="1">
      <alignment vertical="center"/>
    </xf>
    <xf numFmtId="177" fontId="3" fillId="0" borderId="12" xfId="1" applyNumberFormat="1" applyFont="1" applyFill="1" applyBorder="1">
      <alignment vertical="center"/>
    </xf>
    <xf numFmtId="177" fontId="3" fillId="0" borderId="13" xfId="1" applyNumberFormat="1" applyFont="1" applyFill="1" applyBorder="1">
      <alignment vertical="center"/>
    </xf>
    <xf numFmtId="177" fontId="3" fillId="0" borderId="14" xfId="1" applyNumberFormat="1" applyFont="1" applyFill="1" applyBorder="1">
      <alignment vertical="center"/>
    </xf>
    <xf numFmtId="176" fontId="3" fillId="0" borderId="8" xfId="1" applyNumberFormat="1" applyFont="1" applyFill="1" applyBorder="1">
      <alignment vertical="center"/>
    </xf>
    <xf numFmtId="176" fontId="3" fillId="0" borderId="9" xfId="1" applyNumberFormat="1" applyFont="1" applyFill="1" applyBorder="1">
      <alignment vertical="center"/>
    </xf>
    <xf numFmtId="176" fontId="3" fillId="0" borderId="10" xfId="1" applyNumberFormat="1" applyFont="1" applyFill="1" applyBorder="1">
      <alignment vertical="center"/>
    </xf>
    <xf numFmtId="38" fontId="3" fillId="4" borderId="6" xfId="1" applyFont="1" applyFill="1" applyBorder="1" applyAlignment="1">
      <alignment vertical="center" wrapText="1"/>
    </xf>
    <xf numFmtId="38" fontId="3" fillId="4" borderId="7" xfId="1" applyFont="1" applyFill="1" applyBorder="1" applyAlignment="1">
      <alignment horizontal="right" vertical="center"/>
    </xf>
    <xf numFmtId="177" fontId="3" fillId="0" borderId="15" xfId="1" applyNumberFormat="1" applyFont="1" applyFill="1" applyBorder="1">
      <alignment vertical="center"/>
    </xf>
    <xf numFmtId="176" fontId="3" fillId="0" borderId="11" xfId="1" applyNumberFormat="1" applyFont="1" applyFill="1" applyBorder="1">
      <alignment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NumberFormat="1" applyFont="1" applyFill="1" applyBorder="1">
      <alignment vertical="center"/>
    </xf>
    <xf numFmtId="0" fontId="0" fillId="0" borderId="0" xfId="1" applyNumberFormat="1" applyFont="1" applyFill="1">
      <alignment vertical="center"/>
    </xf>
    <xf numFmtId="0" fontId="0" fillId="0" borderId="0" xfId="1" applyNumberFormat="1" applyFont="1">
      <alignment vertical="center"/>
    </xf>
    <xf numFmtId="38" fontId="3" fillId="5" borderId="1" xfId="1" applyFont="1" applyFill="1" applyBorder="1" applyAlignment="1">
      <alignment vertical="center" wrapText="1"/>
    </xf>
    <xf numFmtId="38" fontId="3" fillId="5" borderId="2" xfId="1" applyFont="1" applyFill="1" applyBorder="1" applyAlignment="1">
      <alignment vertical="center" wrapText="1"/>
    </xf>
    <xf numFmtId="38" fontId="3" fillId="6" borderId="2" xfId="1" applyFont="1" applyFill="1" applyBorder="1" applyAlignment="1">
      <alignment vertical="center" wrapText="1"/>
    </xf>
    <xf numFmtId="9" fontId="0" fillId="0" borderId="0" xfId="2" applyNumberFormat="1" applyFont="1">
      <alignment vertical="center"/>
    </xf>
    <xf numFmtId="38" fontId="3" fillId="4" borderId="16" xfId="1" applyFont="1" applyFill="1" applyBorder="1" applyAlignment="1">
      <alignment horizontal="right" vertical="center"/>
    </xf>
    <xf numFmtId="177" fontId="3" fillId="6" borderId="13" xfId="1" applyNumberFormat="1" applyFont="1" applyFill="1" applyBorder="1">
      <alignment vertical="center"/>
    </xf>
    <xf numFmtId="176" fontId="3" fillId="4" borderId="5" xfId="1" applyNumberFormat="1" applyFont="1" applyFill="1" applyBorder="1" applyAlignment="1">
      <alignment horizontal="center" vertical="center"/>
    </xf>
    <xf numFmtId="0" fontId="3" fillId="0" borderId="0" xfId="1" applyNumberFormat="1" applyFont="1">
      <alignment vertical="center"/>
    </xf>
    <xf numFmtId="38" fontId="0" fillId="0" borderId="0" xfId="1" applyFont="1" applyFill="1">
      <alignment vertical="center"/>
    </xf>
    <xf numFmtId="177" fontId="3" fillId="7" borderId="14" xfId="1" applyNumberFormat="1" applyFont="1" applyFill="1" applyBorder="1">
      <alignment vertical="center"/>
    </xf>
    <xf numFmtId="176" fontId="3" fillId="8" borderId="10" xfId="1" applyNumberFormat="1" applyFont="1" applyFill="1" applyBorder="1">
      <alignment vertical="center"/>
    </xf>
    <xf numFmtId="176" fontId="3" fillId="8" borderId="17" xfId="1" applyNumberFormat="1" applyFont="1" applyFill="1" applyBorder="1">
      <alignment vertical="center"/>
    </xf>
    <xf numFmtId="176" fontId="3" fillId="4" borderId="18" xfId="1" applyNumberFormat="1" applyFont="1" applyFill="1" applyBorder="1" applyAlignment="1">
      <alignment vertical="top" wrapText="1"/>
    </xf>
    <xf numFmtId="176" fontId="3" fillId="9" borderId="19" xfId="1" applyNumberFormat="1" applyFont="1" applyFill="1" applyBorder="1">
      <alignment vertical="center"/>
    </xf>
    <xf numFmtId="176" fontId="3" fillId="9" borderId="20" xfId="1" applyNumberFormat="1" applyFont="1" applyFill="1" applyBorder="1">
      <alignment vertical="center"/>
    </xf>
    <xf numFmtId="38" fontId="3" fillId="4" borderId="21" xfId="1" applyFont="1" applyFill="1" applyBorder="1" applyAlignment="1">
      <alignment vertical="center" wrapText="1"/>
    </xf>
    <xf numFmtId="38" fontId="3" fillId="4" borderId="22" xfId="1" applyFont="1" applyFill="1" applyBorder="1" applyAlignment="1">
      <alignment vertical="center" wrapText="1"/>
    </xf>
    <xf numFmtId="176" fontId="3" fillId="0" borderId="0" xfId="1" applyNumberFormat="1" applyFont="1" applyBorder="1">
      <alignment vertical="center"/>
    </xf>
    <xf numFmtId="38" fontId="5" fillId="10" borderId="0" xfId="1" applyFont="1" applyFill="1" applyAlignment="1">
      <alignment horizontal="left" vertical="center"/>
    </xf>
    <xf numFmtId="38" fontId="3" fillId="10" borderId="0" xfId="1" applyFont="1" applyFill="1">
      <alignment vertical="center"/>
    </xf>
    <xf numFmtId="38" fontId="0" fillId="0" borderId="0" xfId="1" applyFont="1" applyAlignment="1">
      <alignment horizontal="center" vertical="center"/>
    </xf>
    <xf numFmtId="176" fontId="3" fillId="8" borderId="23" xfId="0" applyNumberFormat="1" applyFont="1" applyFill="1" applyBorder="1">
      <alignment vertical="center"/>
    </xf>
    <xf numFmtId="176" fontId="3" fillId="9" borderId="9" xfId="0" applyNumberFormat="1" applyFont="1" applyFill="1" applyBorder="1">
      <alignment vertical="center"/>
    </xf>
    <xf numFmtId="176" fontId="3" fillId="9" borderId="11" xfId="0" applyNumberFormat="1" applyFont="1" applyFill="1" applyBorder="1">
      <alignment vertical="center"/>
    </xf>
    <xf numFmtId="38" fontId="3" fillId="4" borderId="5" xfId="0" applyNumberFormat="1" applyFont="1" applyFill="1" applyBorder="1">
      <alignment vertical="center"/>
    </xf>
    <xf numFmtId="38" fontId="6" fillId="0" borderId="0" xfId="1" applyFont="1" applyFill="1" applyAlignment="1">
      <alignment horizontal="center" vertical="center"/>
    </xf>
    <xf numFmtId="176" fontId="3" fillId="8" borderId="24" xfId="0" applyNumberFormat="1" applyFont="1" applyFill="1" applyBorder="1">
      <alignment vertical="center"/>
    </xf>
    <xf numFmtId="176" fontId="3" fillId="9" borderId="13" xfId="0" applyNumberFormat="1" applyFont="1" applyFill="1" applyBorder="1">
      <alignment vertical="center"/>
    </xf>
    <xf numFmtId="176" fontId="3" fillId="9" borderId="25" xfId="0" applyNumberFormat="1" applyFont="1" applyFill="1" applyBorder="1">
      <alignment vertical="center"/>
    </xf>
    <xf numFmtId="176" fontId="3" fillId="9" borderId="26" xfId="0" applyNumberFormat="1" applyFont="1" applyFill="1" applyBorder="1">
      <alignment vertical="center"/>
    </xf>
    <xf numFmtId="38" fontId="3" fillId="4" borderId="16" xfId="0" applyNumberFormat="1" applyFont="1" applyFill="1" applyBorder="1">
      <alignment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2" xfId="0" applyFont="1" applyFill="1" applyBorder="1">
      <alignment vertical="center"/>
    </xf>
    <xf numFmtId="178" fontId="7" fillId="0" borderId="0" xfId="1" applyNumberFormat="1" applyFont="1">
      <alignment vertical="center"/>
    </xf>
    <xf numFmtId="38" fontId="7" fillId="0" borderId="0" xfId="1" applyFo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178" fontId="5" fillId="0" borderId="0" xfId="1" applyNumberFormat="1" applyFont="1">
      <alignment vertical="center"/>
    </xf>
    <xf numFmtId="176" fontId="3" fillId="8" borderId="28" xfId="1" applyNumberFormat="1" applyFont="1" applyFill="1" applyBorder="1">
      <alignment vertical="center"/>
    </xf>
    <xf numFmtId="176" fontId="3" fillId="8" borderId="29" xfId="1" applyNumberFormat="1" applyFont="1" applyFill="1" applyBorder="1">
      <alignment vertical="center"/>
    </xf>
    <xf numFmtId="176" fontId="3" fillId="8" borderId="30" xfId="1" applyNumberFormat="1" applyFont="1" applyFill="1" applyBorder="1">
      <alignment vertical="center"/>
    </xf>
    <xf numFmtId="176" fontId="3" fillId="8" borderId="31" xfId="1" applyNumberFormat="1" applyFont="1" applyFill="1" applyBorder="1">
      <alignment vertical="center"/>
    </xf>
    <xf numFmtId="176" fontId="3" fillId="8" borderId="32" xfId="1" applyNumberFormat="1" applyFont="1" applyFill="1" applyBorder="1">
      <alignment vertical="center"/>
    </xf>
    <xf numFmtId="176" fontId="3" fillId="9" borderId="33" xfId="1" applyNumberFormat="1" applyFont="1" applyFill="1" applyBorder="1">
      <alignment vertical="center"/>
    </xf>
    <xf numFmtId="176" fontId="3" fillId="9" borderId="34" xfId="1" applyNumberFormat="1" applyFont="1" applyFill="1" applyBorder="1">
      <alignment vertical="center"/>
    </xf>
    <xf numFmtId="176" fontId="3" fillId="9" borderId="35" xfId="1" applyNumberFormat="1" applyFont="1" applyFill="1" applyBorder="1">
      <alignment vertical="center"/>
    </xf>
    <xf numFmtId="179" fontId="5" fillId="0" borderId="0" xfId="1" applyNumberFormat="1" applyFont="1">
      <alignment vertical="center"/>
    </xf>
    <xf numFmtId="179" fontId="3" fillId="0" borderId="0" xfId="1" applyNumberFormat="1" applyFont="1" applyBorder="1">
      <alignment vertical="center"/>
    </xf>
    <xf numFmtId="176" fontId="3" fillId="9" borderId="10" xfId="1" applyNumberFormat="1" applyFont="1" applyFill="1" applyBorder="1">
      <alignment vertical="center"/>
    </xf>
    <xf numFmtId="176" fontId="3" fillId="9" borderId="11" xfId="1" applyNumberFormat="1" applyFont="1" applyFill="1" applyBorder="1">
      <alignment vertical="center"/>
    </xf>
    <xf numFmtId="176" fontId="3" fillId="9" borderId="9" xfId="1" applyNumberFormat="1" applyFont="1" applyFill="1" applyBorder="1">
      <alignment vertical="center"/>
    </xf>
    <xf numFmtId="176" fontId="3" fillId="9" borderId="17" xfId="1" applyNumberFormat="1" applyFont="1" applyFill="1" applyBorder="1">
      <alignment vertical="center"/>
    </xf>
    <xf numFmtId="176" fontId="3" fillId="9" borderId="8" xfId="1" applyNumberFormat="1" applyFont="1" applyFill="1" applyBorder="1">
      <alignment vertical="center"/>
    </xf>
    <xf numFmtId="176" fontId="3" fillId="4" borderId="36" xfId="1" applyNumberFormat="1" applyFont="1" applyFill="1" applyBorder="1">
      <alignment vertical="center"/>
    </xf>
    <xf numFmtId="177" fontId="3" fillId="9" borderId="14" xfId="1" applyNumberFormat="1" applyFont="1" applyFill="1" applyBorder="1">
      <alignment vertical="center"/>
    </xf>
    <xf numFmtId="177" fontId="3" fillId="9" borderId="15" xfId="1" applyNumberFormat="1" applyFont="1" applyFill="1" applyBorder="1">
      <alignment vertical="center"/>
    </xf>
    <xf numFmtId="177" fontId="3" fillId="9" borderId="13" xfId="1" applyNumberFormat="1" applyFont="1" applyFill="1" applyBorder="1">
      <alignment vertical="center"/>
    </xf>
    <xf numFmtId="177" fontId="3" fillId="9" borderId="37" xfId="1" applyNumberFormat="1" applyFont="1" applyFill="1" applyBorder="1">
      <alignment vertical="center"/>
    </xf>
    <xf numFmtId="177" fontId="3" fillId="9" borderId="12" xfId="1" applyNumberFormat="1" applyFont="1" applyFill="1" applyBorder="1">
      <alignment vertical="center"/>
    </xf>
    <xf numFmtId="38" fontId="3" fillId="4" borderId="38" xfId="1" applyFont="1" applyFill="1" applyBorder="1" applyAlignment="1">
      <alignment horizontal="right" vertical="center"/>
    </xf>
    <xf numFmtId="38" fontId="6" fillId="0" borderId="0" xfId="1" applyFont="1">
      <alignment vertical="center"/>
    </xf>
    <xf numFmtId="38" fontId="6" fillId="0" borderId="0" xfId="1" applyFont="1" applyAlignment="1">
      <alignment horizontal="right" vertical="center"/>
    </xf>
    <xf numFmtId="38" fontId="3" fillId="10" borderId="0" xfId="1" applyFont="1" applyFill="1" applyAlignment="1">
      <alignment horizontal="left" vertical="center"/>
    </xf>
    <xf numFmtId="38" fontId="3" fillId="11" borderId="7" xfId="1" applyFont="1" applyFill="1" applyBorder="1" applyAlignment="1">
      <alignment horizontal="right" vertical="center"/>
    </xf>
    <xf numFmtId="38" fontId="8" fillId="0" borderId="0" xfId="1" applyFont="1" applyAlignment="1">
      <alignment horizontal="center" vertical="center"/>
    </xf>
    <xf numFmtId="176" fontId="3" fillId="8" borderId="11" xfId="1" applyNumberFormat="1" applyFont="1" applyFill="1" applyBorder="1">
      <alignment vertical="center"/>
    </xf>
    <xf numFmtId="176" fontId="3" fillId="8" borderId="9" xfId="1" applyNumberFormat="1" applyFont="1" applyFill="1" applyBorder="1">
      <alignment vertical="center"/>
    </xf>
    <xf numFmtId="176" fontId="3" fillId="8" borderId="8" xfId="1" applyNumberFormat="1" applyFont="1" applyFill="1" applyBorder="1">
      <alignment vertical="center"/>
    </xf>
    <xf numFmtId="176" fontId="3" fillId="9" borderId="39" xfId="1" applyNumberFormat="1" applyFont="1" applyFill="1" applyBorder="1">
      <alignment vertical="center"/>
    </xf>
    <xf numFmtId="176" fontId="3" fillId="9" borderId="40" xfId="1" applyNumberFormat="1" applyFont="1" applyFill="1" applyBorder="1">
      <alignment vertical="center"/>
    </xf>
    <xf numFmtId="176" fontId="3" fillId="9" borderId="41" xfId="1" applyNumberFormat="1" applyFont="1" applyFill="1" applyBorder="1">
      <alignment vertical="center"/>
    </xf>
    <xf numFmtId="176" fontId="3" fillId="9" borderId="42" xfId="1" applyNumberFormat="1" applyFont="1" applyFill="1" applyBorder="1">
      <alignment vertical="center"/>
    </xf>
    <xf numFmtId="176" fontId="3" fillId="9" borderId="43" xfId="1" applyNumberFormat="1" applyFont="1" applyFill="1" applyBorder="1">
      <alignment vertical="center"/>
    </xf>
    <xf numFmtId="180" fontId="3" fillId="0" borderId="0" xfId="1" applyNumberFormat="1" applyFont="1">
      <alignment vertical="center"/>
    </xf>
    <xf numFmtId="180" fontId="3" fillId="0" borderId="0" xfId="1" applyNumberFormat="1" applyFont="1" applyBorder="1">
      <alignment vertical="center"/>
    </xf>
    <xf numFmtId="178" fontId="3" fillId="0" borderId="0" xfId="1" applyNumberFormat="1" applyFont="1">
      <alignment vertical="center"/>
    </xf>
    <xf numFmtId="178" fontId="0" fillId="0" borderId="0" xfId="1" applyNumberFormat="1" applyFont="1">
      <alignment vertical="center"/>
    </xf>
    <xf numFmtId="38" fontId="9" fillId="0" borderId="0" xfId="1" applyFont="1" applyAlignment="1">
      <alignment horizontal="center" vertical="center"/>
    </xf>
    <xf numFmtId="38" fontId="3" fillId="4" borderId="5" xfId="0" applyNumberFormat="1" applyFont="1" applyFill="1" applyBorder="1" applyAlignment="1">
      <alignment vertical="top" wrapText="1"/>
    </xf>
    <xf numFmtId="38" fontId="3" fillId="4" borderId="16" xfId="0" applyNumberFormat="1" applyFont="1" applyFill="1" applyBorder="1" applyAlignment="1">
      <alignment vertical="top" wrapText="1"/>
    </xf>
    <xf numFmtId="38" fontId="6" fillId="0" borderId="0" xfId="1" applyFont="1" applyAlignment="1">
      <alignment horizontal="center" vertical="center"/>
    </xf>
    <xf numFmtId="176" fontId="3" fillId="9" borderId="36" xfId="1" applyNumberFormat="1" applyFont="1" applyFill="1" applyBorder="1">
      <alignment vertical="center"/>
    </xf>
    <xf numFmtId="38" fontId="0" fillId="0" borderId="0" xfId="1" applyFont="1" applyAlignment="1">
      <alignment vertical="center" wrapText="1"/>
    </xf>
    <xf numFmtId="181" fontId="5" fillId="0" borderId="0" xfId="1" applyNumberFormat="1" applyFont="1">
      <alignment vertical="center"/>
    </xf>
    <xf numFmtId="181" fontId="3" fillId="0" borderId="0" xfId="1" applyNumberFormat="1" applyFont="1">
      <alignment vertical="center"/>
    </xf>
    <xf numFmtId="181" fontId="3" fillId="0" borderId="0" xfId="1" applyNumberFormat="1" applyFont="1" applyAlignment="1">
      <alignment horizontal="center" vertical="center"/>
    </xf>
    <xf numFmtId="38" fontId="10" fillId="0" borderId="0" xfId="1" applyFont="1" applyFill="1">
      <alignment vertical="center"/>
    </xf>
    <xf numFmtId="38" fontId="3" fillId="0" borderId="0" xfId="1" applyFont="1" applyAlignment="1">
      <alignment horizontal="right" vertical="center"/>
    </xf>
    <xf numFmtId="182" fontId="0" fillId="0" borderId="0" xfId="1" applyNumberFormat="1" applyFont="1">
      <alignment vertical="center"/>
    </xf>
    <xf numFmtId="181" fontId="3" fillId="0" borderId="0" xfId="1" applyNumberFormat="1" applyFont="1" applyFill="1" applyBorder="1">
      <alignment vertical="center"/>
    </xf>
    <xf numFmtId="38" fontId="10" fillId="0" borderId="0" xfId="1" applyFont="1">
      <alignment vertical="center"/>
    </xf>
    <xf numFmtId="177" fontId="3" fillId="9" borderId="26" xfId="1" applyNumberFormat="1" applyFont="1" applyFill="1" applyBorder="1">
      <alignment vertical="center"/>
    </xf>
    <xf numFmtId="38" fontId="3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176" fontId="3" fillId="9" borderId="17" xfId="0" applyNumberFormat="1" applyFont="1" applyFill="1" applyBorder="1">
      <alignment vertical="center"/>
    </xf>
    <xf numFmtId="0" fontId="3" fillId="4" borderId="5" xfId="0" applyFont="1" applyFill="1" applyBorder="1" applyAlignment="1">
      <alignment vertical="top" wrapText="1"/>
    </xf>
    <xf numFmtId="176" fontId="3" fillId="9" borderId="37" xfId="0" applyNumberFormat="1" applyFont="1" applyFill="1" applyBorder="1">
      <alignment vertical="center"/>
    </xf>
    <xf numFmtId="0" fontId="3" fillId="4" borderId="16" xfId="0" applyFont="1" applyFill="1" applyBorder="1" applyAlignment="1">
      <alignment vertical="top" wrapText="1"/>
    </xf>
    <xf numFmtId="181" fontId="0" fillId="0" borderId="0" xfId="1" applyNumberFormat="1" applyFont="1" applyFill="1">
      <alignment vertical="center"/>
    </xf>
    <xf numFmtId="181" fontId="5" fillId="0" borderId="0" xfId="1" applyNumberFormat="1" applyFont="1" applyFill="1">
      <alignment vertical="center"/>
    </xf>
    <xf numFmtId="181" fontId="6" fillId="0" borderId="0" xfId="1" applyNumberFormat="1" applyFont="1" applyFill="1" applyAlignment="1">
      <alignment horizontal="center" vertical="center"/>
    </xf>
    <xf numFmtId="176" fontId="3" fillId="8" borderId="44" xfId="1" applyNumberFormat="1" applyFont="1" applyFill="1" applyBorder="1">
      <alignment vertical="center"/>
    </xf>
    <xf numFmtId="176" fontId="3" fillId="4" borderId="44" xfId="1" applyNumberFormat="1" applyFont="1" applyFill="1" applyBorder="1" applyAlignment="1">
      <alignment vertical="top" wrapText="1"/>
    </xf>
    <xf numFmtId="176" fontId="3" fillId="9" borderId="18" xfId="1" applyNumberFormat="1" applyFont="1" applyFill="1" applyBorder="1">
      <alignment vertical="center"/>
    </xf>
    <xf numFmtId="0" fontId="5" fillId="0" borderId="0" xfId="1" applyNumberFormat="1" applyFont="1" applyFill="1">
      <alignment vertical="center"/>
    </xf>
    <xf numFmtId="0" fontId="6" fillId="0" borderId="0" xfId="1" applyNumberFormat="1" applyFont="1" applyFill="1" applyAlignment="1">
      <alignment horizontal="center" vertical="center"/>
    </xf>
    <xf numFmtId="177" fontId="3" fillId="9" borderId="38" xfId="1" applyNumberFormat="1" applyFont="1" applyFill="1" applyBorder="1">
      <alignment vertical="center"/>
    </xf>
    <xf numFmtId="176" fontId="3" fillId="8" borderId="45" xfId="0" applyNumberFormat="1" applyFont="1" applyFill="1" applyBorder="1">
      <alignment vertical="center"/>
    </xf>
    <xf numFmtId="176" fontId="3" fillId="9" borderId="34" xfId="0" applyNumberFormat="1" applyFont="1" applyFill="1" applyBorder="1">
      <alignment vertical="center"/>
    </xf>
    <xf numFmtId="176" fontId="3" fillId="9" borderId="33" xfId="0" applyNumberFormat="1" applyFont="1" applyFill="1" applyBorder="1">
      <alignment vertical="center"/>
    </xf>
    <xf numFmtId="38" fontId="3" fillId="4" borderId="46" xfId="0" applyNumberFormat="1" applyFont="1" applyFill="1" applyBorder="1">
      <alignment vertical="center"/>
    </xf>
    <xf numFmtId="38" fontId="3" fillId="12" borderId="7" xfId="1" applyFont="1" applyFill="1" applyBorder="1" applyAlignment="1">
      <alignment horizontal="right" vertical="center"/>
    </xf>
    <xf numFmtId="177" fontId="3" fillId="0" borderId="37" xfId="1" applyNumberFormat="1" applyFont="1" applyFill="1" applyBorder="1">
      <alignment vertical="center"/>
    </xf>
    <xf numFmtId="38" fontId="11" fillId="0" borderId="0" xfId="1" applyFont="1">
      <alignment vertical="center"/>
    </xf>
    <xf numFmtId="176" fontId="3" fillId="0" borderId="0" xfId="1" applyNumberFormat="1" applyFont="1" applyFill="1" applyBorder="1">
      <alignment vertical="center"/>
    </xf>
    <xf numFmtId="38" fontId="0" fillId="0" borderId="0" xfId="1" applyFont="1" applyFill="1" applyBorder="1">
      <alignment vertical="center"/>
    </xf>
    <xf numFmtId="179" fontId="0" fillId="0" borderId="0" xfId="1" applyNumberFormat="1" applyFont="1">
      <alignment vertical="center"/>
    </xf>
    <xf numFmtId="179" fontId="3" fillId="0" borderId="0" xfId="1" applyNumberFormat="1" applyFont="1" applyFill="1" applyBorder="1">
      <alignment vertical="center"/>
    </xf>
    <xf numFmtId="38" fontId="3" fillId="0" borderId="0" xfId="1" applyFont="1" applyFill="1" applyBorder="1" applyAlignment="1">
      <alignment vertical="center" wrapText="1"/>
    </xf>
    <xf numFmtId="179" fontId="6" fillId="0" borderId="0" xfId="1" applyNumberFormat="1" applyFont="1" applyAlignment="1">
      <alignment horizontal="center" vertical="center"/>
    </xf>
    <xf numFmtId="38" fontId="0" fillId="0" borderId="0" xfId="1" applyFont="1" applyAlignment="1">
      <alignment vertical="center"/>
    </xf>
    <xf numFmtId="38" fontId="0" fillId="0" borderId="0" xfId="1" applyFont="1" applyFill="1" applyAlignment="1">
      <alignment vertical="center"/>
    </xf>
    <xf numFmtId="176" fontId="3" fillId="8" borderId="48" xfId="1" applyNumberFormat="1" applyFont="1" applyFill="1" applyBorder="1" applyAlignment="1">
      <alignment vertical="center"/>
    </xf>
    <xf numFmtId="176" fontId="3" fillId="8" borderId="30" xfId="1" applyNumberFormat="1" applyFont="1" applyFill="1" applyBorder="1" applyAlignment="1">
      <alignment vertical="center"/>
    </xf>
    <xf numFmtId="176" fontId="3" fillId="8" borderId="31" xfId="1" applyNumberFormat="1" applyFont="1" applyFill="1" applyBorder="1" applyAlignment="1">
      <alignment vertical="center"/>
    </xf>
    <xf numFmtId="176" fontId="3" fillId="8" borderId="49" xfId="1" applyNumberFormat="1" applyFont="1" applyFill="1" applyBorder="1" applyAlignment="1">
      <alignment vertical="center"/>
    </xf>
    <xf numFmtId="176" fontId="3" fillId="8" borderId="32" xfId="1" applyNumberFormat="1" applyFont="1" applyFill="1" applyBorder="1" applyAlignment="1">
      <alignment vertical="center"/>
    </xf>
    <xf numFmtId="176" fontId="3" fillId="4" borderId="50" xfId="1" applyNumberFormat="1" applyFont="1" applyFill="1" applyBorder="1" applyAlignment="1">
      <alignment horizontal="left" vertical="center" wrapText="1"/>
    </xf>
    <xf numFmtId="176" fontId="3" fillId="9" borderId="7" xfId="1" applyNumberFormat="1" applyFont="1" applyFill="1" applyBorder="1">
      <alignment vertical="center"/>
    </xf>
    <xf numFmtId="176" fontId="3" fillId="9" borderId="15" xfId="1" applyNumberFormat="1" applyFont="1" applyFill="1" applyBorder="1">
      <alignment vertical="center"/>
    </xf>
    <xf numFmtId="176" fontId="3" fillId="9" borderId="13" xfId="1" applyNumberFormat="1" applyFont="1" applyFill="1" applyBorder="1">
      <alignment vertical="center"/>
    </xf>
    <xf numFmtId="176" fontId="3" fillId="9" borderId="37" xfId="1" applyNumberFormat="1" applyFont="1" applyFill="1" applyBorder="1">
      <alignment vertical="center"/>
    </xf>
    <xf numFmtId="176" fontId="3" fillId="9" borderId="51" xfId="1" applyNumberFormat="1" applyFont="1" applyFill="1" applyBorder="1">
      <alignment vertical="center"/>
    </xf>
    <xf numFmtId="176" fontId="3" fillId="9" borderId="12" xfId="1" applyNumberFormat="1" applyFont="1" applyFill="1" applyBorder="1">
      <alignment vertical="center"/>
    </xf>
    <xf numFmtId="176" fontId="3" fillId="4" borderId="46" xfId="1" applyNumberFormat="1" applyFont="1" applyFill="1" applyBorder="1" applyAlignment="1">
      <alignment horizontal="left" vertical="center"/>
    </xf>
    <xf numFmtId="176" fontId="3" fillId="9" borderId="16" xfId="1" applyNumberFormat="1" applyFont="1" applyFill="1" applyBorder="1">
      <alignment vertical="center"/>
    </xf>
    <xf numFmtId="176" fontId="3" fillId="9" borderId="52" xfId="1" applyNumberFormat="1" applyFont="1" applyFill="1" applyBorder="1">
      <alignment vertical="center"/>
    </xf>
    <xf numFmtId="176" fontId="3" fillId="9" borderId="26" xfId="1" applyNumberFormat="1" applyFont="1" applyFill="1" applyBorder="1">
      <alignment vertical="center"/>
    </xf>
    <xf numFmtId="176" fontId="3" fillId="9" borderId="25" xfId="1" applyNumberFormat="1" applyFont="1" applyFill="1" applyBorder="1">
      <alignment vertical="center"/>
    </xf>
    <xf numFmtId="176" fontId="3" fillId="9" borderId="53" xfId="1" applyNumberFormat="1" applyFont="1" applyFill="1" applyBorder="1">
      <alignment vertical="center"/>
    </xf>
    <xf numFmtId="176" fontId="3" fillId="9" borderId="54" xfId="1" applyNumberFormat="1" applyFont="1" applyFill="1" applyBorder="1">
      <alignment vertical="center"/>
    </xf>
    <xf numFmtId="176" fontId="3" fillId="9" borderId="55" xfId="1" applyNumberFormat="1" applyFont="1" applyFill="1" applyBorder="1">
      <alignment vertical="center"/>
    </xf>
    <xf numFmtId="38" fontId="3" fillId="4" borderId="7" xfId="1" applyFont="1" applyFill="1" applyBorder="1" applyAlignment="1">
      <alignment horizontal="left" vertical="center"/>
    </xf>
    <xf numFmtId="38" fontId="3" fillId="4" borderId="56" xfId="1" applyFont="1" applyFill="1" applyBorder="1" applyAlignment="1">
      <alignment vertical="center" wrapText="1"/>
    </xf>
    <xf numFmtId="38" fontId="12" fillId="0" borderId="0" xfId="1" applyFont="1">
      <alignment vertical="center"/>
    </xf>
    <xf numFmtId="38" fontId="13" fillId="0" borderId="0" xfId="1" applyFont="1">
      <alignment vertical="center"/>
    </xf>
    <xf numFmtId="38" fontId="12" fillId="0" borderId="0" xfId="1" applyFont="1" applyFill="1">
      <alignment vertical="center"/>
    </xf>
    <xf numFmtId="38" fontId="12" fillId="0" borderId="0" xfId="1" applyFont="1" applyFill="1" applyAlignment="1">
      <alignment horizontal="right" vertical="center"/>
    </xf>
    <xf numFmtId="176" fontId="3" fillId="9" borderId="5" xfId="1" applyNumberFormat="1" applyFont="1" applyFill="1" applyBorder="1">
      <alignment vertical="center"/>
    </xf>
    <xf numFmtId="176" fontId="3" fillId="9" borderId="57" xfId="1" applyNumberFormat="1" applyFont="1" applyFill="1" applyBorder="1">
      <alignment vertical="center"/>
    </xf>
    <xf numFmtId="177" fontId="3" fillId="9" borderId="7" xfId="1" applyNumberFormat="1" applyFont="1" applyFill="1" applyBorder="1">
      <alignment vertical="center"/>
    </xf>
    <xf numFmtId="177" fontId="3" fillId="9" borderId="54" xfId="1" applyNumberFormat="1" applyFont="1" applyFill="1" applyBorder="1">
      <alignment vertical="center"/>
    </xf>
    <xf numFmtId="177" fontId="3" fillId="0" borderId="7" xfId="1" applyNumberFormat="1" applyFont="1" applyFill="1" applyBorder="1">
      <alignment vertical="center"/>
    </xf>
    <xf numFmtId="177" fontId="3" fillId="0" borderId="54" xfId="1" applyNumberFormat="1" applyFont="1" applyFill="1" applyBorder="1">
      <alignment vertical="center"/>
    </xf>
    <xf numFmtId="177" fontId="3" fillId="0" borderId="26" xfId="1" applyNumberFormat="1" applyFont="1" applyFill="1" applyBorder="1">
      <alignment vertical="center"/>
    </xf>
    <xf numFmtId="38" fontId="5" fillId="0" borderId="0" xfId="1" applyFont="1" applyAlignment="1">
      <alignment horizontal="center" vertical="center"/>
    </xf>
    <xf numFmtId="176" fontId="3" fillId="8" borderId="9" xfId="1" applyNumberFormat="1" applyFont="1" applyFill="1" applyBorder="1" applyAlignment="1">
      <alignment vertical="center"/>
    </xf>
    <xf numFmtId="176" fontId="3" fillId="8" borderId="58" xfId="1" applyNumberFormat="1" applyFont="1" applyFill="1" applyBorder="1" applyAlignment="1">
      <alignment vertical="center"/>
    </xf>
    <xf numFmtId="176" fontId="3" fillId="9" borderId="46" xfId="1" applyNumberFormat="1" applyFont="1" applyFill="1" applyBorder="1">
      <alignment vertical="center"/>
    </xf>
    <xf numFmtId="176" fontId="3" fillId="9" borderId="59" xfId="1" applyNumberFormat="1" applyFont="1" applyFill="1" applyBorder="1">
      <alignment vertical="center"/>
    </xf>
    <xf numFmtId="176" fontId="3" fillId="9" borderId="60" xfId="1" applyNumberFormat="1" applyFont="1" applyFill="1" applyBorder="1">
      <alignment vertical="center"/>
    </xf>
    <xf numFmtId="176" fontId="3" fillId="9" borderId="47" xfId="1" applyNumberFormat="1" applyFont="1" applyFill="1" applyBorder="1">
      <alignment vertical="center"/>
    </xf>
    <xf numFmtId="176" fontId="3" fillId="9" borderId="61" xfId="1" applyNumberFormat="1" applyFont="1" applyFill="1" applyBorder="1">
      <alignment vertical="center"/>
    </xf>
    <xf numFmtId="38" fontId="3" fillId="4" borderId="62" xfId="1" applyFont="1" applyFill="1" applyBorder="1" applyAlignment="1">
      <alignment vertical="center" wrapText="1"/>
    </xf>
    <xf numFmtId="38" fontId="11" fillId="0" borderId="0" xfId="1" applyFont="1" applyFill="1" applyAlignment="1">
      <alignment horizontal="right" vertical="center"/>
    </xf>
    <xf numFmtId="177" fontId="3" fillId="13" borderId="7" xfId="1" applyNumberFormat="1" applyFont="1" applyFill="1" applyBorder="1">
      <alignment vertical="center"/>
    </xf>
    <xf numFmtId="38" fontId="14" fillId="4" borderId="6" xfId="1" applyFont="1" applyFill="1" applyBorder="1" applyAlignment="1">
      <alignment vertical="center" wrapText="1"/>
    </xf>
    <xf numFmtId="38" fontId="14" fillId="4" borderId="2" xfId="1" applyFont="1" applyFill="1" applyBorder="1" applyAlignment="1">
      <alignment vertical="center" wrapText="1"/>
    </xf>
    <xf numFmtId="38" fontId="14" fillId="4" borderId="21" xfId="1" applyFont="1" applyFill="1" applyBorder="1" applyAlignment="1">
      <alignment vertical="center" wrapText="1"/>
    </xf>
    <xf numFmtId="38" fontId="14" fillId="4" borderId="1" xfId="1" applyFont="1" applyFill="1" applyBorder="1" applyAlignment="1">
      <alignment vertical="center" wrapText="1"/>
    </xf>
    <xf numFmtId="38" fontId="5" fillId="0" borderId="0" xfId="1" applyFont="1" applyAlignment="1">
      <alignment vertical="center"/>
    </xf>
    <xf numFmtId="176" fontId="3" fillId="13" borderId="23" xfId="1" applyNumberFormat="1" applyFont="1" applyFill="1" applyBorder="1" applyAlignment="1">
      <alignment vertical="center"/>
    </xf>
    <xf numFmtId="176" fontId="3" fillId="8" borderId="5" xfId="1" applyNumberFormat="1" applyFont="1" applyFill="1" applyBorder="1" applyAlignment="1">
      <alignment vertical="center"/>
    </xf>
    <xf numFmtId="176" fontId="3" fillId="8" borderId="10" xfId="1" applyNumberFormat="1" applyFont="1" applyFill="1" applyBorder="1" applyAlignment="1">
      <alignment vertical="center"/>
    </xf>
    <xf numFmtId="176" fontId="3" fillId="8" borderId="17" xfId="1" applyNumberFormat="1" applyFont="1" applyFill="1" applyBorder="1" applyAlignment="1">
      <alignment vertical="center"/>
    </xf>
    <xf numFmtId="176" fontId="3" fillId="8" borderId="63" xfId="1" applyNumberFormat="1" applyFont="1" applyFill="1" applyBorder="1" applyAlignment="1">
      <alignment vertical="center"/>
    </xf>
    <xf numFmtId="176" fontId="3" fillId="8" borderId="57" xfId="1" applyNumberFormat="1" applyFont="1" applyFill="1" applyBorder="1" applyAlignment="1">
      <alignment vertical="center"/>
    </xf>
    <xf numFmtId="176" fontId="3" fillId="8" borderId="8" xfId="1" applyNumberFormat="1" applyFont="1" applyFill="1" applyBorder="1" applyAlignment="1">
      <alignment vertical="center"/>
    </xf>
    <xf numFmtId="176" fontId="3" fillId="4" borderId="5" xfId="1" applyNumberFormat="1" applyFont="1" applyFill="1" applyBorder="1" applyAlignment="1">
      <alignment horizontal="left" vertical="center" wrapText="1"/>
    </xf>
    <xf numFmtId="176" fontId="3" fillId="0" borderId="13" xfId="1" applyNumberFormat="1" applyFont="1" applyFill="1" applyBorder="1" applyAlignment="1">
      <alignment vertical="center"/>
    </xf>
    <xf numFmtId="176" fontId="3" fillId="0" borderId="15" xfId="1" applyNumberFormat="1" applyFont="1" applyFill="1" applyBorder="1" applyAlignment="1">
      <alignment vertical="center"/>
    </xf>
    <xf numFmtId="176" fontId="3" fillId="0" borderId="37" xfId="1" applyNumberFormat="1" applyFont="1" applyFill="1" applyBorder="1" applyAlignment="1">
      <alignment vertical="center"/>
    </xf>
    <xf numFmtId="176" fontId="3" fillId="0" borderId="64" xfId="1" applyNumberFormat="1" applyFont="1" applyFill="1" applyBorder="1" applyAlignment="1">
      <alignment vertical="center"/>
    </xf>
    <xf numFmtId="176" fontId="3" fillId="0" borderId="51" xfId="1" applyNumberFormat="1" applyFont="1" applyFill="1" applyBorder="1" applyAlignment="1">
      <alignment vertical="center"/>
    </xf>
    <xf numFmtId="176" fontId="3" fillId="0" borderId="12" xfId="1" applyNumberFormat="1" applyFont="1" applyFill="1" applyBorder="1" applyAlignment="1">
      <alignment vertical="center"/>
    </xf>
    <xf numFmtId="176" fontId="3" fillId="9" borderId="46" xfId="1" applyNumberFormat="1" applyFont="1" applyFill="1" applyBorder="1" applyAlignment="1">
      <alignment vertical="center"/>
    </xf>
    <xf numFmtId="176" fontId="3" fillId="9" borderId="34" xfId="1" applyNumberFormat="1" applyFont="1" applyFill="1" applyBorder="1" applyAlignment="1">
      <alignment vertical="center"/>
    </xf>
    <xf numFmtId="176" fontId="3" fillId="9" borderId="33" xfId="1" applyNumberFormat="1" applyFont="1" applyFill="1" applyBorder="1" applyAlignment="1">
      <alignment vertical="center"/>
    </xf>
    <xf numFmtId="176" fontId="3" fillId="9" borderId="20" xfId="1" applyNumberFormat="1" applyFont="1" applyFill="1" applyBorder="1" applyAlignment="1">
      <alignment vertical="center"/>
    </xf>
    <xf numFmtId="176" fontId="3" fillId="9" borderId="65" xfId="1" applyNumberFormat="1" applyFont="1" applyFill="1" applyBorder="1" applyAlignment="1">
      <alignment vertical="center"/>
    </xf>
    <xf numFmtId="176" fontId="3" fillId="9" borderId="35" xfId="1" applyNumberFormat="1" applyFont="1" applyFill="1" applyBorder="1" applyAlignment="1">
      <alignment vertical="center"/>
    </xf>
    <xf numFmtId="176" fontId="3" fillId="9" borderId="66" xfId="1" applyNumberFormat="1" applyFont="1" applyFill="1" applyBorder="1">
      <alignment vertical="center"/>
    </xf>
    <xf numFmtId="38" fontId="3" fillId="4" borderId="67" xfId="1" applyFont="1" applyFill="1" applyBorder="1" applyAlignment="1">
      <alignment vertical="center" wrapText="1"/>
    </xf>
    <xf numFmtId="38" fontId="0" fillId="0" borderId="0" xfId="1" applyFont="1" applyBorder="1">
      <alignment vertical="center"/>
    </xf>
    <xf numFmtId="0" fontId="0" fillId="0" borderId="0" xfId="0" applyAlignment="1">
      <alignment horizontal="center" vertical="center"/>
    </xf>
    <xf numFmtId="176" fontId="3" fillId="8" borderId="10" xfId="0" applyNumberFormat="1" applyFont="1" applyFill="1" applyBorder="1">
      <alignment vertical="center"/>
    </xf>
    <xf numFmtId="176" fontId="3" fillId="8" borderId="52" xfId="0" applyNumberFormat="1" applyFont="1" applyFill="1" applyBorder="1">
      <alignment vertical="center"/>
    </xf>
    <xf numFmtId="0" fontId="3" fillId="4" borderId="3" xfId="0" applyFont="1" applyFill="1" applyBorder="1" applyAlignment="1">
      <alignment horizontal="center" vertical="center"/>
    </xf>
    <xf numFmtId="176" fontId="3" fillId="8" borderId="68" xfId="1" applyNumberFormat="1" applyFont="1" applyFill="1" applyBorder="1">
      <alignment vertical="center"/>
    </xf>
    <xf numFmtId="176" fontId="3" fillId="4" borderId="50" xfId="1" applyNumberFormat="1" applyFont="1" applyFill="1" applyBorder="1" applyAlignment="1">
      <alignment vertical="top" wrapText="1"/>
    </xf>
    <xf numFmtId="176" fontId="3" fillId="4" borderId="46" xfId="1" applyNumberFormat="1" applyFont="1" applyFill="1" applyBorder="1" applyAlignment="1">
      <alignment vertical="top" wrapText="1"/>
    </xf>
    <xf numFmtId="176" fontId="3" fillId="4" borderId="16" xfId="1" applyNumberFormat="1" applyFont="1" applyFill="1" applyBorder="1" applyAlignment="1">
      <alignment vertical="top" wrapText="1"/>
    </xf>
    <xf numFmtId="38" fontId="3" fillId="14" borderId="7" xfId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7"/>
  <sheetViews>
    <sheetView tabSelected="1" zoomScale="85" zoomScaleNormal="85" zoomScaleSheetLayoutView="100" workbookViewId="0">
      <selection activeCell="H4" sqref="H4"/>
    </sheetView>
  </sheetViews>
  <sheetFormatPr defaultColWidth="9" defaultRowHeight="13.2" x14ac:dyDescent="0.2"/>
  <cols>
    <col min="1" max="1" width="3.21875" style="4" customWidth="1"/>
    <col min="2" max="16384" width="9" style="3"/>
  </cols>
  <sheetData>
    <row r="1" spans="1:13" x14ac:dyDescent="0.2">
      <c r="A1" s="4" t="s">
        <v>103</v>
      </c>
      <c r="B1" s="6" t="s">
        <v>66</v>
      </c>
      <c r="C1" s="1" t="s">
        <v>68</v>
      </c>
      <c r="D1" s="1"/>
      <c r="E1" s="1"/>
      <c r="F1" s="1"/>
      <c r="G1" s="2"/>
    </row>
    <row r="2" spans="1:13" x14ac:dyDescent="0.2">
      <c r="A2" s="5" t="s">
        <v>87</v>
      </c>
      <c r="B2" s="9" t="s">
        <v>1</v>
      </c>
      <c r="C2" s="10" t="s">
        <v>4</v>
      </c>
      <c r="D2" s="11" t="s">
        <v>5</v>
      </c>
      <c r="E2" s="12" t="s">
        <v>0</v>
      </c>
      <c r="F2" s="8"/>
    </row>
    <row r="3" spans="1:13" x14ac:dyDescent="0.2">
      <c r="B3" s="21">
        <v>1553</v>
      </c>
      <c r="C3" s="14">
        <v>664</v>
      </c>
      <c r="D3" s="15">
        <v>868</v>
      </c>
      <c r="E3" s="16">
        <v>21</v>
      </c>
      <c r="F3" s="8">
        <f>SUM(C3:E3)</f>
        <v>1553</v>
      </c>
      <c r="G3" s="8" t="str">
        <f>IF(B3=F3,"○","×")</f>
        <v>○</v>
      </c>
    </row>
    <row r="4" spans="1:13" x14ac:dyDescent="0.2">
      <c r="B4" s="13">
        <v>100</v>
      </c>
      <c r="C4" s="17">
        <f>C3/$B$3*100</f>
        <v>42.755956213779783</v>
      </c>
      <c r="D4" s="17">
        <f t="shared" ref="D4:E4" si="0">D3/$B$3*100</f>
        <v>55.891822279459113</v>
      </c>
      <c r="E4" s="17">
        <f t="shared" si="0"/>
        <v>1.3522215067611076</v>
      </c>
      <c r="F4" s="8">
        <f>SUM(C4:E4)</f>
        <v>100</v>
      </c>
      <c r="G4" s="8" t="str">
        <f>IF(B4=F4,"○","×")</f>
        <v>○</v>
      </c>
    </row>
    <row r="5" spans="1:13" s="27" customFormat="1" x14ac:dyDescent="0.2">
      <c r="A5" s="24"/>
      <c r="B5" s="25"/>
      <c r="C5" s="25">
        <v>1</v>
      </c>
      <c r="D5" s="25">
        <v>2</v>
      </c>
      <c r="E5" s="25"/>
      <c r="F5" s="26"/>
      <c r="G5" s="26"/>
      <c r="H5" s="26"/>
      <c r="I5" s="26"/>
      <c r="J5" s="26"/>
      <c r="K5" s="26"/>
      <c r="L5" s="26"/>
      <c r="M5" s="26"/>
    </row>
    <row r="7" spans="1:13" x14ac:dyDescent="0.2">
      <c r="B7" s="6" t="s">
        <v>67</v>
      </c>
      <c r="C7" s="1" t="s">
        <v>86</v>
      </c>
      <c r="D7" s="1"/>
      <c r="E7" s="1"/>
      <c r="F7" s="1"/>
      <c r="G7" s="2"/>
    </row>
    <row r="8" spans="1:13" x14ac:dyDescent="0.2">
      <c r="A8" s="5" t="s">
        <v>87</v>
      </c>
      <c r="B8" s="9" t="s">
        <v>1</v>
      </c>
      <c r="C8" s="28" t="s">
        <v>98</v>
      </c>
      <c r="D8" s="29" t="s">
        <v>6</v>
      </c>
      <c r="E8" s="30" t="s">
        <v>97</v>
      </c>
      <c r="F8" s="11" t="s">
        <v>7</v>
      </c>
      <c r="G8" s="11" t="s">
        <v>8</v>
      </c>
      <c r="H8" s="11" t="s">
        <v>9</v>
      </c>
      <c r="I8" s="11" t="s">
        <v>10</v>
      </c>
      <c r="J8" s="20" t="s">
        <v>11</v>
      </c>
      <c r="K8" s="12" t="s">
        <v>0</v>
      </c>
      <c r="L8" s="8"/>
    </row>
    <row r="9" spans="1:13" x14ac:dyDescent="0.2">
      <c r="B9" s="32">
        <v>1553</v>
      </c>
      <c r="C9" s="14">
        <v>14</v>
      </c>
      <c r="D9" s="15">
        <v>114</v>
      </c>
      <c r="E9" s="33">
        <f>SUM(C9:D9)</f>
        <v>128</v>
      </c>
      <c r="F9" s="15">
        <v>174</v>
      </c>
      <c r="G9" s="15">
        <v>249</v>
      </c>
      <c r="H9" s="15">
        <v>250</v>
      </c>
      <c r="I9" s="15">
        <v>329</v>
      </c>
      <c r="J9" s="22">
        <v>382</v>
      </c>
      <c r="K9" s="16">
        <v>41</v>
      </c>
      <c r="L9" s="8">
        <f>SUM(E9:K9)</f>
        <v>1553</v>
      </c>
      <c r="M9" s="8" t="str">
        <f>IF(B9=L9,"○","×")</f>
        <v>○</v>
      </c>
    </row>
    <row r="10" spans="1:13" x14ac:dyDescent="0.2">
      <c r="B10" s="13">
        <v>100</v>
      </c>
      <c r="C10" s="17">
        <f>C9/$B$9*100</f>
        <v>0.90148100450740498</v>
      </c>
      <c r="D10" s="17">
        <f t="shared" ref="D10:K10" si="1">D9/$B$9*100</f>
        <v>7.3406310367031544</v>
      </c>
      <c r="E10" s="17">
        <f t="shared" si="1"/>
        <v>8.2421120412105608</v>
      </c>
      <c r="F10" s="17">
        <f t="shared" si="1"/>
        <v>11.204121056020606</v>
      </c>
      <c r="G10" s="17">
        <f t="shared" si="1"/>
        <v>16.033483580167417</v>
      </c>
      <c r="H10" s="17">
        <f t="shared" si="1"/>
        <v>16.097875080489377</v>
      </c>
      <c r="I10" s="17">
        <f t="shared" si="1"/>
        <v>21.184803605924017</v>
      </c>
      <c r="J10" s="17">
        <f t="shared" si="1"/>
        <v>24.597553122987765</v>
      </c>
      <c r="K10" s="17">
        <f t="shared" si="1"/>
        <v>2.6400515132002575</v>
      </c>
      <c r="L10" s="8">
        <f>SUM(E10:K10)</f>
        <v>100</v>
      </c>
      <c r="M10" s="8" t="str">
        <f>IF(B10=L10,"○","×")</f>
        <v>○</v>
      </c>
    </row>
    <row r="11" spans="1:13" s="27" customFormat="1" x14ac:dyDescent="0.2">
      <c r="A11" s="24"/>
      <c r="B11" s="25"/>
      <c r="C11" s="25">
        <v>1</v>
      </c>
      <c r="D11" s="25">
        <v>2</v>
      </c>
      <c r="F11" s="25">
        <v>3</v>
      </c>
      <c r="G11" s="25">
        <v>4</v>
      </c>
      <c r="H11" s="25">
        <v>5</v>
      </c>
      <c r="I11" s="25">
        <v>6</v>
      </c>
      <c r="J11" s="25">
        <v>7</v>
      </c>
      <c r="K11" s="26"/>
      <c r="L11" s="26"/>
      <c r="M11" s="26"/>
    </row>
    <row r="12" spans="1:13" x14ac:dyDescent="0.2">
      <c r="B12" s="3" t="s">
        <v>99</v>
      </c>
    </row>
    <row r="13" spans="1:13" x14ac:dyDescent="0.2">
      <c r="B13" s="6" t="s">
        <v>67</v>
      </c>
      <c r="C13" s="1" t="s">
        <v>86</v>
      </c>
      <c r="D13" s="1"/>
      <c r="E13" s="1"/>
      <c r="F13" s="1"/>
      <c r="G13" s="2"/>
    </row>
    <row r="14" spans="1:13" x14ac:dyDescent="0.2">
      <c r="A14" s="5" t="s">
        <v>87</v>
      </c>
      <c r="B14" s="9" t="s">
        <v>1</v>
      </c>
      <c r="C14" s="10" t="s">
        <v>98</v>
      </c>
      <c r="D14" s="11" t="s">
        <v>6</v>
      </c>
      <c r="E14" s="11" t="s">
        <v>7</v>
      </c>
      <c r="F14" s="11" t="s">
        <v>8</v>
      </c>
      <c r="G14" s="11" t="s">
        <v>9</v>
      </c>
      <c r="H14" s="11" t="s">
        <v>10</v>
      </c>
      <c r="I14" s="20" t="s">
        <v>11</v>
      </c>
      <c r="J14" s="12" t="s">
        <v>0</v>
      </c>
      <c r="K14" s="8"/>
    </row>
    <row r="15" spans="1:13" x14ac:dyDescent="0.2">
      <c r="B15" s="32">
        <f>B9</f>
        <v>1553</v>
      </c>
      <c r="C15" s="14">
        <f>C9</f>
        <v>14</v>
      </c>
      <c r="D15" s="15">
        <f>D9</f>
        <v>114</v>
      </c>
      <c r="E15" s="15">
        <f>F9</f>
        <v>174</v>
      </c>
      <c r="F15" s="15">
        <f t="shared" ref="F15:J15" si="2">G9</f>
        <v>249</v>
      </c>
      <c r="G15" s="15">
        <f t="shared" si="2"/>
        <v>250</v>
      </c>
      <c r="H15" s="15">
        <f t="shared" si="2"/>
        <v>329</v>
      </c>
      <c r="I15" s="22">
        <f t="shared" si="2"/>
        <v>382</v>
      </c>
      <c r="J15" s="16">
        <f t="shared" si="2"/>
        <v>41</v>
      </c>
      <c r="K15" s="8">
        <f>SUM(C15:J15)</f>
        <v>1553</v>
      </c>
      <c r="L15" s="8" t="str">
        <f>IF(B15=K15,"○","×")</f>
        <v>○</v>
      </c>
    </row>
    <row r="16" spans="1:13" x14ac:dyDescent="0.2">
      <c r="B16" s="13">
        <v>100</v>
      </c>
      <c r="C16" s="17">
        <f>ROUND(C15/$B15*100,1)</f>
        <v>0.9</v>
      </c>
      <c r="D16" s="18">
        <f t="shared" ref="D16:J16" si="3">ROUND(D15/$B15*100,1)</f>
        <v>7.3</v>
      </c>
      <c r="E16" s="18">
        <f t="shared" si="3"/>
        <v>11.2</v>
      </c>
      <c r="F16" s="18">
        <f t="shared" si="3"/>
        <v>16</v>
      </c>
      <c r="G16" s="18">
        <f t="shared" si="3"/>
        <v>16.100000000000001</v>
      </c>
      <c r="H16" s="18">
        <f t="shared" si="3"/>
        <v>21.2</v>
      </c>
      <c r="I16" s="23">
        <f t="shared" si="3"/>
        <v>24.6</v>
      </c>
      <c r="J16" s="19">
        <f t="shared" si="3"/>
        <v>2.6</v>
      </c>
      <c r="K16" s="8">
        <f>SUM(C16:J16)</f>
        <v>99.9</v>
      </c>
      <c r="L16" s="8" t="str">
        <f>IF(B16=K16,"○","×")</f>
        <v>×</v>
      </c>
    </row>
    <row r="17" spans="1:13" s="27" customFormat="1" x14ac:dyDescent="0.2">
      <c r="A17" s="24"/>
      <c r="B17" s="25"/>
      <c r="C17" s="25">
        <v>1</v>
      </c>
      <c r="D17" s="25">
        <v>2</v>
      </c>
      <c r="E17" s="25">
        <v>3</v>
      </c>
      <c r="F17" s="25">
        <v>4</v>
      </c>
      <c r="G17" s="25">
        <v>5</v>
      </c>
      <c r="H17" s="25">
        <v>6</v>
      </c>
      <c r="I17" s="25">
        <v>7</v>
      </c>
      <c r="J17" s="26"/>
      <c r="K17" s="26"/>
      <c r="L17" s="26"/>
    </row>
    <row r="19" spans="1:13" x14ac:dyDescent="0.2">
      <c r="B19" s="6" t="s">
        <v>70</v>
      </c>
      <c r="C19" s="1" t="s">
        <v>69</v>
      </c>
      <c r="D19" s="1"/>
      <c r="E19" s="1"/>
      <c r="F19" s="1"/>
      <c r="G19" s="2"/>
    </row>
    <row r="20" spans="1:13" x14ac:dyDescent="0.2">
      <c r="A20" s="5" t="s">
        <v>87</v>
      </c>
      <c r="B20" s="9" t="s">
        <v>1</v>
      </c>
      <c r="C20" s="10" t="s">
        <v>12</v>
      </c>
      <c r="D20" s="11" t="s">
        <v>13</v>
      </c>
      <c r="E20" s="11" t="s">
        <v>14</v>
      </c>
      <c r="F20" s="11" t="s">
        <v>15</v>
      </c>
      <c r="G20" s="11" t="s">
        <v>16</v>
      </c>
      <c r="H20" s="12" t="s">
        <v>0</v>
      </c>
      <c r="I20" s="8"/>
      <c r="K20" s="36"/>
    </row>
    <row r="21" spans="1:13" x14ac:dyDescent="0.2">
      <c r="B21" s="32">
        <f>B15</f>
        <v>1553</v>
      </c>
      <c r="C21" s="14">
        <v>584</v>
      </c>
      <c r="D21" s="15">
        <v>280</v>
      </c>
      <c r="E21" s="15">
        <v>279</v>
      </c>
      <c r="F21" s="15">
        <v>262</v>
      </c>
      <c r="G21" s="15">
        <v>114</v>
      </c>
      <c r="H21" s="16">
        <v>34</v>
      </c>
      <c r="I21" s="8">
        <f>SUM(C21:H21)</f>
        <v>1553</v>
      </c>
      <c r="J21" s="8" t="str">
        <f>IF(B21=I21,"○","×")</f>
        <v>○</v>
      </c>
    </row>
    <row r="22" spans="1:13" x14ac:dyDescent="0.2">
      <c r="B22" s="13">
        <v>100</v>
      </c>
      <c r="C22" s="17">
        <f>C21/$B$21*100</f>
        <v>37.604636188023186</v>
      </c>
      <c r="D22" s="17">
        <f t="shared" ref="D22:H22" si="4">D21/$B$21*100</f>
        <v>18.0296200901481</v>
      </c>
      <c r="E22" s="17">
        <f t="shared" si="4"/>
        <v>17.965228589826143</v>
      </c>
      <c r="F22" s="17">
        <f t="shared" si="4"/>
        <v>16.870573084352866</v>
      </c>
      <c r="G22" s="17">
        <f t="shared" si="4"/>
        <v>7.3406310367031544</v>
      </c>
      <c r="H22" s="17">
        <f t="shared" si="4"/>
        <v>2.1893110109465552</v>
      </c>
      <c r="I22" s="8">
        <f>SUM(C22:H22)</f>
        <v>100.00000000000001</v>
      </c>
      <c r="J22" s="8" t="str">
        <f>IF(B22=I22,"○","×")</f>
        <v>○</v>
      </c>
    </row>
    <row r="23" spans="1:13" s="27" customFormat="1" x14ac:dyDescent="0.2">
      <c r="A23" s="24"/>
      <c r="B23" s="25"/>
      <c r="C23" s="25">
        <v>1</v>
      </c>
      <c r="D23" s="25">
        <v>2</v>
      </c>
      <c r="E23" s="25">
        <v>3</v>
      </c>
      <c r="F23" s="25">
        <v>4</v>
      </c>
      <c r="G23" s="25">
        <v>5</v>
      </c>
      <c r="H23" s="26"/>
      <c r="I23" s="26"/>
      <c r="J23" s="26"/>
      <c r="K23" s="26"/>
      <c r="L23" s="26"/>
      <c r="M23" s="26"/>
    </row>
    <row r="25" spans="1:13" x14ac:dyDescent="0.2">
      <c r="B25" s="6" t="s">
        <v>71</v>
      </c>
      <c r="C25" s="1" t="s">
        <v>83</v>
      </c>
      <c r="D25" s="1"/>
      <c r="E25" s="1"/>
      <c r="F25" s="1"/>
      <c r="G25" s="2"/>
      <c r="K25" s="31"/>
    </row>
    <row r="26" spans="1:13" ht="21.6" x14ac:dyDescent="0.2">
      <c r="A26" s="5" t="s">
        <v>87</v>
      </c>
      <c r="B26" s="9" t="s">
        <v>1</v>
      </c>
      <c r="C26" s="10" t="s">
        <v>60</v>
      </c>
      <c r="D26" s="11" t="s">
        <v>61</v>
      </c>
      <c r="E26" s="11" t="s">
        <v>62</v>
      </c>
      <c r="F26" s="11" t="s">
        <v>63</v>
      </c>
      <c r="G26" s="12" t="s">
        <v>0</v>
      </c>
      <c r="H26" s="8"/>
    </row>
    <row r="27" spans="1:13" x14ac:dyDescent="0.2">
      <c r="B27" s="32">
        <f>B21</f>
        <v>1553</v>
      </c>
      <c r="C27" s="14">
        <v>5</v>
      </c>
      <c r="D27" s="15">
        <v>25</v>
      </c>
      <c r="E27" s="15">
        <v>42</v>
      </c>
      <c r="F27" s="15">
        <v>1463</v>
      </c>
      <c r="G27" s="16">
        <v>18</v>
      </c>
      <c r="H27" s="8">
        <f>SUM(C27:G27)</f>
        <v>1553</v>
      </c>
      <c r="I27" s="8" t="str">
        <f>IF(B27=H27,"○","×")</f>
        <v>○</v>
      </c>
    </row>
    <row r="28" spans="1:13" x14ac:dyDescent="0.2">
      <c r="B28" s="13">
        <v>100</v>
      </c>
      <c r="C28" s="17">
        <f>C27/$B$27*100</f>
        <v>0.32195750160978748</v>
      </c>
      <c r="D28" s="17">
        <f t="shared" ref="D28:G28" si="5">D27/$B$27*100</f>
        <v>1.6097875080489377</v>
      </c>
      <c r="E28" s="17">
        <f t="shared" si="5"/>
        <v>2.7044430135222153</v>
      </c>
      <c r="F28" s="17">
        <f t="shared" si="5"/>
        <v>94.20476497102382</v>
      </c>
      <c r="G28" s="17">
        <f t="shared" si="5"/>
        <v>1.1590470057952349</v>
      </c>
      <c r="H28" s="8">
        <f>SUM(C28:G28)</f>
        <v>99.999999999999986</v>
      </c>
      <c r="I28" s="8" t="str">
        <f>IF(B28=H28,"○","×")</f>
        <v>○</v>
      </c>
    </row>
    <row r="29" spans="1:13" s="27" customFormat="1" x14ac:dyDescent="0.2">
      <c r="A29" s="24"/>
      <c r="B29" s="25"/>
      <c r="C29" s="25">
        <v>1</v>
      </c>
      <c r="D29" s="25">
        <v>2</v>
      </c>
      <c r="E29" s="25">
        <v>3</v>
      </c>
      <c r="F29" s="25">
        <v>4</v>
      </c>
      <c r="G29" s="26"/>
      <c r="H29" s="26"/>
      <c r="I29" s="26"/>
      <c r="J29" s="26"/>
      <c r="K29" s="26"/>
      <c r="L29" s="26"/>
      <c r="M29" s="26"/>
    </row>
    <row r="31" spans="1:13" x14ac:dyDescent="0.2">
      <c r="B31" s="6" t="s">
        <v>73</v>
      </c>
      <c r="C31" s="1" t="s">
        <v>84</v>
      </c>
      <c r="D31" s="1"/>
      <c r="E31" s="1"/>
      <c r="F31" s="1"/>
      <c r="G31" s="2"/>
    </row>
    <row r="32" spans="1:13" ht="32.4" x14ac:dyDescent="0.2">
      <c r="A32" s="5" t="s">
        <v>87</v>
      </c>
      <c r="B32" s="9" t="s">
        <v>1</v>
      </c>
      <c r="C32" s="10" t="s">
        <v>3</v>
      </c>
      <c r="D32" s="11" t="s">
        <v>64</v>
      </c>
      <c r="E32" s="11" t="s">
        <v>65</v>
      </c>
      <c r="F32" s="12" t="s">
        <v>0</v>
      </c>
      <c r="G32" s="8"/>
    </row>
    <row r="33" spans="1:13" x14ac:dyDescent="0.2">
      <c r="B33" s="32">
        <f>B27</f>
        <v>1553</v>
      </c>
      <c r="C33" s="14">
        <v>737</v>
      </c>
      <c r="D33" s="15">
        <v>343</v>
      </c>
      <c r="E33" s="15">
        <v>452</v>
      </c>
      <c r="F33" s="16">
        <v>21</v>
      </c>
      <c r="G33" s="8">
        <f>SUM(C33:F33)</f>
        <v>1553</v>
      </c>
      <c r="H33" s="8" t="str">
        <f>IF(B33=G33,"○","×")</f>
        <v>○</v>
      </c>
    </row>
    <row r="34" spans="1:13" x14ac:dyDescent="0.2">
      <c r="B34" s="13">
        <v>100</v>
      </c>
      <c r="C34" s="17">
        <f>C33/$B$33*100</f>
        <v>47.456535737282678</v>
      </c>
      <c r="D34" s="17">
        <f t="shared" ref="D34:F34" si="6">D33/$B$33*100</f>
        <v>22.086284610431424</v>
      </c>
      <c r="E34" s="17">
        <f t="shared" si="6"/>
        <v>29.10495814552479</v>
      </c>
      <c r="F34" s="17">
        <f t="shared" si="6"/>
        <v>1.3522215067611076</v>
      </c>
      <c r="G34" s="8">
        <f>SUM(C34:F34)</f>
        <v>100</v>
      </c>
      <c r="H34" s="8" t="str">
        <f>IF(B34=G34,"○","×")</f>
        <v>○</v>
      </c>
    </row>
    <row r="35" spans="1:13" s="27" customFormat="1" x14ac:dyDescent="0.2">
      <c r="A35" s="24"/>
      <c r="B35" s="25"/>
      <c r="C35" s="25">
        <v>1</v>
      </c>
      <c r="D35" s="25">
        <v>2</v>
      </c>
      <c r="E35" s="25">
        <v>3</v>
      </c>
      <c r="F35" s="26"/>
      <c r="G35" s="26"/>
      <c r="H35" s="26"/>
      <c r="I35" s="26"/>
      <c r="J35" s="26"/>
      <c r="K35" s="26"/>
      <c r="L35" s="26"/>
      <c r="M35" s="26"/>
    </row>
    <row r="37" spans="1:13" x14ac:dyDescent="0.2">
      <c r="B37" s="6" t="s">
        <v>75</v>
      </c>
      <c r="C37" s="1" t="s">
        <v>85</v>
      </c>
      <c r="D37" s="1"/>
      <c r="E37" s="1"/>
      <c r="F37" s="1"/>
      <c r="G37" s="2"/>
    </row>
    <row r="38" spans="1:13" x14ac:dyDescent="0.2">
      <c r="A38" s="5" t="s">
        <v>87</v>
      </c>
      <c r="B38" s="9" t="s">
        <v>1</v>
      </c>
      <c r="C38" s="10" t="s">
        <v>36</v>
      </c>
      <c r="D38" s="11" t="s">
        <v>37</v>
      </c>
      <c r="E38" s="11" t="s">
        <v>38</v>
      </c>
      <c r="F38" s="11" t="s">
        <v>39</v>
      </c>
      <c r="G38" s="11" t="s">
        <v>2</v>
      </c>
      <c r="H38" s="12" t="s">
        <v>0</v>
      </c>
      <c r="I38" s="8"/>
    </row>
    <row r="39" spans="1:13" x14ac:dyDescent="0.2">
      <c r="B39" s="32">
        <f>B33</f>
        <v>1553</v>
      </c>
      <c r="C39" s="14">
        <v>215</v>
      </c>
      <c r="D39" s="15">
        <v>238</v>
      </c>
      <c r="E39" s="15">
        <v>83</v>
      </c>
      <c r="F39" s="15">
        <v>977</v>
      </c>
      <c r="G39" s="15">
        <v>20</v>
      </c>
      <c r="H39" s="16">
        <v>20</v>
      </c>
      <c r="I39" s="8">
        <f>SUM(C39:H39)</f>
        <v>1553</v>
      </c>
      <c r="J39" s="8" t="str">
        <f>IF(B39=I39,"○","×")</f>
        <v>○</v>
      </c>
    </row>
    <row r="40" spans="1:13" x14ac:dyDescent="0.2">
      <c r="B40" s="13">
        <v>100</v>
      </c>
      <c r="C40" s="17">
        <f>C39/$B$39*100</f>
        <v>13.844172569220865</v>
      </c>
      <c r="D40" s="17">
        <f t="shared" ref="D40:H40" si="7">D39/$B$39*100</f>
        <v>15.325177076625884</v>
      </c>
      <c r="E40" s="17">
        <f t="shared" si="7"/>
        <v>5.3444945267224728</v>
      </c>
      <c r="F40" s="17">
        <f t="shared" si="7"/>
        <v>62.910495814552483</v>
      </c>
      <c r="G40" s="17">
        <f t="shared" si="7"/>
        <v>1.2878300064391499</v>
      </c>
      <c r="H40" s="17">
        <f t="shared" si="7"/>
        <v>1.2878300064391499</v>
      </c>
      <c r="I40" s="8">
        <f>SUM(C40:H40)</f>
        <v>100</v>
      </c>
      <c r="J40" s="8" t="str">
        <f>IF(B40=I40,"○","×")</f>
        <v>○</v>
      </c>
    </row>
    <row r="41" spans="1:13" s="27" customFormat="1" x14ac:dyDescent="0.2">
      <c r="A41" s="24"/>
      <c r="B41" s="25"/>
      <c r="C41" s="25">
        <v>1</v>
      </c>
      <c r="D41" s="25">
        <v>2</v>
      </c>
      <c r="E41" s="25">
        <v>3</v>
      </c>
      <c r="F41" s="25">
        <v>4</v>
      </c>
      <c r="G41" s="25">
        <v>5</v>
      </c>
      <c r="H41" s="26"/>
      <c r="I41" s="26"/>
      <c r="J41" s="26"/>
      <c r="K41" s="26"/>
      <c r="L41" s="26"/>
      <c r="M41" s="26"/>
    </row>
    <row r="43" spans="1:13" x14ac:dyDescent="0.2">
      <c r="B43" s="6" t="s">
        <v>77</v>
      </c>
      <c r="C43" s="1" t="s">
        <v>72</v>
      </c>
      <c r="D43" s="1"/>
      <c r="E43" s="1"/>
      <c r="F43" s="1"/>
      <c r="G43" s="2"/>
    </row>
    <row r="44" spans="1:13" ht="21.6" x14ac:dyDescent="0.2">
      <c r="A44" s="5" t="s">
        <v>87</v>
      </c>
      <c r="B44" s="9" t="s">
        <v>1</v>
      </c>
      <c r="C44" s="10" t="s">
        <v>17</v>
      </c>
      <c r="D44" s="11" t="s">
        <v>18</v>
      </c>
      <c r="E44" s="11" t="s">
        <v>19</v>
      </c>
      <c r="F44" s="12" t="s">
        <v>0</v>
      </c>
      <c r="G44" s="8"/>
    </row>
    <row r="45" spans="1:13" x14ac:dyDescent="0.2">
      <c r="B45" s="32">
        <f>B39</f>
        <v>1553</v>
      </c>
      <c r="C45" s="14">
        <v>252</v>
      </c>
      <c r="D45" s="15">
        <v>1110</v>
      </c>
      <c r="E45" s="15">
        <v>166</v>
      </c>
      <c r="F45" s="16">
        <v>25</v>
      </c>
      <c r="G45" s="8">
        <f>SUM(C45:F45)</f>
        <v>1553</v>
      </c>
      <c r="H45" s="8" t="str">
        <f>IF(B45=G45,"○","×")</f>
        <v>○</v>
      </c>
    </row>
    <row r="46" spans="1:13" x14ac:dyDescent="0.2">
      <c r="B46" s="13">
        <v>100</v>
      </c>
      <c r="C46" s="17">
        <f>C45/$B$45*100</f>
        <v>16.226658081133291</v>
      </c>
      <c r="D46" s="17">
        <f t="shared" ref="D46:F46" si="8">D45/$B$45*100</f>
        <v>71.474565357372825</v>
      </c>
      <c r="E46" s="17">
        <f t="shared" si="8"/>
        <v>10.688989053444946</v>
      </c>
      <c r="F46" s="17">
        <f t="shared" si="8"/>
        <v>1.6097875080489377</v>
      </c>
      <c r="G46" s="8">
        <f>SUM(C46:F46)</f>
        <v>100</v>
      </c>
      <c r="H46" s="8" t="str">
        <f>IF(B46=G46,"○","×")</f>
        <v>○</v>
      </c>
    </row>
    <row r="47" spans="1:13" s="27" customFormat="1" x14ac:dyDescent="0.2">
      <c r="A47" s="24"/>
      <c r="B47" s="25"/>
      <c r="C47" s="25">
        <v>1</v>
      </c>
      <c r="D47" s="25">
        <v>2</v>
      </c>
      <c r="E47" s="25">
        <v>3</v>
      </c>
      <c r="F47" s="26"/>
      <c r="G47" s="26"/>
      <c r="H47" s="26"/>
      <c r="I47" s="26"/>
      <c r="J47" s="26"/>
      <c r="K47" s="26"/>
      <c r="L47" s="26"/>
      <c r="M47" s="26"/>
    </row>
    <row r="49" spans="1:14" x14ac:dyDescent="0.2">
      <c r="B49" s="6" t="s">
        <v>79</v>
      </c>
      <c r="C49" s="1" t="s">
        <v>74</v>
      </c>
      <c r="D49" s="1"/>
      <c r="E49" s="1"/>
      <c r="F49" s="1"/>
      <c r="G49" s="2"/>
    </row>
    <row r="50" spans="1:14" ht="43.2" x14ac:dyDescent="0.2">
      <c r="A50" s="5" t="s">
        <v>87</v>
      </c>
      <c r="B50" s="9" t="s">
        <v>1</v>
      </c>
      <c r="C50" s="10" t="s">
        <v>43</v>
      </c>
      <c r="D50" s="11" t="s">
        <v>44</v>
      </c>
      <c r="E50" s="11" t="s">
        <v>45</v>
      </c>
      <c r="F50" s="11" t="s">
        <v>46</v>
      </c>
      <c r="G50" s="11" t="s">
        <v>47</v>
      </c>
      <c r="H50" s="11" t="s">
        <v>2</v>
      </c>
      <c r="I50" s="12" t="s">
        <v>0</v>
      </c>
      <c r="J50" s="8"/>
    </row>
    <row r="51" spans="1:14" x14ac:dyDescent="0.2">
      <c r="B51" s="32">
        <f>B45</f>
        <v>1553</v>
      </c>
      <c r="C51" s="14">
        <v>121</v>
      </c>
      <c r="D51" s="15">
        <v>410</v>
      </c>
      <c r="E51" s="15">
        <v>742</v>
      </c>
      <c r="F51" s="15">
        <v>201</v>
      </c>
      <c r="G51" s="15">
        <v>26</v>
      </c>
      <c r="H51" s="22">
        <v>29</v>
      </c>
      <c r="I51" s="16">
        <v>24</v>
      </c>
      <c r="J51" s="8">
        <f>SUM(C51:I51)</f>
        <v>1553</v>
      </c>
      <c r="K51" s="8" t="str">
        <f>IF(B51=J51,"○","×")</f>
        <v>○</v>
      </c>
      <c r="L51" s="8"/>
    </row>
    <row r="52" spans="1:14" x14ac:dyDescent="0.2">
      <c r="B52" s="13">
        <v>100</v>
      </c>
      <c r="C52" s="17">
        <f>C51/$B$51*100</f>
        <v>7.7913715389568576</v>
      </c>
      <c r="D52" s="17">
        <f t="shared" ref="D52:I52" si="9">D51/$B$51*100</f>
        <v>26.400515132002578</v>
      </c>
      <c r="E52" s="17">
        <f t="shared" si="9"/>
        <v>47.778493238892466</v>
      </c>
      <c r="F52" s="17">
        <f t="shared" si="9"/>
        <v>12.942691564713456</v>
      </c>
      <c r="G52" s="17">
        <f t="shared" si="9"/>
        <v>1.6741790083708949</v>
      </c>
      <c r="H52" s="17">
        <f t="shared" si="9"/>
        <v>1.8673535093367677</v>
      </c>
      <c r="I52" s="17">
        <f t="shared" si="9"/>
        <v>1.5453960077269802</v>
      </c>
      <c r="J52" s="8">
        <f t="shared" ref="J52" si="10">SUM(C52:I52)</f>
        <v>100</v>
      </c>
      <c r="K52" s="8" t="str">
        <f t="shared" ref="K52" si="11">IF(B52=J52,"○","×")</f>
        <v>○</v>
      </c>
    </row>
    <row r="53" spans="1:14" s="27" customFormat="1" x14ac:dyDescent="0.2">
      <c r="A53" s="24"/>
      <c r="B53" s="25"/>
      <c r="C53" s="25">
        <v>1</v>
      </c>
      <c r="D53" s="25">
        <v>2</v>
      </c>
      <c r="E53" s="25">
        <v>3</v>
      </c>
      <c r="F53" s="25">
        <v>4</v>
      </c>
      <c r="G53" s="25">
        <v>5</v>
      </c>
      <c r="H53" s="25">
        <v>6</v>
      </c>
      <c r="I53" s="26"/>
      <c r="K53" s="26"/>
      <c r="L53" s="26"/>
      <c r="M53" s="26"/>
    </row>
    <row r="55" spans="1:14" x14ac:dyDescent="0.2">
      <c r="B55" s="6" t="s">
        <v>81</v>
      </c>
      <c r="C55" s="1" t="s">
        <v>76</v>
      </c>
      <c r="D55" s="1"/>
      <c r="E55" s="1"/>
      <c r="F55" s="1"/>
      <c r="G55" s="2"/>
    </row>
    <row r="56" spans="1:14" ht="54" x14ac:dyDescent="0.2">
      <c r="A56" s="5" t="s">
        <v>88</v>
      </c>
      <c r="B56" s="9" t="s">
        <v>1</v>
      </c>
      <c r="C56" s="10" t="s">
        <v>48</v>
      </c>
      <c r="D56" s="11" t="s">
        <v>49</v>
      </c>
      <c r="E56" s="11" t="s">
        <v>20</v>
      </c>
      <c r="F56" s="11" t="s">
        <v>21</v>
      </c>
      <c r="G56" s="11" t="s">
        <v>22</v>
      </c>
      <c r="H56" s="11" t="s">
        <v>89</v>
      </c>
      <c r="I56" s="11" t="s">
        <v>50</v>
      </c>
      <c r="J56" s="11" t="s">
        <v>51</v>
      </c>
      <c r="K56" s="11" t="s">
        <v>42</v>
      </c>
      <c r="L56" s="12" t="s">
        <v>0</v>
      </c>
      <c r="M56" s="8" t="s">
        <v>96</v>
      </c>
    </row>
    <row r="57" spans="1:14" x14ac:dyDescent="0.2">
      <c r="B57" s="32">
        <f>B51</f>
        <v>1553</v>
      </c>
      <c r="C57" s="14">
        <v>147</v>
      </c>
      <c r="D57" s="15">
        <v>116</v>
      </c>
      <c r="E57" s="15">
        <v>261</v>
      </c>
      <c r="F57" s="15">
        <v>156</v>
      </c>
      <c r="G57" s="15">
        <v>140</v>
      </c>
      <c r="H57" s="15">
        <v>142</v>
      </c>
      <c r="I57" s="15">
        <v>454</v>
      </c>
      <c r="J57" s="15">
        <v>462</v>
      </c>
      <c r="K57" s="15">
        <v>346</v>
      </c>
      <c r="L57" s="37">
        <v>52</v>
      </c>
      <c r="M57" s="8">
        <f>SUM(C57:L57)</f>
        <v>2276</v>
      </c>
    </row>
    <row r="58" spans="1:14" x14ac:dyDescent="0.2">
      <c r="B58" s="34" t="s">
        <v>102</v>
      </c>
      <c r="C58" s="17">
        <f>C57/$B$57*100</f>
        <v>9.4655505473277533</v>
      </c>
      <c r="D58" s="17">
        <f t="shared" ref="D58:L58" si="12">D57/$B$57*100</f>
        <v>7.4694140373470708</v>
      </c>
      <c r="E58" s="17">
        <f t="shared" si="12"/>
        <v>16.806181584030906</v>
      </c>
      <c r="F58" s="17">
        <f t="shared" si="12"/>
        <v>10.04507405022537</v>
      </c>
      <c r="G58" s="17">
        <f t="shared" si="12"/>
        <v>9.01481004507405</v>
      </c>
      <c r="H58" s="17">
        <f t="shared" si="12"/>
        <v>9.1435930457179655</v>
      </c>
      <c r="I58" s="17">
        <f t="shared" si="12"/>
        <v>29.233741146168708</v>
      </c>
      <c r="J58" s="17">
        <f t="shared" si="12"/>
        <v>29.748873148744366</v>
      </c>
      <c r="K58" s="17">
        <f t="shared" si="12"/>
        <v>22.279459111397294</v>
      </c>
      <c r="L58" s="17">
        <f t="shared" si="12"/>
        <v>3.3483580167417899</v>
      </c>
    </row>
    <row r="59" spans="1:14" s="27" customFormat="1" x14ac:dyDescent="0.2">
      <c r="A59" s="24"/>
      <c r="B59" s="25"/>
      <c r="C59" s="25">
        <v>1</v>
      </c>
      <c r="D59" s="25">
        <v>1</v>
      </c>
      <c r="E59" s="25">
        <v>1</v>
      </c>
      <c r="F59" s="25">
        <v>1</v>
      </c>
      <c r="G59" s="25">
        <v>1</v>
      </c>
      <c r="H59" s="25">
        <v>1</v>
      </c>
      <c r="I59" s="25">
        <v>1</v>
      </c>
      <c r="J59" s="25">
        <v>1</v>
      </c>
      <c r="K59" s="25">
        <v>1</v>
      </c>
      <c r="L59" s="25">
        <v>2</v>
      </c>
      <c r="M59" s="26"/>
    </row>
    <row r="61" spans="1:14" x14ac:dyDescent="0.2">
      <c r="B61" s="6" t="s">
        <v>90</v>
      </c>
      <c r="C61" s="1" t="s">
        <v>78</v>
      </c>
      <c r="D61" s="1"/>
      <c r="E61" s="1"/>
      <c r="F61" s="1"/>
      <c r="G61" s="2"/>
    </row>
    <row r="62" spans="1:14" ht="43.2" x14ac:dyDescent="0.2">
      <c r="A62" s="5" t="s">
        <v>87</v>
      </c>
      <c r="B62" s="9" t="s">
        <v>1</v>
      </c>
      <c r="C62" s="10" t="s">
        <v>23</v>
      </c>
      <c r="D62" s="11" t="s">
        <v>100</v>
      </c>
      <c r="E62" s="11" t="s">
        <v>24</v>
      </c>
      <c r="F62" s="11" t="s">
        <v>40</v>
      </c>
      <c r="G62" s="11" t="s">
        <v>58</v>
      </c>
      <c r="H62" s="11" t="s">
        <v>25</v>
      </c>
      <c r="I62" s="11" t="s">
        <v>101</v>
      </c>
      <c r="J62" s="11" t="s">
        <v>26</v>
      </c>
      <c r="K62" s="11" t="s">
        <v>2</v>
      </c>
      <c r="L62" s="12" t="s">
        <v>0</v>
      </c>
      <c r="M62" s="8"/>
    </row>
    <row r="63" spans="1:14" x14ac:dyDescent="0.2">
      <c r="B63" s="32">
        <f>B57</f>
        <v>1553</v>
      </c>
      <c r="C63" s="14">
        <v>145</v>
      </c>
      <c r="D63" s="15">
        <v>14</v>
      </c>
      <c r="E63" s="15">
        <v>152</v>
      </c>
      <c r="F63" s="15">
        <v>361</v>
      </c>
      <c r="G63" s="15">
        <v>288</v>
      </c>
      <c r="H63" s="15">
        <v>43</v>
      </c>
      <c r="I63" s="15">
        <v>160</v>
      </c>
      <c r="J63" s="15">
        <v>331</v>
      </c>
      <c r="K63" s="15">
        <v>31</v>
      </c>
      <c r="L63" s="16">
        <v>28</v>
      </c>
      <c r="M63" s="8">
        <f>SUM(C63:L63)</f>
        <v>1553</v>
      </c>
      <c r="N63" s="8" t="str">
        <f>IF(B63=M63,"○","×")</f>
        <v>○</v>
      </c>
    </row>
    <row r="64" spans="1:14" x14ac:dyDescent="0.2">
      <c r="B64" s="13">
        <v>100</v>
      </c>
      <c r="C64" s="17">
        <f>C63/$B$63*100</f>
        <v>9.3367675466838378</v>
      </c>
      <c r="D64" s="17">
        <f t="shared" ref="D64:L64" si="13">D63/$B$63*100</f>
        <v>0.90148100450740498</v>
      </c>
      <c r="E64" s="17">
        <f t="shared" si="13"/>
        <v>9.787508048937541</v>
      </c>
      <c r="F64" s="17">
        <f t="shared" si="13"/>
        <v>23.245331616226657</v>
      </c>
      <c r="G64" s="17">
        <f t="shared" si="13"/>
        <v>18.544752092723758</v>
      </c>
      <c r="H64" s="17">
        <f t="shared" si="13"/>
        <v>2.7688345138441726</v>
      </c>
      <c r="I64" s="17">
        <f t="shared" si="13"/>
        <v>10.302640051513199</v>
      </c>
      <c r="J64" s="17">
        <f t="shared" si="13"/>
        <v>21.313586606567934</v>
      </c>
      <c r="K64" s="17">
        <f t="shared" si="13"/>
        <v>1.9961365099806825</v>
      </c>
      <c r="L64" s="17">
        <f t="shared" si="13"/>
        <v>1.80296200901481</v>
      </c>
      <c r="M64" s="8">
        <f>SUM(C64:L64)</f>
        <v>99.999999999999986</v>
      </c>
      <c r="N64" s="8" t="str">
        <f>IF(B64=M64,"○","×")</f>
        <v>○</v>
      </c>
    </row>
    <row r="65" spans="1:23" s="27" customFormat="1" x14ac:dyDescent="0.2">
      <c r="A65" s="24"/>
      <c r="B65" s="25"/>
      <c r="C65" s="25">
        <v>1</v>
      </c>
      <c r="D65" s="25">
        <v>2</v>
      </c>
      <c r="E65" s="25">
        <v>3</v>
      </c>
      <c r="F65" s="25">
        <v>4</v>
      </c>
      <c r="G65" s="25">
        <v>5</v>
      </c>
      <c r="H65" s="25">
        <v>6</v>
      </c>
      <c r="I65" s="25">
        <v>7</v>
      </c>
      <c r="J65" s="25">
        <v>8</v>
      </c>
      <c r="K65" s="25">
        <v>9</v>
      </c>
      <c r="L65" s="26"/>
      <c r="M65" s="26"/>
    </row>
    <row r="67" spans="1:23" x14ac:dyDescent="0.2">
      <c r="B67" s="6" t="s">
        <v>91</v>
      </c>
      <c r="C67" s="1" t="s">
        <v>80</v>
      </c>
      <c r="D67" s="1"/>
      <c r="E67" s="1"/>
      <c r="F67" s="1"/>
      <c r="G67" s="2"/>
    </row>
    <row r="68" spans="1:23" ht="43.2" x14ac:dyDescent="0.2">
      <c r="A68" s="5" t="s">
        <v>87</v>
      </c>
      <c r="B68" s="9" t="s">
        <v>1</v>
      </c>
      <c r="C68" s="10" t="s">
        <v>27</v>
      </c>
      <c r="D68" s="11" t="s">
        <v>28</v>
      </c>
      <c r="E68" s="11" t="s">
        <v>29</v>
      </c>
      <c r="F68" s="11" t="s">
        <v>52</v>
      </c>
      <c r="G68" s="11" t="s">
        <v>41</v>
      </c>
      <c r="H68" s="20" t="s">
        <v>30</v>
      </c>
      <c r="I68" s="11" t="s">
        <v>31</v>
      </c>
      <c r="J68" s="20" t="s">
        <v>32</v>
      </c>
      <c r="K68" s="11" t="s">
        <v>57</v>
      </c>
      <c r="L68" s="20" t="s">
        <v>92</v>
      </c>
      <c r="M68" s="11" t="s">
        <v>93</v>
      </c>
      <c r="N68" s="11" t="s">
        <v>53</v>
      </c>
      <c r="O68" s="11" t="s">
        <v>54</v>
      </c>
      <c r="P68" s="11" t="s">
        <v>94</v>
      </c>
      <c r="Q68" s="11" t="s">
        <v>55</v>
      </c>
      <c r="R68" s="11" t="s">
        <v>56</v>
      </c>
      <c r="S68" s="11" t="s">
        <v>59</v>
      </c>
      <c r="T68" s="11" t="s">
        <v>2</v>
      </c>
      <c r="U68" s="12" t="s">
        <v>0</v>
      </c>
      <c r="V68" s="8"/>
    </row>
    <row r="69" spans="1:23" x14ac:dyDescent="0.2">
      <c r="B69" s="7">
        <f>SUM(C63:G63)</f>
        <v>960</v>
      </c>
      <c r="C69" s="14">
        <v>27</v>
      </c>
      <c r="D69" s="15">
        <v>2</v>
      </c>
      <c r="E69" s="15">
        <v>0</v>
      </c>
      <c r="F69" s="15">
        <v>4</v>
      </c>
      <c r="G69" s="15">
        <v>65</v>
      </c>
      <c r="H69" s="22">
        <v>178</v>
      </c>
      <c r="I69" s="15">
        <v>16</v>
      </c>
      <c r="J69" s="22">
        <v>15</v>
      </c>
      <c r="K69" s="15">
        <v>38</v>
      </c>
      <c r="L69" s="22">
        <v>95</v>
      </c>
      <c r="M69" s="15">
        <v>34</v>
      </c>
      <c r="N69" s="15">
        <v>6</v>
      </c>
      <c r="O69" s="15">
        <v>49</v>
      </c>
      <c r="P69" s="15">
        <v>54</v>
      </c>
      <c r="Q69" s="15">
        <v>129</v>
      </c>
      <c r="R69" s="15">
        <v>133</v>
      </c>
      <c r="S69" s="15">
        <v>54</v>
      </c>
      <c r="T69" s="15">
        <v>45</v>
      </c>
      <c r="U69" s="16">
        <v>16</v>
      </c>
      <c r="V69" s="8">
        <f>SUM(C69:U69)</f>
        <v>960</v>
      </c>
      <c r="W69" s="8" t="str">
        <f>IF(B69=V69,"○","×")</f>
        <v>○</v>
      </c>
    </row>
    <row r="70" spans="1:23" x14ac:dyDescent="0.2">
      <c r="B70" s="13">
        <v>100</v>
      </c>
      <c r="C70" s="17">
        <f>C69/$B$69*100</f>
        <v>2.8125</v>
      </c>
      <c r="D70" s="17">
        <f t="shared" ref="D70:U70" si="14">D69/$B$69*100</f>
        <v>0.20833333333333334</v>
      </c>
      <c r="E70" s="17">
        <f t="shared" si="14"/>
        <v>0</v>
      </c>
      <c r="F70" s="17">
        <f t="shared" si="14"/>
        <v>0.41666666666666669</v>
      </c>
      <c r="G70" s="17">
        <f t="shared" si="14"/>
        <v>6.770833333333333</v>
      </c>
      <c r="H70" s="17">
        <f t="shared" si="14"/>
        <v>18.541666666666668</v>
      </c>
      <c r="I70" s="17">
        <f t="shared" si="14"/>
        <v>1.6666666666666667</v>
      </c>
      <c r="J70" s="17">
        <f t="shared" si="14"/>
        <v>1.5625</v>
      </c>
      <c r="K70" s="17">
        <f t="shared" si="14"/>
        <v>3.958333333333333</v>
      </c>
      <c r="L70" s="17">
        <f t="shared" si="14"/>
        <v>9.8958333333333321</v>
      </c>
      <c r="M70" s="17">
        <f t="shared" si="14"/>
        <v>3.5416666666666665</v>
      </c>
      <c r="N70" s="17">
        <f t="shared" si="14"/>
        <v>0.625</v>
      </c>
      <c r="O70" s="17">
        <f t="shared" si="14"/>
        <v>5.104166666666667</v>
      </c>
      <c r="P70" s="17">
        <f t="shared" si="14"/>
        <v>5.625</v>
      </c>
      <c r="Q70" s="17">
        <f t="shared" si="14"/>
        <v>13.4375</v>
      </c>
      <c r="R70" s="17">
        <f t="shared" si="14"/>
        <v>13.854166666666668</v>
      </c>
      <c r="S70" s="17">
        <f t="shared" si="14"/>
        <v>5.625</v>
      </c>
      <c r="T70" s="17">
        <f t="shared" si="14"/>
        <v>4.6875</v>
      </c>
      <c r="U70" s="17">
        <f t="shared" si="14"/>
        <v>1.6666666666666667</v>
      </c>
      <c r="V70" s="8">
        <f>SUM(C70:U70)</f>
        <v>100</v>
      </c>
      <c r="W70" s="8" t="str">
        <f>IF(B70=V70,"○","×")</f>
        <v>○</v>
      </c>
    </row>
    <row r="71" spans="1:23" s="27" customFormat="1" x14ac:dyDescent="0.2">
      <c r="A71" s="24"/>
      <c r="B71" s="25"/>
      <c r="C71" s="25">
        <v>1</v>
      </c>
      <c r="D71" s="25">
        <v>2</v>
      </c>
      <c r="E71" s="25">
        <v>3</v>
      </c>
      <c r="F71" s="25">
        <v>4</v>
      </c>
      <c r="G71" s="25">
        <v>5</v>
      </c>
      <c r="H71" s="25">
        <v>6</v>
      </c>
      <c r="I71" s="25">
        <v>7</v>
      </c>
      <c r="J71" s="25">
        <v>8</v>
      </c>
      <c r="K71" s="25">
        <v>9</v>
      </c>
      <c r="L71" s="25">
        <v>10</v>
      </c>
      <c r="M71" s="25">
        <v>11</v>
      </c>
      <c r="N71" s="25">
        <v>12</v>
      </c>
      <c r="O71" s="25">
        <v>13</v>
      </c>
      <c r="P71" s="25">
        <v>14</v>
      </c>
      <c r="Q71" s="25">
        <v>15</v>
      </c>
      <c r="R71" s="25">
        <v>16</v>
      </c>
      <c r="S71" s="25">
        <v>17</v>
      </c>
      <c r="T71" s="25">
        <v>18</v>
      </c>
      <c r="V71" s="35"/>
      <c r="W71" s="35"/>
    </row>
    <row r="73" spans="1:23" x14ac:dyDescent="0.2">
      <c r="B73" s="6" t="s">
        <v>95</v>
      </c>
      <c r="C73" s="1" t="s">
        <v>82</v>
      </c>
      <c r="D73" s="1"/>
      <c r="E73" s="1"/>
      <c r="F73" s="1"/>
      <c r="G73" s="2"/>
    </row>
    <row r="74" spans="1:23" ht="32.4" x14ac:dyDescent="0.2">
      <c r="A74" s="5" t="s">
        <v>87</v>
      </c>
      <c r="B74" s="9" t="s">
        <v>1</v>
      </c>
      <c r="C74" s="10" t="s">
        <v>33</v>
      </c>
      <c r="D74" s="11" t="s">
        <v>34</v>
      </c>
      <c r="E74" s="11" t="s">
        <v>35</v>
      </c>
      <c r="F74" s="12" t="s">
        <v>0</v>
      </c>
      <c r="G74" s="1"/>
    </row>
    <row r="75" spans="1:23" x14ac:dyDescent="0.2">
      <c r="B75" s="7">
        <f>SUM(C63:H63)</f>
        <v>1003</v>
      </c>
      <c r="C75" s="14">
        <v>472</v>
      </c>
      <c r="D75" s="15">
        <v>237</v>
      </c>
      <c r="E75" s="15">
        <v>146</v>
      </c>
      <c r="F75" s="16">
        <v>148</v>
      </c>
      <c r="G75" s="8">
        <f>SUM(C75:F75)</f>
        <v>1003</v>
      </c>
      <c r="H75" s="8" t="str">
        <f>IF(B75=G75,"○","×")</f>
        <v>○</v>
      </c>
    </row>
    <row r="76" spans="1:23" x14ac:dyDescent="0.2">
      <c r="B76" s="13">
        <v>100</v>
      </c>
      <c r="C76" s="17">
        <f>C75/$B$75*100</f>
        <v>47.058823529411761</v>
      </c>
      <c r="D76" s="17">
        <f t="shared" ref="D76:F76" si="15">D75/$B$75*100</f>
        <v>23.629112662013956</v>
      </c>
      <c r="E76" s="17">
        <f t="shared" si="15"/>
        <v>14.556331006979061</v>
      </c>
      <c r="F76" s="17">
        <f t="shared" si="15"/>
        <v>14.755732801595215</v>
      </c>
      <c r="G76" s="1">
        <f>SUM(C76:F76)</f>
        <v>100</v>
      </c>
      <c r="H76" s="8" t="str">
        <f>IF(B76=G76,"○","×")</f>
        <v>○</v>
      </c>
    </row>
    <row r="77" spans="1:23" s="27" customFormat="1" x14ac:dyDescent="0.2">
      <c r="A77" s="24"/>
      <c r="B77" s="25"/>
      <c r="C77" s="25">
        <v>1</v>
      </c>
      <c r="D77" s="25">
        <v>2</v>
      </c>
      <c r="E77" s="25">
        <v>3</v>
      </c>
      <c r="F77" s="26"/>
      <c r="G77" s="35"/>
      <c r="H77" s="26"/>
      <c r="I77" s="26"/>
      <c r="J77" s="26"/>
      <c r="K77" s="26"/>
      <c r="L77" s="26"/>
    </row>
  </sheetData>
  <phoneticPr fontId="2"/>
  <pageMargins left="0.39370078740157483" right="0" top="0.59055118110236227" bottom="0.59055118110236227" header="0.31496062992125984" footer="0.51181102362204722"/>
  <pageSetup paperSize="9" scale="45" orientation="landscape" r:id="rId1"/>
  <headerFooter alignWithMargins="0">
    <oddHeader>&amp;F</oddHeader>
  </headerFooter>
  <rowBreaks count="1" manualBreakCount="1">
    <brk id="72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4"/>
  <sheetViews>
    <sheetView zoomScale="115" zoomScaleNormal="115" workbookViewId="0">
      <selection activeCell="R4" sqref="R4"/>
    </sheetView>
  </sheetViews>
  <sheetFormatPr defaultColWidth="9" defaultRowHeight="13.2" x14ac:dyDescent="0.2"/>
  <cols>
    <col min="1" max="1" width="3.21875" style="4" customWidth="1"/>
    <col min="2" max="16384" width="9" style="3"/>
  </cols>
  <sheetData>
    <row r="1" spans="1:18" x14ac:dyDescent="0.2">
      <c r="B1" s="6" t="s">
        <v>273</v>
      </c>
      <c r="C1" s="1" t="s">
        <v>272</v>
      </c>
      <c r="D1" s="1"/>
      <c r="E1" s="1"/>
      <c r="F1" s="1"/>
      <c r="G1" s="2"/>
    </row>
    <row r="2" spans="1:18" ht="21.6" x14ac:dyDescent="0.2">
      <c r="A2" s="5" t="s">
        <v>87</v>
      </c>
      <c r="B2" s="9" t="s">
        <v>1</v>
      </c>
      <c r="C2" s="10" t="s">
        <v>271</v>
      </c>
      <c r="D2" s="11" t="s">
        <v>270</v>
      </c>
      <c r="E2" s="20" t="s">
        <v>269</v>
      </c>
      <c r="F2" s="11" t="s">
        <v>248</v>
      </c>
      <c r="G2" s="12" t="s">
        <v>0</v>
      </c>
    </row>
    <row r="3" spans="1:18" x14ac:dyDescent="0.2">
      <c r="B3" s="140">
        <v>1553</v>
      </c>
      <c r="C3" s="14">
        <v>28</v>
      </c>
      <c r="D3" s="15">
        <v>939</v>
      </c>
      <c r="E3" s="22">
        <v>545</v>
      </c>
      <c r="F3" s="15">
        <v>31</v>
      </c>
      <c r="G3" s="16">
        <v>10</v>
      </c>
      <c r="H3" s="8">
        <f>SUM(C3:G3)</f>
        <v>1553</v>
      </c>
      <c r="I3" s="8" t="str">
        <f>IF(B3=H3,"○","×")</f>
        <v>○</v>
      </c>
    </row>
    <row r="4" spans="1:18" x14ac:dyDescent="0.2">
      <c r="B4" s="13">
        <v>100</v>
      </c>
      <c r="C4" s="17">
        <f>C3/$B$3*100</f>
        <v>1.80296200901481</v>
      </c>
      <c r="D4" s="17">
        <f>D3/$B$3*100</f>
        <v>60.463618802318095</v>
      </c>
      <c r="E4" s="17">
        <f>E3/$B$3*100</f>
        <v>35.093367675466844</v>
      </c>
      <c r="F4" s="17">
        <f>F3/$B$3*100</f>
        <v>1.9961365099806825</v>
      </c>
      <c r="G4" s="17">
        <f>G3/$B$3*100</f>
        <v>0.64391500321957496</v>
      </c>
      <c r="H4" s="8">
        <f>SUM(C4:G4)</f>
        <v>100.00000000000001</v>
      </c>
      <c r="I4" s="8" t="str">
        <f>IF(B4=H4,"○","×")</f>
        <v>○</v>
      </c>
    </row>
    <row r="5" spans="1:18" s="27" customFormat="1" x14ac:dyDescent="0.2">
      <c r="A5" s="24"/>
      <c r="B5" s="65" t="s">
        <v>99</v>
      </c>
      <c r="C5" s="25">
        <v>1</v>
      </c>
      <c r="D5" s="25">
        <v>2</v>
      </c>
      <c r="E5" s="25">
        <v>3</v>
      </c>
      <c r="F5" s="25">
        <v>4</v>
      </c>
      <c r="G5" s="25">
        <v>5</v>
      </c>
    </row>
    <row r="6" spans="1:18" x14ac:dyDescent="0.2">
      <c r="A6" s="53"/>
      <c r="B6" s="47" t="s">
        <v>268</v>
      </c>
      <c r="C6" s="46" t="s">
        <v>121</v>
      </c>
      <c r="G6" s="64"/>
      <c r="H6" s="63"/>
      <c r="I6" s="63"/>
      <c r="J6" s="63"/>
      <c r="K6" s="63"/>
      <c r="L6" s="63"/>
      <c r="M6" s="63"/>
      <c r="N6" s="63"/>
    </row>
    <row r="7" spans="1:18" x14ac:dyDescent="0.2">
      <c r="A7" s="53"/>
      <c r="B7" s="62"/>
      <c r="C7" s="60" t="s">
        <v>246</v>
      </c>
      <c r="D7" s="60" t="s">
        <v>245</v>
      </c>
      <c r="E7" s="60" t="s">
        <v>244</v>
      </c>
      <c r="F7" s="60" t="s">
        <v>243</v>
      </c>
      <c r="G7" s="60" t="s">
        <v>119</v>
      </c>
      <c r="H7" s="60" t="s">
        <v>118</v>
      </c>
      <c r="I7" s="60" t="s">
        <v>117</v>
      </c>
      <c r="J7" s="60" t="s">
        <v>116</v>
      </c>
      <c r="K7" s="60" t="s">
        <v>115</v>
      </c>
      <c r="L7" s="61" t="s">
        <v>114</v>
      </c>
      <c r="M7" s="61" t="s">
        <v>113</v>
      </c>
      <c r="N7" s="60" t="s">
        <v>112</v>
      </c>
      <c r="O7" s="61" t="s">
        <v>111</v>
      </c>
      <c r="P7" s="60" t="s">
        <v>110</v>
      </c>
      <c r="Q7" s="60" t="s">
        <v>109</v>
      </c>
      <c r="R7" s="59" t="s">
        <v>108</v>
      </c>
    </row>
    <row r="8" spans="1:18" x14ac:dyDescent="0.2">
      <c r="A8" s="53"/>
      <c r="B8" s="58" t="str">
        <f>C2</f>
        <v>楽になった</v>
      </c>
      <c r="C8" s="57">
        <v>1.3</v>
      </c>
      <c r="D8" s="57">
        <v>1.5</v>
      </c>
      <c r="E8" s="57">
        <v>1.5</v>
      </c>
      <c r="F8" s="57">
        <v>1.6</v>
      </c>
      <c r="G8" s="57">
        <v>2.8</v>
      </c>
      <c r="H8" s="57">
        <v>2.2999999999999998</v>
      </c>
      <c r="I8" s="57">
        <v>3.3</v>
      </c>
      <c r="J8" s="57">
        <v>2.1</v>
      </c>
      <c r="K8" s="57">
        <v>3</v>
      </c>
      <c r="L8" s="56">
        <v>3.3</v>
      </c>
      <c r="M8" s="56">
        <v>3.3268101761252442</v>
      </c>
      <c r="N8" s="55">
        <v>3.7</v>
      </c>
      <c r="O8" s="56">
        <v>3.6</v>
      </c>
      <c r="P8" s="55">
        <v>3</v>
      </c>
      <c r="Q8" s="55">
        <v>1.7</v>
      </c>
      <c r="R8" s="54">
        <f>C4</f>
        <v>1.80296200901481</v>
      </c>
    </row>
    <row r="9" spans="1:18" x14ac:dyDescent="0.2">
      <c r="A9" s="53"/>
      <c r="B9" s="139" t="str">
        <f>D2</f>
        <v>かわらない</v>
      </c>
      <c r="C9" s="137">
        <v>55.6</v>
      </c>
      <c r="D9" s="137">
        <v>55.3</v>
      </c>
      <c r="E9" s="137">
        <v>33.6</v>
      </c>
      <c r="F9" s="137">
        <v>38.5</v>
      </c>
      <c r="G9" s="137">
        <v>52.9</v>
      </c>
      <c r="H9" s="137">
        <v>49.2</v>
      </c>
      <c r="I9" s="137">
        <v>52.3</v>
      </c>
      <c r="J9" s="137">
        <v>61</v>
      </c>
      <c r="K9" s="137">
        <v>51.2</v>
      </c>
      <c r="L9" s="138">
        <v>50.1</v>
      </c>
      <c r="M9" s="138">
        <v>55.577299412915849</v>
      </c>
      <c r="N9" s="137">
        <v>53.7</v>
      </c>
      <c r="O9" s="138">
        <v>53.3</v>
      </c>
      <c r="P9" s="137">
        <v>56.2</v>
      </c>
      <c r="Q9" s="137">
        <v>55.2</v>
      </c>
      <c r="R9" s="136">
        <f>D4</f>
        <v>60.463618802318095</v>
      </c>
    </row>
    <row r="10" spans="1:18" x14ac:dyDescent="0.2">
      <c r="A10" s="53"/>
      <c r="B10" s="52" t="str">
        <f>E2</f>
        <v>苦しくなった</v>
      </c>
      <c r="C10" s="50">
        <v>41.4</v>
      </c>
      <c r="D10" s="50">
        <v>41</v>
      </c>
      <c r="E10" s="50">
        <v>61.6</v>
      </c>
      <c r="F10" s="50">
        <v>57.3</v>
      </c>
      <c r="G10" s="50">
        <v>42.3</v>
      </c>
      <c r="H10" s="50">
        <v>46.4</v>
      </c>
      <c r="I10" s="50">
        <v>42.2</v>
      </c>
      <c r="J10" s="50">
        <v>35.1</v>
      </c>
      <c r="K10" s="50">
        <v>43.2</v>
      </c>
      <c r="L10" s="51">
        <v>44.9</v>
      </c>
      <c r="M10" s="51">
        <v>38.225701239399868</v>
      </c>
      <c r="N10" s="50">
        <v>39.799999999999997</v>
      </c>
      <c r="O10" s="51">
        <v>40.5</v>
      </c>
      <c r="P10" s="50">
        <v>37.9</v>
      </c>
      <c r="Q10" s="50">
        <v>40.200000000000003</v>
      </c>
      <c r="R10" s="49">
        <f>E4</f>
        <v>35.093367675466844</v>
      </c>
    </row>
    <row r="11" spans="1:18" x14ac:dyDescent="0.2">
      <c r="A11" s="109"/>
      <c r="G11" s="64"/>
      <c r="H11" s="63"/>
      <c r="I11" s="63"/>
      <c r="J11" s="63"/>
      <c r="K11" s="63"/>
      <c r="L11" s="63"/>
      <c r="M11" s="63"/>
      <c r="N11" s="63"/>
    </row>
    <row r="12" spans="1:18" x14ac:dyDescent="0.2">
      <c r="A12" s="109"/>
      <c r="G12" s="64"/>
      <c r="H12" s="63"/>
      <c r="I12" s="63"/>
      <c r="J12" s="63"/>
      <c r="K12" s="63"/>
      <c r="L12" s="63"/>
      <c r="M12" s="63"/>
      <c r="N12" s="63"/>
    </row>
    <row r="13" spans="1:18" x14ac:dyDescent="0.2">
      <c r="B13" s="6" t="s">
        <v>267</v>
      </c>
      <c r="C13" s="1" t="s">
        <v>266</v>
      </c>
      <c r="D13" s="1"/>
      <c r="E13" s="1"/>
      <c r="F13" s="1"/>
      <c r="G13" s="2"/>
    </row>
    <row r="14" spans="1:18" ht="86.4" x14ac:dyDescent="0.2">
      <c r="A14" s="5" t="s">
        <v>219</v>
      </c>
      <c r="B14" s="9" t="s">
        <v>1</v>
      </c>
      <c r="C14" s="10" t="s">
        <v>264</v>
      </c>
      <c r="D14" s="11" t="s">
        <v>263</v>
      </c>
      <c r="E14" s="11" t="s">
        <v>262</v>
      </c>
      <c r="F14" s="11" t="s">
        <v>259</v>
      </c>
      <c r="G14" s="11" t="s">
        <v>261</v>
      </c>
      <c r="H14" s="11" t="s">
        <v>260</v>
      </c>
      <c r="I14" s="11" t="s">
        <v>130</v>
      </c>
      <c r="J14" s="11" t="s">
        <v>248</v>
      </c>
      <c r="K14" s="12" t="s">
        <v>0</v>
      </c>
      <c r="L14" s="8" t="s">
        <v>144</v>
      </c>
    </row>
    <row r="15" spans="1:18" x14ac:dyDescent="0.2">
      <c r="B15" s="7">
        <f>E3</f>
        <v>545</v>
      </c>
      <c r="C15" s="14">
        <v>366</v>
      </c>
      <c r="D15" s="15">
        <v>299</v>
      </c>
      <c r="E15" s="15">
        <v>192</v>
      </c>
      <c r="F15" s="15">
        <v>71</v>
      </c>
      <c r="G15" s="15">
        <v>137</v>
      </c>
      <c r="H15" s="15">
        <v>108</v>
      </c>
      <c r="I15" s="15">
        <v>52</v>
      </c>
      <c r="J15" s="15">
        <v>2</v>
      </c>
      <c r="K15" s="16">
        <v>2</v>
      </c>
      <c r="L15" s="8">
        <f>SUM(C15:K15)</f>
        <v>1229</v>
      </c>
      <c r="N15" s="8"/>
      <c r="O15" s="8"/>
    </row>
    <row r="16" spans="1:18" x14ac:dyDescent="0.2">
      <c r="B16" s="34" t="s">
        <v>143</v>
      </c>
      <c r="C16" s="17">
        <f t="shared" ref="C16:K16" si="0">C15/$B$15*100</f>
        <v>67.155963302752298</v>
      </c>
      <c r="D16" s="17">
        <f t="shared" si="0"/>
        <v>54.862385321100916</v>
      </c>
      <c r="E16" s="17">
        <f t="shared" si="0"/>
        <v>35.22935779816514</v>
      </c>
      <c r="F16" s="17">
        <f t="shared" si="0"/>
        <v>13.027522935779817</v>
      </c>
      <c r="G16" s="17">
        <f t="shared" si="0"/>
        <v>25.137614678899084</v>
      </c>
      <c r="H16" s="17">
        <f t="shared" si="0"/>
        <v>19.816513761467892</v>
      </c>
      <c r="I16" s="17">
        <f t="shared" si="0"/>
        <v>9.5412844036697244</v>
      </c>
      <c r="J16" s="17">
        <f t="shared" si="0"/>
        <v>0.3669724770642202</v>
      </c>
      <c r="K16" s="17">
        <f t="shared" si="0"/>
        <v>0.3669724770642202</v>
      </c>
      <c r="L16" s="8">
        <f>SUM(C16:K16)</f>
        <v>225.50458715596332</v>
      </c>
    </row>
    <row r="17" spans="1:14" s="27" customFormat="1" x14ac:dyDescent="0.2">
      <c r="A17" s="24"/>
      <c r="B17" s="65" t="s">
        <v>99</v>
      </c>
      <c r="C17" s="25">
        <f t="shared" ref="C17:H17" si="1">_xlfn.RANK.EQ(C16,$C$16:$H$16,0)</f>
        <v>1</v>
      </c>
      <c r="D17" s="25">
        <f t="shared" si="1"/>
        <v>2</v>
      </c>
      <c r="E17" s="25">
        <f t="shared" si="1"/>
        <v>3</v>
      </c>
      <c r="F17" s="25">
        <f t="shared" si="1"/>
        <v>6</v>
      </c>
      <c r="G17" s="25">
        <f t="shared" si="1"/>
        <v>4</v>
      </c>
      <c r="H17" s="25">
        <f t="shared" si="1"/>
        <v>5</v>
      </c>
      <c r="I17" s="25">
        <v>7</v>
      </c>
      <c r="J17" s="25">
        <v>8</v>
      </c>
      <c r="K17" s="25">
        <v>9</v>
      </c>
    </row>
    <row r="18" spans="1:14" x14ac:dyDescent="0.2">
      <c r="A18" s="53"/>
      <c r="B18" s="91" t="s">
        <v>142</v>
      </c>
      <c r="C18" s="1"/>
      <c r="D18" s="1"/>
      <c r="E18" s="121"/>
      <c r="F18" s="1"/>
      <c r="G18" s="1"/>
      <c r="H18" s="1"/>
      <c r="I18" s="1"/>
      <c r="J18" s="1"/>
      <c r="K18" s="1"/>
    </row>
    <row r="19" spans="1:14" ht="67.5" customHeight="1" x14ac:dyDescent="0.2">
      <c r="A19" s="53"/>
      <c r="B19" s="9" t="s">
        <v>1</v>
      </c>
      <c r="C19" s="10" t="s">
        <v>264</v>
      </c>
      <c r="D19" s="43" t="s">
        <v>263</v>
      </c>
      <c r="E19" s="11" t="s">
        <v>262</v>
      </c>
      <c r="F19" s="11" t="s">
        <v>261</v>
      </c>
      <c r="G19" s="11" t="s">
        <v>260</v>
      </c>
      <c r="H19" s="11" t="s">
        <v>259</v>
      </c>
      <c r="I19" s="11" t="s">
        <v>130</v>
      </c>
      <c r="J19" s="11" t="s">
        <v>248</v>
      </c>
      <c r="K19" s="12" t="s">
        <v>0</v>
      </c>
      <c r="M19" s="36"/>
    </row>
    <row r="20" spans="1:14" x14ac:dyDescent="0.2">
      <c r="A20" s="53"/>
      <c r="B20" s="21">
        <f>B15</f>
        <v>545</v>
      </c>
      <c r="C20" s="135">
        <v>366</v>
      </c>
      <c r="D20" s="120">
        <v>299</v>
      </c>
      <c r="E20" s="85">
        <v>192</v>
      </c>
      <c r="F20" s="85">
        <v>137</v>
      </c>
      <c r="G20" s="85">
        <v>108</v>
      </c>
      <c r="H20" s="85">
        <v>71</v>
      </c>
      <c r="I20" s="85">
        <v>52</v>
      </c>
      <c r="J20" s="85">
        <v>2</v>
      </c>
      <c r="K20" s="83">
        <v>2</v>
      </c>
      <c r="L20" s="8">
        <f>SUM(C20:K20)</f>
        <v>1229</v>
      </c>
      <c r="M20" s="119"/>
    </row>
    <row r="21" spans="1:14" x14ac:dyDescent="0.2">
      <c r="A21" s="53"/>
      <c r="B21" s="13">
        <v>100</v>
      </c>
      <c r="C21" s="110">
        <v>67.155963302752298</v>
      </c>
      <c r="D21" s="79">
        <v>54.862385321100916</v>
      </c>
      <c r="E21" s="79">
        <v>35.22935779816514</v>
      </c>
      <c r="F21" s="79">
        <v>25.137614678899084</v>
      </c>
      <c r="G21" s="79">
        <v>19.816513761467892</v>
      </c>
      <c r="H21" s="79">
        <v>13.027522935779817</v>
      </c>
      <c r="I21" s="79">
        <v>9.5412844036697244</v>
      </c>
      <c r="J21" s="79">
        <v>0.3669724770642202</v>
      </c>
      <c r="K21" s="77">
        <v>0.3669724770642202</v>
      </c>
      <c r="L21" s="8">
        <f>SUM(C21:K21)</f>
        <v>225.50458715596332</v>
      </c>
    </row>
    <row r="22" spans="1:14" s="26" customFormat="1" x14ac:dyDescent="0.2">
      <c r="A22" s="134"/>
      <c r="B22" s="65" t="s">
        <v>99</v>
      </c>
      <c r="C22" s="25">
        <f t="shared" ref="C22:H22" si="2">_xlfn.RANK.EQ(C21,$C$21:$H$21,0)</f>
        <v>1</v>
      </c>
      <c r="D22" s="25">
        <f t="shared" si="2"/>
        <v>2</v>
      </c>
      <c r="E22" s="25">
        <f t="shared" si="2"/>
        <v>3</v>
      </c>
      <c r="F22" s="25">
        <f t="shared" si="2"/>
        <v>4</v>
      </c>
      <c r="G22" s="25">
        <f t="shared" si="2"/>
        <v>5</v>
      </c>
      <c r="H22" s="25">
        <f t="shared" si="2"/>
        <v>6</v>
      </c>
      <c r="I22" s="25">
        <v>7</v>
      </c>
      <c r="J22" s="25">
        <v>8</v>
      </c>
      <c r="K22" s="25">
        <v>9</v>
      </c>
      <c r="L22" s="133"/>
    </row>
    <row r="23" spans="1:14" x14ac:dyDescent="0.2">
      <c r="A23" s="53"/>
      <c r="B23" s="46" t="s">
        <v>265</v>
      </c>
      <c r="C23" s="46" t="s">
        <v>104</v>
      </c>
      <c r="D23" s="1"/>
      <c r="E23" s="121"/>
      <c r="F23" s="1"/>
      <c r="G23" s="1"/>
      <c r="H23" s="1"/>
      <c r="I23" s="1"/>
      <c r="J23" s="1"/>
      <c r="K23" s="1"/>
    </row>
    <row r="24" spans="1:14" ht="67.5" customHeight="1" x14ac:dyDescent="0.2">
      <c r="A24" s="53"/>
      <c r="B24" s="9" t="s">
        <v>1</v>
      </c>
      <c r="C24" s="10" t="s">
        <v>264</v>
      </c>
      <c r="D24" s="43" t="s">
        <v>263</v>
      </c>
      <c r="E24" s="11" t="s">
        <v>262</v>
      </c>
      <c r="F24" s="11" t="s">
        <v>261</v>
      </c>
      <c r="G24" s="11" t="s">
        <v>260</v>
      </c>
      <c r="H24" s="11" t="s">
        <v>259</v>
      </c>
      <c r="I24" s="11" t="s">
        <v>130</v>
      </c>
      <c r="J24" s="11" t="s">
        <v>248</v>
      </c>
      <c r="K24" s="12" t="s">
        <v>0</v>
      </c>
      <c r="M24" s="36"/>
    </row>
    <row r="25" spans="1:14" ht="13.5" customHeight="1" x14ac:dyDescent="0.2">
      <c r="A25" s="53"/>
      <c r="B25" s="40" t="s">
        <v>258</v>
      </c>
      <c r="C25" s="132">
        <v>66.5</v>
      </c>
      <c r="D25" s="73">
        <v>58.2</v>
      </c>
      <c r="E25" s="73">
        <v>38.1</v>
      </c>
      <c r="F25" s="73">
        <v>24.1</v>
      </c>
      <c r="G25" s="73">
        <v>22.5</v>
      </c>
      <c r="H25" s="73">
        <v>15.6</v>
      </c>
      <c r="I25" s="73">
        <v>7.8</v>
      </c>
      <c r="J25" s="73">
        <v>0.7</v>
      </c>
      <c r="K25" s="41">
        <v>1.1000000000000001</v>
      </c>
      <c r="M25" s="119"/>
    </row>
    <row r="26" spans="1:14" ht="13.5" customHeight="1" x14ac:dyDescent="0.2">
      <c r="A26" s="53"/>
      <c r="B26" s="40" t="s">
        <v>257</v>
      </c>
      <c r="C26" s="132">
        <v>67.599999999999994</v>
      </c>
      <c r="D26" s="73">
        <v>56.8</v>
      </c>
      <c r="E26" s="73">
        <v>31.8</v>
      </c>
      <c r="F26" s="73">
        <v>25.3</v>
      </c>
      <c r="G26" s="73">
        <v>21.1</v>
      </c>
      <c r="H26" s="73">
        <v>13</v>
      </c>
      <c r="I26" s="73">
        <v>9.1999999999999993</v>
      </c>
      <c r="J26" s="73">
        <v>1.1000000000000001</v>
      </c>
      <c r="K26" s="41">
        <v>0</v>
      </c>
    </row>
    <row r="27" spans="1:14" ht="13.5" customHeight="1" x14ac:dyDescent="0.2">
      <c r="A27" s="53"/>
      <c r="B27" s="131" t="s">
        <v>256</v>
      </c>
      <c r="C27" s="130">
        <v>67.155963302752298</v>
      </c>
      <c r="D27" s="69">
        <v>54.862385321100916</v>
      </c>
      <c r="E27" s="69">
        <v>35.22935779816514</v>
      </c>
      <c r="F27" s="69">
        <v>25.137614678899084</v>
      </c>
      <c r="G27" s="69">
        <v>19.816513761467892</v>
      </c>
      <c r="H27" s="69">
        <v>13.027522935779817</v>
      </c>
      <c r="I27" s="69">
        <v>9.5412844036697244</v>
      </c>
      <c r="J27" s="69">
        <v>0.3669724770642202</v>
      </c>
      <c r="K27" s="67">
        <v>0.3669724770642202</v>
      </c>
      <c r="L27" s="8">
        <f>SUM(C27:K27)</f>
        <v>225.50458715596332</v>
      </c>
    </row>
    <row r="28" spans="1:14" s="127" customFormat="1" x14ac:dyDescent="0.2">
      <c r="A28" s="129"/>
      <c r="B28" s="118"/>
      <c r="C28" s="118">
        <f t="shared" ref="C28:K28" si="3">C27-C26</f>
        <v>-0.44403669724769657</v>
      </c>
      <c r="D28" s="118">
        <f t="shared" si="3"/>
        <v>-1.9376146788990809</v>
      </c>
      <c r="E28" s="118">
        <f t="shared" si="3"/>
        <v>3.4293577981651389</v>
      </c>
      <c r="F28" s="118">
        <f t="shared" si="3"/>
        <v>-0.16238532110091697</v>
      </c>
      <c r="G28" s="118">
        <f t="shared" si="3"/>
        <v>-1.2834862385321095</v>
      </c>
      <c r="H28" s="118">
        <f t="shared" si="3"/>
        <v>2.7522935779817459E-2</v>
      </c>
      <c r="I28" s="118">
        <f t="shared" si="3"/>
        <v>0.34128440366972512</v>
      </c>
      <c r="J28" s="118">
        <f t="shared" si="3"/>
        <v>-0.73302752293577988</v>
      </c>
      <c r="K28" s="118">
        <f t="shared" si="3"/>
        <v>0.3669724770642202</v>
      </c>
      <c r="L28" s="128"/>
    </row>
    <row r="29" spans="1:14" x14ac:dyDescent="0.2">
      <c r="A29" s="109"/>
      <c r="B29" s="48"/>
      <c r="G29" s="64"/>
      <c r="H29" s="63"/>
      <c r="I29" s="63"/>
      <c r="J29" s="63"/>
      <c r="K29" s="63"/>
      <c r="L29" s="63"/>
      <c r="M29" s="63"/>
      <c r="N29" s="63"/>
    </row>
    <row r="30" spans="1:14" x14ac:dyDescent="0.2">
      <c r="A30" s="109"/>
      <c r="B30" s="6" t="s">
        <v>255</v>
      </c>
      <c r="C30" s="1" t="s">
        <v>254</v>
      </c>
      <c r="D30" s="122"/>
      <c r="E30" s="1"/>
      <c r="F30" s="1"/>
      <c r="G30" s="1"/>
      <c r="H30" s="1"/>
      <c r="I30" s="1"/>
      <c r="J30" s="1"/>
    </row>
    <row r="31" spans="1:14" ht="32.4" x14ac:dyDescent="0.2">
      <c r="A31" s="93" t="s">
        <v>87</v>
      </c>
      <c r="B31" s="9" t="s">
        <v>253</v>
      </c>
      <c r="C31" s="10" t="s">
        <v>252</v>
      </c>
      <c r="D31" s="11" t="s">
        <v>251</v>
      </c>
      <c r="E31" s="11" t="s">
        <v>250</v>
      </c>
      <c r="F31" s="11" t="s">
        <v>249</v>
      </c>
      <c r="G31" s="11" t="s">
        <v>248</v>
      </c>
      <c r="H31" s="12" t="s">
        <v>0</v>
      </c>
    </row>
    <row r="32" spans="1:14" x14ac:dyDescent="0.2">
      <c r="A32" s="109"/>
      <c r="B32" s="21">
        <f>B3</f>
        <v>1553</v>
      </c>
      <c r="C32" s="14">
        <v>66</v>
      </c>
      <c r="D32" s="15">
        <v>768</v>
      </c>
      <c r="E32" s="15">
        <v>511</v>
      </c>
      <c r="F32" s="15">
        <v>130</v>
      </c>
      <c r="G32" s="15">
        <v>65</v>
      </c>
      <c r="H32" s="16">
        <v>13</v>
      </c>
      <c r="I32" s="8">
        <f>SUM(C32:H32)</f>
        <v>1553</v>
      </c>
      <c r="J32" s="8" t="str">
        <f>IF(B32=I32,"○","×")</f>
        <v>○</v>
      </c>
    </row>
    <row r="33" spans="1:18" x14ac:dyDescent="0.2">
      <c r="A33" s="109"/>
      <c r="B33" s="13">
        <v>100</v>
      </c>
      <c r="C33" s="17">
        <f t="shared" ref="C33:H33" si="4">C32/$B$32*100</f>
        <v>4.249839021249195</v>
      </c>
      <c r="D33" s="17">
        <f t="shared" si="4"/>
        <v>49.452672247263365</v>
      </c>
      <c r="E33" s="17">
        <f t="shared" si="4"/>
        <v>32.904056664520283</v>
      </c>
      <c r="F33" s="17">
        <f t="shared" si="4"/>
        <v>8.3708950418544763</v>
      </c>
      <c r="G33" s="17">
        <f t="shared" si="4"/>
        <v>4.1854475209272382</v>
      </c>
      <c r="H33" s="17">
        <f t="shared" si="4"/>
        <v>0.83708950418544747</v>
      </c>
      <c r="I33" s="8">
        <f>SUM(C33:H33)</f>
        <v>100</v>
      </c>
      <c r="J33" s="8" t="str">
        <f>IF(B33=I33,"○","×")</f>
        <v>○</v>
      </c>
    </row>
    <row r="34" spans="1:18" s="27" customFormat="1" x14ac:dyDescent="0.2">
      <c r="A34" s="24"/>
      <c r="B34" s="48" t="s">
        <v>99</v>
      </c>
      <c r="C34" s="25">
        <v>1</v>
      </c>
      <c r="D34" s="25">
        <v>2</v>
      </c>
      <c r="E34" s="25">
        <v>3</v>
      </c>
      <c r="F34" s="25">
        <v>4</v>
      </c>
      <c r="G34" s="25">
        <v>5</v>
      </c>
      <c r="H34" s="35">
        <v>6</v>
      </c>
    </row>
    <row r="35" spans="1:18" x14ac:dyDescent="0.2">
      <c r="A35" s="109"/>
      <c r="B35" s="47" t="s">
        <v>247</v>
      </c>
      <c r="C35" s="46" t="s">
        <v>121</v>
      </c>
      <c r="G35" s="64"/>
      <c r="H35" s="63"/>
      <c r="I35" s="63"/>
      <c r="J35" s="63"/>
      <c r="K35" s="63"/>
      <c r="L35" s="63"/>
      <c r="M35" s="63"/>
      <c r="N35" s="63"/>
    </row>
    <row r="36" spans="1:18" x14ac:dyDescent="0.2">
      <c r="A36" s="109"/>
      <c r="B36" s="62"/>
      <c r="C36" s="60" t="s">
        <v>246</v>
      </c>
      <c r="D36" s="60" t="s">
        <v>245</v>
      </c>
      <c r="E36" s="60" t="s">
        <v>244</v>
      </c>
      <c r="F36" s="60" t="s">
        <v>243</v>
      </c>
      <c r="G36" s="60" t="s">
        <v>119</v>
      </c>
      <c r="H36" s="60" t="s">
        <v>118</v>
      </c>
      <c r="I36" s="60" t="s">
        <v>117</v>
      </c>
      <c r="J36" s="60" t="s">
        <v>116</v>
      </c>
      <c r="K36" s="60" t="s">
        <v>115</v>
      </c>
      <c r="L36" s="61" t="s">
        <v>114</v>
      </c>
      <c r="M36" s="61" t="s">
        <v>113</v>
      </c>
      <c r="N36" s="60" t="s">
        <v>112</v>
      </c>
      <c r="O36" s="61" t="s">
        <v>111</v>
      </c>
      <c r="P36" s="60" t="s">
        <v>110</v>
      </c>
      <c r="Q36" s="60" t="s">
        <v>242</v>
      </c>
      <c r="R36" s="59" t="s">
        <v>108</v>
      </c>
    </row>
    <row r="37" spans="1:18" ht="13.5" customHeight="1" x14ac:dyDescent="0.2">
      <c r="A37" s="109"/>
      <c r="B37" s="126" t="s">
        <v>241</v>
      </c>
      <c r="C37" s="57">
        <v>43.3</v>
      </c>
      <c r="D37" s="57">
        <v>38.299999999999997</v>
      </c>
      <c r="E37" s="57">
        <v>35.299999999999997</v>
      </c>
      <c r="F37" s="57">
        <v>37.299999999999997</v>
      </c>
      <c r="G37" s="57">
        <v>39.9</v>
      </c>
      <c r="H37" s="57">
        <v>43.3</v>
      </c>
      <c r="I37" s="57">
        <v>47.2</v>
      </c>
      <c r="J37" s="57">
        <v>41</v>
      </c>
      <c r="K37" s="57">
        <v>45.300000000000004</v>
      </c>
      <c r="L37" s="56">
        <v>41.4</v>
      </c>
      <c r="M37" s="57">
        <v>46.6</v>
      </c>
      <c r="N37" s="125">
        <v>46.9</v>
      </c>
      <c r="O37" s="56">
        <v>51.699999999999996</v>
      </c>
      <c r="P37" s="55">
        <v>49.2</v>
      </c>
      <c r="Q37" s="55">
        <v>53</v>
      </c>
      <c r="R37" s="54">
        <f>C33+D33</f>
        <v>53.702511268512559</v>
      </c>
    </row>
    <row r="38" spans="1:18" ht="13.5" customHeight="1" x14ac:dyDescent="0.2">
      <c r="A38" s="109"/>
      <c r="B38" s="124" t="s">
        <v>240</v>
      </c>
      <c r="C38" s="50">
        <v>51.5</v>
      </c>
      <c r="D38" s="50">
        <v>58.7</v>
      </c>
      <c r="E38" s="50">
        <v>61.7</v>
      </c>
      <c r="F38" s="50">
        <v>59.1</v>
      </c>
      <c r="G38" s="50">
        <v>56.1</v>
      </c>
      <c r="H38" s="50">
        <v>52.9</v>
      </c>
      <c r="I38" s="50">
        <v>49.1</v>
      </c>
      <c r="J38" s="50">
        <v>55.1</v>
      </c>
      <c r="K38" s="50">
        <v>51</v>
      </c>
      <c r="L38" s="51">
        <v>54.400000000000006</v>
      </c>
      <c r="M38" s="50">
        <v>50.3</v>
      </c>
      <c r="N38" s="123">
        <v>48.5</v>
      </c>
      <c r="O38" s="51">
        <v>44.1</v>
      </c>
      <c r="P38" s="50">
        <v>46.9</v>
      </c>
      <c r="Q38" s="50">
        <v>41.3</v>
      </c>
      <c r="R38" s="49">
        <f>E33+F33</f>
        <v>41.274951706374758</v>
      </c>
    </row>
    <row r="39" spans="1:18" x14ac:dyDescent="0.2">
      <c r="A39" s="3"/>
      <c r="B39" s="48" t="s">
        <v>99</v>
      </c>
      <c r="C39" s="45"/>
      <c r="D39" s="45"/>
      <c r="E39" s="45"/>
      <c r="F39" s="45"/>
      <c r="R39" s="66">
        <f>SUM(R37:R38)</f>
        <v>94.977462974887317</v>
      </c>
    </row>
    <row r="40" spans="1:18" x14ac:dyDescent="0.2">
      <c r="A40" s="36"/>
      <c r="B40" s="47" t="s">
        <v>239</v>
      </c>
      <c r="C40" s="46" t="s">
        <v>104</v>
      </c>
      <c r="D40" s="45"/>
      <c r="E40" s="45"/>
      <c r="F40" s="45"/>
    </row>
    <row r="41" spans="1:18" ht="32.4" x14ac:dyDescent="0.2">
      <c r="A41" s="36"/>
      <c r="B41" s="9"/>
      <c r="C41" s="10" t="str">
        <f t="shared" ref="C41:H41" si="5">C31</f>
        <v>十分満足している</v>
      </c>
      <c r="D41" s="11" t="str">
        <f t="shared" si="5"/>
        <v>おおむね満足している</v>
      </c>
      <c r="E41" s="11" t="str">
        <f t="shared" si="5"/>
        <v>まだまだ不満だ</v>
      </c>
      <c r="F41" s="11" t="str">
        <f t="shared" si="5"/>
        <v>きわめて不満だ</v>
      </c>
      <c r="G41" s="11" t="str">
        <f t="shared" si="5"/>
        <v>わからない</v>
      </c>
      <c r="H41" s="12" t="str">
        <f t="shared" si="5"/>
        <v>無回答</v>
      </c>
    </row>
    <row r="42" spans="1:18" ht="13.5" customHeight="1" x14ac:dyDescent="0.2">
      <c r="A42" s="36"/>
      <c r="B42" s="40" t="str">
        <f>B25</f>
        <v xml:space="preserve"> 第42回</v>
      </c>
      <c r="C42" s="74">
        <v>2.2000000000000002</v>
      </c>
      <c r="D42" s="73">
        <v>47</v>
      </c>
      <c r="E42" s="73">
        <v>36.5</v>
      </c>
      <c r="F42" s="42">
        <v>10.4</v>
      </c>
      <c r="G42" s="42">
        <v>3.5</v>
      </c>
      <c r="H42" s="41">
        <v>0.5</v>
      </c>
      <c r="I42" s="66">
        <f>SUM(C42:H42)</f>
        <v>100.10000000000001</v>
      </c>
      <c r="J42" s="105"/>
      <c r="K42" s="105"/>
    </row>
    <row r="43" spans="1:18" ht="13.5" customHeight="1" x14ac:dyDescent="0.2">
      <c r="A43" s="36"/>
      <c r="B43" s="40" t="str">
        <f>B26</f>
        <v xml:space="preserve"> 第43回</v>
      </c>
      <c r="C43" s="74">
        <v>3.4</v>
      </c>
      <c r="D43" s="73">
        <v>49.6</v>
      </c>
      <c r="E43" s="73">
        <v>32.5</v>
      </c>
      <c r="F43" s="42">
        <v>8.8000000000000007</v>
      </c>
      <c r="G43" s="42">
        <v>4.9000000000000004</v>
      </c>
      <c r="H43" s="41">
        <v>0.8</v>
      </c>
      <c r="I43" s="66">
        <f>SUM(C43:H43)</f>
        <v>100</v>
      </c>
      <c r="J43" s="105"/>
      <c r="K43" s="105"/>
    </row>
    <row r="44" spans="1:18" ht="13.5" customHeight="1" x14ac:dyDescent="0.2">
      <c r="A44" s="36"/>
      <c r="B44" s="40" t="str">
        <f>B27</f>
        <v xml:space="preserve"> 第44回</v>
      </c>
      <c r="C44" s="71">
        <f t="shared" ref="C44:H44" si="6">C33</f>
        <v>4.249839021249195</v>
      </c>
      <c r="D44" s="69">
        <f t="shared" si="6"/>
        <v>49.452672247263365</v>
      </c>
      <c r="E44" s="69">
        <f t="shared" si="6"/>
        <v>32.904056664520283</v>
      </c>
      <c r="F44" s="70">
        <f t="shared" si="6"/>
        <v>8.3708950418544763</v>
      </c>
      <c r="G44" s="70">
        <f t="shared" si="6"/>
        <v>4.1854475209272382</v>
      </c>
      <c r="H44" s="67">
        <f t="shared" si="6"/>
        <v>0.83708950418544747</v>
      </c>
      <c r="I44" s="66">
        <f>SUM(C44:H44)</f>
        <v>100</v>
      </c>
      <c r="J44" s="105"/>
      <c r="K44" s="105"/>
    </row>
    <row r="45" spans="1:18" x14ac:dyDescent="0.2">
      <c r="A45" s="3"/>
      <c r="C45" s="118">
        <f t="shared" ref="C45:H45" si="7">C44-C43</f>
        <v>0.84983902124919508</v>
      </c>
      <c r="D45" s="118">
        <f t="shared" si="7"/>
        <v>-0.14732775273663634</v>
      </c>
      <c r="E45" s="118">
        <f t="shared" si="7"/>
        <v>0.40405666452028299</v>
      </c>
      <c r="F45" s="118">
        <f t="shared" si="7"/>
        <v>-0.42910495814552441</v>
      </c>
      <c r="G45" s="118">
        <f t="shared" si="7"/>
        <v>-0.7145524790727622</v>
      </c>
      <c r="H45" s="118">
        <f t="shared" si="7"/>
        <v>3.7089504185447431E-2</v>
      </c>
    </row>
    <row r="46" spans="1:18" x14ac:dyDescent="0.2">
      <c r="A46" s="3"/>
    </row>
    <row r="47" spans="1:18" x14ac:dyDescent="0.2">
      <c r="A47" s="109"/>
      <c r="B47" s="6" t="s">
        <v>238</v>
      </c>
      <c r="C47" s="1" t="s">
        <v>237</v>
      </c>
      <c r="D47" s="1"/>
      <c r="E47" s="122"/>
      <c r="F47" s="1"/>
      <c r="G47" s="1"/>
      <c r="H47" s="1"/>
      <c r="I47" s="1"/>
      <c r="J47" s="1"/>
      <c r="K47" s="1"/>
      <c r="L47" s="1"/>
      <c r="M47" s="1"/>
      <c r="N47" s="2"/>
    </row>
    <row r="48" spans="1:18" ht="86.4" x14ac:dyDescent="0.2">
      <c r="A48" s="93" t="s">
        <v>219</v>
      </c>
      <c r="B48" s="9" t="s">
        <v>1</v>
      </c>
      <c r="C48" s="10" t="s">
        <v>234</v>
      </c>
      <c r="D48" s="11" t="s">
        <v>233</v>
      </c>
      <c r="E48" s="11" t="s">
        <v>232</v>
      </c>
      <c r="F48" s="11" t="s">
        <v>225</v>
      </c>
      <c r="G48" s="11" t="s">
        <v>226</v>
      </c>
      <c r="H48" s="11" t="s">
        <v>204</v>
      </c>
      <c r="I48" s="11" t="s">
        <v>231</v>
      </c>
      <c r="J48" s="11" t="s">
        <v>227</v>
      </c>
      <c r="K48" s="11" t="s">
        <v>228</v>
      </c>
      <c r="L48" s="11" t="s">
        <v>229</v>
      </c>
      <c r="M48" s="11" t="s">
        <v>236</v>
      </c>
      <c r="N48" s="20" t="s">
        <v>176</v>
      </c>
      <c r="O48" s="20" t="s">
        <v>129</v>
      </c>
      <c r="P48" s="12" t="s">
        <v>0</v>
      </c>
      <c r="Q48" s="8" t="s">
        <v>144</v>
      </c>
    </row>
    <row r="49" spans="1:18" x14ac:dyDescent="0.2">
      <c r="A49" s="109"/>
      <c r="B49" s="21">
        <f>B32</f>
        <v>1553</v>
      </c>
      <c r="C49" s="14">
        <v>1046</v>
      </c>
      <c r="D49" s="15">
        <v>865</v>
      </c>
      <c r="E49" s="15">
        <v>382</v>
      </c>
      <c r="F49" s="15">
        <v>58</v>
      </c>
      <c r="G49" s="15">
        <v>63</v>
      </c>
      <c r="H49" s="15">
        <v>262</v>
      </c>
      <c r="I49" s="15">
        <v>379</v>
      </c>
      <c r="J49" s="15">
        <v>108</v>
      </c>
      <c r="K49" s="15">
        <v>134</v>
      </c>
      <c r="L49" s="15">
        <v>141</v>
      </c>
      <c r="M49" s="15">
        <v>190</v>
      </c>
      <c r="N49" s="22">
        <v>66</v>
      </c>
      <c r="O49" s="22">
        <v>101</v>
      </c>
      <c r="P49" s="16">
        <v>11</v>
      </c>
      <c r="Q49" s="8">
        <f>SUM(C49:P49)</f>
        <v>3806</v>
      </c>
    </row>
    <row r="50" spans="1:18" x14ac:dyDescent="0.2">
      <c r="A50" s="109"/>
      <c r="B50" s="34" t="s">
        <v>143</v>
      </c>
      <c r="C50" s="17">
        <f t="shared" ref="C50:P50" si="8">C49/$B$49*100</f>
        <v>67.353509336767544</v>
      </c>
      <c r="D50" s="17">
        <f t="shared" si="8"/>
        <v>55.698647778493239</v>
      </c>
      <c r="E50" s="17">
        <f t="shared" si="8"/>
        <v>24.597553122987765</v>
      </c>
      <c r="F50" s="17">
        <f t="shared" si="8"/>
        <v>3.7347070186735354</v>
      </c>
      <c r="G50" s="17">
        <f t="shared" si="8"/>
        <v>4.0566645202833227</v>
      </c>
      <c r="H50" s="17">
        <f t="shared" si="8"/>
        <v>16.870573084352866</v>
      </c>
      <c r="I50" s="17">
        <f t="shared" si="8"/>
        <v>24.404378622021895</v>
      </c>
      <c r="J50" s="17">
        <f t="shared" si="8"/>
        <v>6.9542820347714098</v>
      </c>
      <c r="K50" s="17">
        <f t="shared" si="8"/>
        <v>8.6284610431423054</v>
      </c>
      <c r="L50" s="17">
        <f t="shared" si="8"/>
        <v>9.0792015453960087</v>
      </c>
      <c r="M50" s="17">
        <f t="shared" si="8"/>
        <v>12.234385061171924</v>
      </c>
      <c r="N50" s="17">
        <f t="shared" si="8"/>
        <v>4.249839021249195</v>
      </c>
      <c r="O50" s="17">
        <f t="shared" si="8"/>
        <v>6.5035415325177075</v>
      </c>
      <c r="P50" s="17">
        <f t="shared" si="8"/>
        <v>0.70830650354153257</v>
      </c>
      <c r="Q50" s="8">
        <f>SUM(C50:P50)</f>
        <v>245.07405022537029</v>
      </c>
    </row>
    <row r="51" spans="1:18" s="27" customFormat="1" x14ac:dyDescent="0.2">
      <c r="A51" s="24"/>
      <c r="B51" s="48" t="s">
        <v>99</v>
      </c>
      <c r="C51" s="25">
        <f>_xlfn.RANK.EQ(C50,$C$50:$M$50,0)</f>
        <v>1</v>
      </c>
      <c r="D51" s="25">
        <f>_xlfn.RANK.EQ(D50,$C$50:$M$50,0)</f>
        <v>2</v>
      </c>
      <c r="E51" s="25">
        <f>_xlfn.RANK.EQ(E50,$C$50:$M$50,0)</f>
        <v>3</v>
      </c>
      <c r="F51" s="25">
        <v>11</v>
      </c>
      <c r="G51" s="25">
        <v>10</v>
      </c>
      <c r="H51" s="25">
        <f t="shared" ref="H51:M51" si="9">_xlfn.RANK.EQ(H50,$C$50:$M$50,0)</f>
        <v>5</v>
      </c>
      <c r="I51" s="25">
        <f t="shared" si="9"/>
        <v>4</v>
      </c>
      <c r="J51" s="25">
        <f t="shared" si="9"/>
        <v>9</v>
      </c>
      <c r="K51" s="25">
        <f t="shared" si="9"/>
        <v>8</v>
      </c>
      <c r="L51" s="25">
        <f t="shared" si="9"/>
        <v>7</v>
      </c>
      <c r="M51" s="25">
        <f t="shared" si="9"/>
        <v>6</v>
      </c>
      <c r="N51" s="25">
        <v>12</v>
      </c>
      <c r="O51" s="25">
        <v>13</v>
      </c>
      <c r="P51" s="25">
        <v>14</v>
      </c>
    </row>
    <row r="52" spans="1:18" x14ac:dyDescent="0.2">
      <c r="A52" s="53"/>
      <c r="B52" s="91" t="s">
        <v>142</v>
      </c>
      <c r="C52" s="1"/>
      <c r="D52" s="1"/>
      <c r="E52" s="121"/>
      <c r="F52" s="1"/>
      <c r="G52" s="1"/>
      <c r="H52" s="1"/>
      <c r="I52" s="1"/>
      <c r="J52" s="1"/>
      <c r="K52" s="1"/>
      <c r="L52" s="1"/>
      <c r="M52" s="1"/>
      <c r="N52" s="116"/>
      <c r="O52" s="8"/>
      <c r="P52" s="8"/>
    </row>
    <row r="53" spans="1:18" ht="86.4" x14ac:dyDescent="0.2">
      <c r="A53" s="53"/>
      <c r="B53" s="9" t="str">
        <f>B48</f>
        <v>調査数</v>
      </c>
      <c r="C53" s="10" t="s">
        <v>234</v>
      </c>
      <c r="D53" s="43" t="s">
        <v>233</v>
      </c>
      <c r="E53" s="11" t="s">
        <v>232</v>
      </c>
      <c r="F53" s="11" t="s">
        <v>231</v>
      </c>
      <c r="G53" s="11" t="s">
        <v>204</v>
      </c>
      <c r="H53" s="11" t="s">
        <v>230</v>
      </c>
      <c r="I53" s="11" t="s">
        <v>229</v>
      </c>
      <c r="J53" s="11" t="s">
        <v>228</v>
      </c>
      <c r="K53" s="11" t="s">
        <v>227</v>
      </c>
      <c r="L53" s="11" t="s">
        <v>226</v>
      </c>
      <c r="M53" s="11" t="s">
        <v>225</v>
      </c>
      <c r="N53" s="20" t="s">
        <v>176</v>
      </c>
      <c r="O53" s="20" t="s">
        <v>129</v>
      </c>
      <c r="P53" s="12" t="s">
        <v>0</v>
      </c>
      <c r="R53" s="36"/>
    </row>
    <row r="54" spans="1:18" x14ac:dyDescent="0.2">
      <c r="A54" s="53"/>
      <c r="B54" s="21">
        <f>B49</f>
        <v>1553</v>
      </c>
      <c r="C54" s="84">
        <v>1046</v>
      </c>
      <c r="D54" s="120">
        <v>865</v>
      </c>
      <c r="E54" s="85">
        <v>382</v>
      </c>
      <c r="F54" s="85">
        <v>379</v>
      </c>
      <c r="G54" s="85">
        <v>262</v>
      </c>
      <c r="H54" s="85">
        <v>190</v>
      </c>
      <c r="I54" s="85">
        <v>141</v>
      </c>
      <c r="J54" s="85">
        <v>134</v>
      </c>
      <c r="K54" s="85">
        <v>108</v>
      </c>
      <c r="L54" s="85">
        <v>63</v>
      </c>
      <c r="M54" s="85">
        <v>58</v>
      </c>
      <c r="N54" s="84">
        <v>66</v>
      </c>
      <c r="O54" s="84">
        <v>101</v>
      </c>
      <c r="P54" s="83">
        <v>11</v>
      </c>
      <c r="Q54" s="8">
        <f>SUM(C54:P54)</f>
        <v>3806</v>
      </c>
    </row>
    <row r="55" spans="1:18" x14ac:dyDescent="0.2">
      <c r="A55" s="53"/>
      <c r="B55" s="13">
        <v>100</v>
      </c>
      <c r="C55" s="78">
        <v>67.353509336767544</v>
      </c>
      <c r="D55" s="79">
        <v>55.698647778493239</v>
      </c>
      <c r="E55" s="79">
        <v>24.597553122987765</v>
      </c>
      <c r="F55" s="79">
        <v>24.404378622021895</v>
      </c>
      <c r="G55" s="79">
        <v>16.870573084352866</v>
      </c>
      <c r="H55" s="79">
        <v>12.234385061171924</v>
      </c>
      <c r="I55" s="79">
        <v>9.0792015453960087</v>
      </c>
      <c r="J55" s="79">
        <v>8.6284610431423054</v>
      </c>
      <c r="K55" s="79">
        <v>6.9542820347714098</v>
      </c>
      <c r="L55" s="79">
        <v>4.0566645202833227</v>
      </c>
      <c r="M55" s="79">
        <v>3.7347070186735354</v>
      </c>
      <c r="N55" s="78">
        <v>4.249839021249195</v>
      </c>
      <c r="O55" s="78">
        <v>6.5035415325177075</v>
      </c>
      <c r="P55" s="77">
        <v>0.70830650354153257</v>
      </c>
      <c r="Q55" s="8">
        <f>SUM(C55:P55)</f>
        <v>245.07405022537026</v>
      </c>
    </row>
    <row r="56" spans="1:18" x14ac:dyDescent="0.2">
      <c r="A56" s="53"/>
      <c r="B56" s="48" t="s">
        <v>99</v>
      </c>
      <c r="C56" s="1">
        <v>1</v>
      </c>
      <c r="D56" s="1">
        <v>2</v>
      </c>
      <c r="E56" s="1">
        <v>3</v>
      </c>
      <c r="F56" s="1">
        <v>4</v>
      </c>
      <c r="G56" s="1">
        <v>5</v>
      </c>
      <c r="H56" s="1">
        <v>6</v>
      </c>
      <c r="I56" s="1">
        <v>7</v>
      </c>
      <c r="J56" s="1">
        <v>8</v>
      </c>
      <c r="K56" s="1">
        <v>9</v>
      </c>
      <c r="L56" s="1">
        <v>10</v>
      </c>
      <c r="M56" s="1">
        <v>11</v>
      </c>
      <c r="N56" s="1">
        <v>12</v>
      </c>
      <c r="O56" s="1">
        <v>13</v>
      </c>
      <c r="P56" s="1">
        <v>14</v>
      </c>
    </row>
    <row r="57" spans="1:18" x14ac:dyDescent="0.2">
      <c r="A57" s="53"/>
      <c r="B57" s="47" t="s">
        <v>235</v>
      </c>
      <c r="C57" s="46" t="s">
        <v>104</v>
      </c>
      <c r="D57" s="1"/>
      <c r="E57" s="1"/>
      <c r="F57" s="1"/>
      <c r="G57" s="2"/>
    </row>
    <row r="58" spans="1:18" ht="86.4" x14ac:dyDescent="0.2">
      <c r="A58" s="53"/>
      <c r="B58" s="9"/>
      <c r="C58" s="10" t="s">
        <v>234</v>
      </c>
      <c r="D58" s="43" t="s">
        <v>233</v>
      </c>
      <c r="E58" s="11" t="s">
        <v>232</v>
      </c>
      <c r="F58" s="11" t="s">
        <v>231</v>
      </c>
      <c r="G58" s="11" t="s">
        <v>204</v>
      </c>
      <c r="H58" s="11" t="s">
        <v>230</v>
      </c>
      <c r="I58" s="11" t="s">
        <v>229</v>
      </c>
      <c r="J58" s="11" t="s">
        <v>228</v>
      </c>
      <c r="K58" s="11" t="s">
        <v>227</v>
      </c>
      <c r="L58" s="11" t="s">
        <v>226</v>
      </c>
      <c r="M58" s="11" t="s">
        <v>225</v>
      </c>
      <c r="N58" s="11" t="s">
        <v>176</v>
      </c>
      <c r="O58" s="20" t="s">
        <v>129</v>
      </c>
      <c r="P58" s="12" t="s">
        <v>0</v>
      </c>
      <c r="Q58" s="119"/>
      <c r="R58" s="36"/>
    </row>
    <row r="59" spans="1:18" ht="13.5" customHeight="1" x14ac:dyDescent="0.2">
      <c r="A59" s="53"/>
      <c r="B59" s="40" t="str">
        <f>B42</f>
        <v xml:space="preserve"> 第42回</v>
      </c>
      <c r="C59" s="74">
        <v>66.599999999999994</v>
      </c>
      <c r="D59" s="42">
        <v>61.5</v>
      </c>
      <c r="E59" s="73">
        <v>22</v>
      </c>
      <c r="F59" s="73">
        <v>29.4</v>
      </c>
      <c r="G59" s="73">
        <v>17.899999999999999</v>
      </c>
      <c r="H59" s="73">
        <v>12.4</v>
      </c>
      <c r="I59" s="73">
        <v>8.5</v>
      </c>
      <c r="J59" s="73">
        <v>8.1</v>
      </c>
      <c r="K59" s="73">
        <v>6.2</v>
      </c>
      <c r="L59" s="73">
        <v>3.6</v>
      </c>
      <c r="M59" s="73">
        <v>2.2999999999999998</v>
      </c>
      <c r="N59" s="73">
        <v>4.5</v>
      </c>
      <c r="O59" s="72">
        <v>4.8</v>
      </c>
      <c r="P59" s="41">
        <v>2.4</v>
      </c>
      <c r="R59" s="3" t="s">
        <v>224</v>
      </c>
    </row>
    <row r="60" spans="1:18" ht="13.5" customHeight="1" x14ac:dyDescent="0.2">
      <c r="A60" s="53"/>
      <c r="B60" s="40" t="str">
        <f>B43</f>
        <v xml:space="preserve"> 第43回</v>
      </c>
      <c r="C60" s="74">
        <v>66.3</v>
      </c>
      <c r="D60" s="42">
        <v>60</v>
      </c>
      <c r="E60" s="73">
        <v>23.9</v>
      </c>
      <c r="F60" s="73">
        <v>25.3</v>
      </c>
      <c r="G60" s="73">
        <v>19</v>
      </c>
      <c r="H60" s="73">
        <v>10.8</v>
      </c>
      <c r="I60" s="73">
        <v>7</v>
      </c>
      <c r="J60" s="73">
        <v>7.2</v>
      </c>
      <c r="K60" s="73">
        <v>5.9</v>
      </c>
      <c r="L60" s="73">
        <v>3.7</v>
      </c>
      <c r="M60" s="73">
        <v>2.8</v>
      </c>
      <c r="N60" s="73">
        <v>5</v>
      </c>
      <c r="O60" s="72">
        <v>3.9</v>
      </c>
      <c r="P60" s="41">
        <v>2.2000000000000002</v>
      </c>
      <c r="Q60" s="8"/>
      <c r="R60" s="3" t="s">
        <v>223</v>
      </c>
    </row>
    <row r="61" spans="1:18" ht="13.5" customHeight="1" x14ac:dyDescent="0.2">
      <c r="A61" s="53"/>
      <c r="B61" s="40" t="str">
        <f>B44</f>
        <v xml:space="preserve"> 第44回</v>
      </c>
      <c r="C61" s="71">
        <v>67.353509336767544</v>
      </c>
      <c r="D61" s="70">
        <v>55.698647778493239</v>
      </c>
      <c r="E61" s="69">
        <v>24.597553122987765</v>
      </c>
      <c r="F61" s="69">
        <v>24.404378622021895</v>
      </c>
      <c r="G61" s="69">
        <v>16.870573084352866</v>
      </c>
      <c r="H61" s="69">
        <v>12.234385061171924</v>
      </c>
      <c r="I61" s="69">
        <v>9.0792015453960087</v>
      </c>
      <c r="J61" s="69">
        <v>8.6284610431423054</v>
      </c>
      <c r="K61" s="69">
        <v>6.9542820347714098</v>
      </c>
      <c r="L61" s="69">
        <v>4.0566645202833227</v>
      </c>
      <c r="M61" s="69">
        <v>3.7347070186735354</v>
      </c>
      <c r="N61" s="69">
        <v>4.249839021249195</v>
      </c>
      <c r="O61" s="68">
        <v>6.5035415325177075</v>
      </c>
      <c r="P61" s="67">
        <v>0.70830650354153257</v>
      </c>
      <c r="Q61" s="8">
        <f>SUM(C61:P61)</f>
        <v>245.07405022537026</v>
      </c>
      <c r="R61" s="3" t="s">
        <v>222</v>
      </c>
    </row>
    <row r="62" spans="1:18" x14ac:dyDescent="0.2">
      <c r="A62" s="109"/>
      <c r="C62" s="118">
        <f t="shared" ref="C62:P62" si="10">C61-C60</f>
        <v>1.0535093367675472</v>
      </c>
      <c r="D62" s="118">
        <f t="shared" si="10"/>
        <v>-4.301352221506761</v>
      </c>
      <c r="E62" s="118">
        <f t="shared" si="10"/>
        <v>0.69755312298776673</v>
      </c>
      <c r="F62" s="118">
        <f t="shared" si="10"/>
        <v>-0.89562137797810593</v>
      </c>
      <c r="G62" s="118">
        <f t="shared" si="10"/>
        <v>-2.1294269156471337</v>
      </c>
      <c r="H62" s="118">
        <f t="shared" si="10"/>
        <v>1.4343850611719233</v>
      </c>
      <c r="I62" s="118">
        <f t="shared" si="10"/>
        <v>2.0792015453960087</v>
      </c>
      <c r="J62" s="118">
        <f t="shared" si="10"/>
        <v>1.4284610431423053</v>
      </c>
      <c r="K62" s="118">
        <f t="shared" si="10"/>
        <v>1.0542820347714095</v>
      </c>
      <c r="L62" s="118">
        <f t="shared" si="10"/>
        <v>0.35666452028332252</v>
      </c>
      <c r="M62" s="118">
        <f t="shared" si="10"/>
        <v>0.93470701867353556</v>
      </c>
      <c r="N62" s="118">
        <f t="shared" si="10"/>
        <v>-0.75016097875080501</v>
      </c>
      <c r="O62" s="118">
        <f t="shared" si="10"/>
        <v>2.6035415325177076</v>
      </c>
      <c r="P62" s="118">
        <f t="shared" si="10"/>
        <v>-1.4916934964584676</v>
      </c>
    </row>
    <row r="63" spans="1:18" x14ac:dyDescent="0.2">
      <c r="A63" s="109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17"/>
    </row>
    <row r="64" spans="1:18" x14ac:dyDescent="0.2">
      <c r="A64" s="109"/>
      <c r="B64" s="6" t="s">
        <v>221</v>
      </c>
      <c r="C64" s="1" t="s">
        <v>220</v>
      </c>
      <c r="D64" s="1"/>
      <c r="E64" s="1"/>
      <c r="F64" s="1"/>
      <c r="G64" s="2"/>
    </row>
    <row r="65" spans="1:20" ht="32.4" x14ac:dyDescent="0.2">
      <c r="A65" s="93" t="s">
        <v>219</v>
      </c>
      <c r="B65" s="9" t="s">
        <v>1</v>
      </c>
      <c r="C65" s="10" t="s">
        <v>218</v>
      </c>
      <c r="D65" s="11" t="s">
        <v>217</v>
      </c>
      <c r="E65" s="11" t="s">
        <v>213</v>
      </c>
      <c r="F65" s="11" t="s">
        <v>211</v>
      </c>
      <c r="G65" s="11" t="s">
        <v>216</v>
      </c>
      <c r="H65" s="20" t="s">
        <v>206</v>
      </c>
      <c r="I65" s="11" t="s">
        <v>212</v>
      </c>
      <c r="J65" s="20" t="s">
        <v>203</v>
      </c>
      <c r="K65" s="11" t="s">
        <v>201</v>
      </c>
      <c r="L65" s="20" t="s">
        <v>215</v>
      </c>
      <c r="M65" s="11" t="s">
        <v>199</v>
      </c>
      <c r="N65" s="11" t="s">
        <v>214</v>
      </c>
      <c r="O65" s="11" t="s">
        <v>207</v>
      </c>
      <c r="P65" s="11" t="s">
        <v>176</v>
      </c>
      <c r="Q65" s="11" t="s">
        <v>196</v>
      </c>
      <c r="R65" s="12" t="s">
        <v>0</v>
      </c>
      <c r="S65" s="8" t="s">
        <v>144</v>
      </c>
    </row>
    <row r="66" spans="1:20" x14ac:dyDescent="0.2">
      <c r="A66" s="109"/>
      <c r="B66" s="21">
        <f>B3</f>
        <v>1553</v>
      </c>
      <c r="C66" s="14">
        <v>1015</v>
      </c>
      <c r="D66" s="15">
        <v>738</v>
      </c>
      <c r="E66" s="15">
        <v>152</v>
      </c>
      <c r="F66" s="15">
        <v>20</v>
      </c>
      <c r="G66" s="15">
        <v>273</v>
      </c>
      <c r="H66" s="22">
        <v>286</v>
      </c>
      <c r="I66" s="15">
        <v>49</v>
      </c>
      <c r="J66" s="22">
        <v>241</v>
      </c>
      <c r="K66" s="15">
        <v>202</v>
      </c>
      <c r="L66" s="22">
        <v>251</v>
      </c>
      <c r="M66" s="15">
        <v>142</v>
      </c>
      <c r="N66" s="15">
        <v>211</v>
      </c>
      <c r="O66" s="15">
        <v>604</v>
      </c>
      <c r="P66" s="15">
        <v>21</v>
      </c>
      <c r="Q66" s="15">
        <v>26</v>
      </c>
      <c r="R66" s="16">
        <v>10</v>
      </c>
      <c r="S66" s="8">
        <f>SUM(C66:R66)</f>
        <v>4241</v>
      </c>
    </row>
    <row r="67" spans="1:20" x14ac:dyDescent="0.2">
      <c r="A67" s="109"/>
      <c r="B67" s="34" t="s">
        <v>143</v>
      </c>
      <c r="C67" s="17">
        <f t="shared" ref="C67:R67" si="11">C66/$B$66*100</f>
        <v>65.357372826786857</v>
      </c>
      <c r="D67" s="17">
        <f t="shared" si="11"/>
        <v>47.520927237604639</v>
      </c>
      <c r="E67" s="17">
        <f t="shared" si="11"/>
        <v>9.787508048937541</v>
      </c>
      <c r="F67" s="17">
        <f t="shared" si="11"/>
        <v>1.2878300064391499</v>
      </c>
      <c r="G67" s="17">
        <f t="shared" si="11"/>
        <v>17.578879587894399</v>
      </c>
      <c r="H67" s="17">
        <f t="shared" si="11"/>
        <v>18.415969092079845</v>
      </c>
      <c r="I67" s="17">
        <f t="shared" si="11"/>
        <v>3.1551835157759176</v>
      </c>
      <c r="J67" s="17">
        <f t="shared" si="11"/>
        <v>15.518351577591757</v>
      </c>
      <c r="K67" s="17">
        <f t="shared" si="11"/>
        <v>13.007083065035415</v>
      </c>
      <c r="L67" s="17">
        <f t="shared" si="11"/>
        <v>16.162266580811334</v>
      </c>
      <c r="M67" s="17">
        <f t="shared" si="11"/>
        <v>9.1435930457179655</v>
      </c>
      <c r="N67" s="17">
        <f t="shared" si="11"/>
        <v>13.586606567933032</v>
      </c>
      <c r="O67" s="17">
        <f t="shared" si="11"/>
        <v>38.89246619446233</v>
      </c>
      <c r="P67" s="17">
        <f t="shared" si="11"/>
        <v>1.3522215067611076</v>
      </c>
      <c r="Q67" s="17">
        <f t="shared" si="11"/>
        <v>1.6741790083708949</v>
      </c>
      <c r="R67" s="17">
        <f t="shared" si="11"/>
        <v>0.64391500321957496</v>
      </c>
      <c r="S67" s="8">
        <f>SUM(C67:R67)</f>
        <v>273.08435286542169</v>
      </c>
    </row>
    <row r="68" spans="1:20" s="27" customFormat="1" x14ac:dyDescent="0.2">
      <c r="A68" s="24"/>
      <c r="B68" s="48" t="s">
        <v>99</v>
      </c>
      <c r="C68" s="25">
        <f t="shared" ref="C68:O68" si="12">_xlfn.RANK.EQ(C67,$C$67:$O$67,0)</f>
        <v>1</v>
      </c>
      <c r="D68" s="25">
        <f t="shared" si="12"/>
        <v>2</v>
      </c>
      <c r="E68" s="25">
        <f t="shared" si="12"/>
        <v>10</v>
      </c>
      <c r="F68" s="25">
        <f t="shared" si="12"/>
        <v>13</v>
      </c>
      <c r="G68" s="25">
        <f t="shared" si="12"/>
        <v>5</v>
      </c>
      <c r="H68" s="25">
        <f t="shared" si="12"/>
        <v>4</v>
      </c>
      <c r="I68" s="25">
        <f t="shared" si="12"/>
        <v>12</v>
      </c>
      <c r="J68" s="25">
        <f t="shared" si="12"/>
        <v>7</v>
      </c>
      <c r="K68" s="25">
        <f t="shared" si="12"/>
        <v>9</v>
      </c>
      <c r="L68" s="25">
        <f t="shared" si="12"/>
        <v>6</v>
      </c>
      <c r="M68" s="25">
        <f t="shared" si="12"/>
        <v>11</v>
      </c>
      <c r="N68" s="25">
        <f t="shared" si="12"/>
        <v>8</v>
      </c>
      <c r="O68" s="25">
        <f t="shared" si="12"/>
        <v>3</v>
      </c>
      <c r="P68" s="25">
        <v>14</v>
      </c>
      <c r="Q68" s="25">
        <v>15</v>
      </c>
      <c r="R68" s="25">
        <v>16</v>
      </c>
    </row>
    <row r="69" spans="1:20" x14ac:dyDescent="0.2">
      <c r="A69" s="53"/>
      <c r="B69" s="91" t="s">
        <v>142</v>
      </c>
      <c r="C69" s="1"/>
      <c r="D69" s="1"/>
      <c r="E69" s="1"/>
      <c r="F69" s="1"/>
      <c r="G69" s="116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20" ht="32.4" x14ac:dyDescent="0.2">
      <c r="A70" s="53"/>
      <c r="B70" s="9" t="s">
        <v>1</v>
      </c>
      <c r="C70" s="10" t="s">
        <v>218</v>
      </c>
      <c r="D70" s="11" t="s">
        <v>217</v>
      </c>
      <c r="E70" s="20" t="s">
        <v>207</v>
      </c>
      <c r="F70" s="20" t="s">
        <v>206</v>
      </c>
      <c r="G70" s="11" t="s">
        <v>216</v>
      </c>
      <c r="H70" s="43" t="s">
        <v>215</v>
      </c>
      <c r="I70" s="20" t="s">
        <v>203</v>
      </c>
      <c r="J70" s="11" t="s">
        <v>214</v>
      </c>
      <c r="K70" s="11" t="s">
        <v>201</v>
      </c>
      <c r="L70" s="11" t="s">
        <v>213</v>
      </c>
      <c r="M70" s="11" t="s">
        <v>199</v>
      </c>
      <c r="N70" s="11" t="s">
        <v>212</v>
      </c>
      <c r="O70" s="11" t="s">
        <v>211</v>
      </c>
      <c r="P70" s="11" t="s">
        <v>176</v>
      </c>
      <c r="Q70" s="11" t="s">
        <v>196</v>
      </c>
      <c r="R70" s="12" t="s">
        <v>0</v>
      </c>
      <c r="S70" s="36"/>
    </row>
    <row r="71" spans="1:20" x14ac:dyDescent="0.2">
      <c r="A71" s="53"/>
      <c r="B71" s="88">
        <f>B66</f>
        <v>1553</v>
      </c>
      <c r="C71" s="87">
        <v>1015</v>
      </c>
      <c r="D71" s="85">
        <v>738</v>
      </c>
      <c r="E71" s="84">
        <v>604</v>
      </c>
      <c r="F71" s="84">
        <v>286</v>
      </c>
      <c r="G71" s="85">
        <v>273</v>
      </c>
      <c r="H71" s="86">
        <v>251</v>
      </c>
      <c r="I71" s="84">
        <v>241</v>
      </c>
      <c r="J71" s="85">
        <v>211</v>
      </c>
      <c r="K71" s="85">
        <v>202</v>
      </c>
      <c r="L71" s="85">
        <v>152</v>
      </c>
      <c r="M71" s="85">
        <v>142</v>
      </c>
      <c r="N71" s="85">
        <v>49</v>
      </c>
      <c r="O71" s="85">
        <v>20</v>
      </c>
      <c r="P71" s="85">
        <v>21</v>
      </c>
      <c r="Q71" s="85">
        <v>26</v>
      </c>
      <c r="R71" s="83">
        <v>10</v>
      </c>
      <c r="S71" s="8">
        <f>SUM(C71:R71)</f>
        <v>4241</v>
      </c>
      <c r="T71" s="8"/>
    </row>
    <row r="72" spans="1:20" x14ac:dyDescent="0.2">
      <c r="A72" s="53"/>
      <c r="B72" s="82">
        <v>100</v>
      </c>
      <c r="C72" s="110">
        <v>65.357372826786857</v>
      </c>
      <c r="D72" s="79">
        <v>47.520927237604639</v>
      </c>
      <c r="E72" s="79">
        <v>38.89246619446233</v>
      </c>
      <c r="F72" s="79">
        <v>18.415969092079845</v>
      </c>
      <c r="G72" s="79">
        <v>17.578879587894399</v>
      </c>
      <c r="H72" s="79">
        <v>16.162266580811334</v>
      </c>
      <c r="I72" s="79">
        <v>15.518351577591757</v>
      </c>
      <c r="J72" s="79">
        <v>13.586606567933032</v>
      </c>
      <c r="K72" s="79">
        <v>13.007083065035415</v>
      </c>
      <c r="L72" s="79">
        <v>9.787508048937541</v>
      </c>
      <c r="M72" s="79">
        <v>9.1435930457179655</v>
      </c>
      <c r="N72" s="79">
        <v>3.1551835157759176</v>
      </c>
      <c r="O72" s="79">
        <v>1.2878300064391499</v>
      </c>
      <c r="P72" s="79">
        <v>1.3522215067611076</v>
      </c>
      <c r="Q72" s="79">
        <v>1.6741790083708949</v>
      </c>
      <c r="R72" s="77">
        <v>0.64391500321957496</v>
      </c>
      <c r="S72" s="8">
        <f>SUM(C72:R72)</f>
        <v>273.08435286542181</v>
      </c>
      <c r="T72" s="8"/>
    </row>
    <row r="73" spans="1:20" x14ac:dyDescent="0.2">
      <c r="A73" s="53"/>
      <c r="B73" s="48" t="s">
        <v>99</v>
      </c>
      <c r="C73" s="1">
        <v>1</v>
      </c>
      <c r="D73" s="1">
        <v>2</v>
      </c>
      <c r="E73" s="1">
        <v>3</v>
      </c>
      <c r="F73" s="1">
        <v>4</v>
      </c>
      <c r="G73" s="1">
        <v>5</v>
      </c>
      <c r="H73" s="1">
        <v>6</v>
      </c>
      <c r="I73" s="1">
        <v>7</v>
      </c>
      <c r="J73" s="1">
        <v>8</v>
      </c>
      <c r="K73" s="1">
        <v>9</v>
      </c>
      <c r="L73" s="1">
        <v>10</v>
      </c>
      <c r="M73" s="1">
        <v>11</v>
      </c>
      <c r="N73" s="1">
        <v>12</v>
      </c>
      <c r="O73" s="1">
        <v>13</v>
      </c>
      <c r="P73" s="1">
        <v>14</v>
      </c>
      <c r="Q73" s="1">
        <v>15</v>
      </c>
      <c r="R73" s="1">
        <v>16</v>
      </c>
    </row>
    <row r="74" spans="1:20" x14ac:dyDescent="0.2">
      <c r="A74" s="53"/>
      <c r="B74" s="47" t="s">
        <v>210</v>
      </c>
      <c r="C74" s="46" t="s">
        <v>104</v>
      </c>
      <c r="D74" s="1"/>
      <c r="E74" s="1"/>
      <c r="H74" s="1"/>
      <c r="I74" s="2"/>
    </row>
    <row r="75" spans="1:20" ht="32.4" x14ac:dyDescent="0.2">
      <c r="A75" s="53"/>
      <c r="B75" s="9"/>
      <c r="C75" s="10" t="s">
        <v>209</v>
      </c>
      <c r="D75" s="11" t="s">
        <v>208</v>
      </c>
      <c r="E75" s="11" t="s">
        <v>207</v>
      </c>
      <c r="F75" s="11" t="s">
        <v>206</v>
      </c>
      <c r="G75" s="11" t="s">
        <v>205</v>
      </c>
      <c r="H75" s="11" t="s">
        <v>204</v>
      </c>
      <c r="I75" s="11" t="s">
        <v>203</v>
      </c>
      <c r="J75" s="11" t="s">
        <v>202</v>
      </c>
      <c r="K75" s="11" t="s">
        <v>201</v>
      </c>
      <c r="L75" s="11" t="s">
        <v>200</v>
      </c>
      <c r="M75" s="11" t="s">
        <v>199</v>
      </c>
      <c r="N75" s="11" t="s">
        <v>198</v>
      </c>
      <c r="O75" s="11" t="s">
        <v>197</v>
      </c>
      <c r="P75" s="11" t="s">
        <v>176</v>
      </c>
      <c r="Q75" s="11" t="s">
        <v>196</v>
      </c>
      <c r="R75" s="12" t="s">
        <v>195</v>
      </c>
      <c r="S75" s="115"/>
    </row>
    <row r="76" spans="1:20" ht="13.5" customHeight="1" x14ac:dyDescent="0.2">
      <c r="A76" s="53"/>
      <c r="B76" s="40" t="str">
        <f>B59</f>
        <v xml:space="preserve"> 第42回</v>
      </c>
      <c r="C76" s="74">
        <v>64.900000000000006</v>
      </c>
      <c r="D76" s="73">
        <v>49.7</v>
      </c>
      <c r="E76" s="73">
        <v>41.6</v>
      </c>
      <c r="F76" s="73">
        <v>13.5</v>
      </c>
      <c r="G76" s="73">
        <v>16.2</v>
      </c>
      <c r="H76" s="73">
        <v>15.5</v>
      </c>
      <c r="I76" s="73">
        <v>13.6</v>
      </c>
      <c r="J76" s="73">
        <v>11.8</v>
      </c>
      <c r="K76" s="73">
        <v>15.7</v>
      </c>
      <c r="L76" s="73">
        <v>7.9</v>
      </c>
      <c r="M76" s="73">
        <v>9.1</v>
      </c>
      <c r="N76" s="73">
        <v>4.4000000000000004</v>
      </c>
      <c r="O76" s="73">
        <v>0.7</v>
      </c>
      <c r="P76" s="73">
        <v>1</v>
      </c>
      <c r="Q76" s="73">
        <v>1.6</v>
      </c>
      <c r="R76" s="41">
        <v>2.6</v>
      </c>
    </row>
    <row r="77" spans="1:20" ht="13.5" customHeight="1" x14ac:dyDescent="0.2">
      <c r="A77" s="53"/>
      <c r="B77" s="40" t="str">
        <f>B60</f>
        <v xml:space="preserve"> 第43回</v>
      </c>
      <c r="C77" s="74">
        <v>66.5</v>
      </c>
      <c r="D77" s="73">
        <v>45.8</v>
      </c>
      <c r="E77" s="73">
        <v>39.1</v>
      </c>
      <c r="F77" s="73">
        <v>14.4</v>
      </c>
      <c r="G77" s="73">
        <v>16.7</v>
      </c>
      <c r="H77" s="73">
        <v>17.399999999999999</v>
      </c>
      <c r="I77" s="73">
        <v>14.6</v>
      </c>
      <c r="J77" s="73">
        <v>11</v>
      </c>
      <c r="K77" s="73">
        <v>13.7</v>
      </c>
      <c r="L77" s="73">
        <v>8.1999999999999993</v>
      </c>
      <c r="M77" s="73">
        <v>10.5</v>
      </c>
      <c r="N77" s="73">
        <v>4.0999999999999996</v>
      </c>
      <c r="O77" s="73">
        <v>0.8</v>
      </c>
      <c r="P77" s="73">
        <v>1.4</v>
      </c>
      <c r="Q77" s="73">
        <v>0.8</v>
      </c>
      <c r="R77" s="41">
        <v>2.5</v>
      </c>
    </row>
    <row r="78" spans="1:20" ht="13.5" customHeight="1" x14ac:dyDescent="0.2">
      <c r="A78" s="53"/>
      <c r="B78" s="40" t="str">
        <f>B61</f>
        <v xml:space="preserve"> 第44回</v>
      </c>
      <c r="C78" s="71">
        <v>65.357372826786857</v>
      </c>
      <c r="D78" s="69">
        <v>47.520927237604639</v>
      </c>
      <c r="E78" s="69">
        <v>38.89246619446233</v>
      </c>
      <c r="F78" s="69">
        <v>18.415969092079845</v>
      </c>
      <c r="G78" s="69">
        <v>17.578879587894399</v>
      </c>
      <c r="H78" s="69">
        <v>16.162266580811334</v>
      </c>
      <c r="I78" s="69">
        <v>15.518351577591757</v>
      </c>
      <c r="J78" s="69">
        <v>13.586606567933032</v>
      </c>
      <c r="K78" s="69">
        <v>13.007083065035415</v>
      </c>
      <c r="L78" s="69">
        <v>9.787508048937541</v>
      </c>
      <c r="M78" s="69">
        <v>9.1435930457179655</v>
      </c>
      <c r="N78" s="69">
        <v>3.1551835157759176</v>
      </c>
      <c r="O78" s="69">
        <v>1.2878300064391499</v>
      </c>
      <c r="P78" s="69">
        <v>1.3522215067611076</v>
      </c>
      <c r="Q78" s="69">
        <v>1.6741790083708949</v>
      </c>
      <c r="R78" s="67">
        <v>0.64391500321957496</v>
      </c>
      <c r="S78" s="8">
        <f>SUM(C78:R78)</f>
        <v>273.08435286542181</v>
      </c>
    </row>
    <row r="79" spans="1:20" s="112" customFormat="1" ht="10.8" x14ac:dyDescent="0.2">
      <c r="A79" s="114"/>
      <c r="C79" s="113">
        <f t="shared" ref="C79:R79" si="13">C78-C77</f>
        <v>-1.1426271732131426</v>
      </c>
      <c r="D79" s="113">
        <f t="shared" si="13"/>
        <v>1.7209272376046414</v>
      </c>
      <c r="E79" s="113">
        <f t="shared" si="13"/>
        <v>-0.20753380553767187</v>
      </c>
      <c r="F79" s="113">
        <f t="shared" si="13"/>
        <v>4.0159690920798443</v>
      </c>
      <c r="G79" s="113">
        <f t="shared" si="13"/>
        <v>0.87887958789439935</v>
      </c>
      <c r="H79" s="113">
        <f t="shared" si="13"/>
        <v>-1.2377334191886646</v>
      </c>
      <c r="I79" s="113">
        <f t="shared" si="13"/>
        <v>0.91835157759175701</v>
      </c>
      <c r="J79" s="113">
        <f t="shared" si="13"/>
        <v>2.5866065679330319</v>
      </c>
      <c r="K79" s="113">
        <f t="shared" si="13"/>
        <v>-0.69291693496458429</v>
      </c>
      <c r="L79" s="113">
        <f t="shared" si="13"/>
        <v>1.5875080489375417</v>
      </c>
      <c r="M79" s="113">
        <f t="shared" si="13"/>
        <v>-1.3564069542820345</v>
      </c>
      <c r="N79" s="113">
        <f t="shared" si="13"/>
        <v>-0.94481648422408204</v>
      </c>
      <c r="O79" s="113">
        <f t="shared" si="13"/>
        <v>0.48783000643914987</v>
      </c>
      <c r="P79" s="113">
        <f t="shared" si="13"/>
        <v>-4.7778493238892272E-2</v>
      </c>
      <c r="Q79" s="112">
        <f t="shared" si="13"/>
        <v>0.87417900837089491</v>
      </c>
      <c r="R79" s="112">
        <f t="shared" si="13"/>
        <v>-1.8560849967804249</v>
      </c>
    </row>
    <row r="80" spans="1:20" s="36" customFormat="1" x14ac:dyDescent="0.2">
      <c r="A80" s="53"/>
    </row>
    <row r="81" spans="1:18" x14ac:dyDescent="0.2">
      <c r="A81" s="109"/>
      <c r="B81" s="6" t="s">
        <v>194</v>
      </c>
      <c r="C81" s="1" t="s">
        <v>193</v>
      </c>
      <c r="D81" s="1"/>
      <c r="E81" s="1"/>
      <c r="F81" s="1"/>
      <c r="G81" s="2"/>
    </row>
    <row r="82" spans="1:18" ht="101.25" customHeight="1" x14ac:dyDescent="0.2">
      <c r="A82" s="93" t="s">
        <v>88</v>
      </c>
      <c r="B82" s="9" t="s">
        <v>1</v>
      </c>
      <c r="C82" s="10" t="s">
        <v>191</v>
      </c>
      <c r="D82" s="11" t="s">
        <v>181</v>
      </c>
      <c r="E82" s="11" t="s">
        <v>179</v>
      </c>
      <c r="F82" s="11" t="s">
        <v>187</v>
      </c>
      <c r="G82" s="11" t="s">
        <v>192</v>
      </c>
      <c r="H82" s="20" t="s">
        <v>177</v>
      </c>
      <c r="I82" s="11" t="s">
        <v>186</v>
      </c>
      <c r="J82" s="20" t="s">
        <v>178</v>
      </c>
      <c r="K82" s="11" t="s">
        <v>180</v>
      </c>
      <c r="L82" s="20" t="s">
        <v>184</v>
      </c>
      <c r="M82" s="11" t="s">
        <v>183</v>
      </c>
      <c r="N82" s="11" t="s">
        <v>185</v>
      </c>
      <c r="O82" s="11" t="s">
        <v>176</v>
      </c>
      <c r="P82" s="12" t="s">
        <v>0</v>
      </c>
      <c r="Q82" s="8" t="s">
        <v>144</v>
      </c>
      <c r="R82" s="111"/>
    </row>
    <row r="83" spans="1:18" x14ac:dyDescent="0.2">
      <c r="A83" s="109"/>
      <c r="B83" s="21">
        <f>B3</f>
        <v>1553</v>
      </c>
      <c r="C83" s="14">
        <v>1142</v>
      </c>
      <c r="D83" s="15">
        <v>318</v>
      </c>
      <c r="E83" s="15">
        <v>206</v>
      </c>
      <c r="F83" s="15">
        <v>974</v>
      </c>
      <c r="G83" s="15">
        <v>357</v>
      </c>
      <c r="H83" s="22">
        <v>48</v>
      </c>
      <c r="I83" s="15">
        <v>841</v>
      </c>
      <c r="J83" s="22">
        <v>167</v>
      </c>
      <c r="K83" s="15">
        <v>233</v>
      </c>
      <c r="L83" s="22">
        <v>431</v>
      </c>
      <c r="M83" s="15">
        <v>416</v>
      </c>
      <c r="N83" s="15">
        <v>462</v>
      </c>
      <c r="O83" s="15">
        <v>11</v>
      </c>
      <c r="P83" s="16">
        <v>10</v>
      </c>
      <c r="Q83" s="8">
        <f>SUM(C83:P83)</f>
        <v>5616</v>
      </c>
    </row>
    <row r="84" spans="1:18" x14ac:dyDescent="0.2">
      <c r="A84" s="109"/>
      <c r="B84" s="34" t="s">
        <v>143</v>
      </c>
      <c r="C84" s="17">
        <f t="shared" ref="C84:P84" si="14">C83/$B$83*100</f>
        <v>73.535093367675458</v>
      </c>
      <c r="D84" s="17">
        <f t="shared" si="14"/>
        <v>20.476497102382485</v>
      </c>
      <c r="E84" s="17">
        <f t="shared" si="14"/>
        <v>13.264649066323244</v>
      </c>
      <c r="F84" s="17">
        <f t="shared" si="14"/>
        <v>62.717321313586602</v>
      </c>
      <c r="G84" s="17">
        <f t="shared" si="14"/>
        <v>22.98776561493883</v>
      </c>
      <c r="H84" s="17">
        <f t="shared" si="14"/>
        <v>3.0907920154539603</v>
      </c>
      <c r="I84" s="17">
        <f t="shared" si="14"/>
        <v>54.153251770766261</v>
      </c>
      <c r="J84" s="17">
        <f t="shared" si="14"/>
        <v>10.753380553766902</v>
      </c>
      <c r="K84" s="17">
        <f t="shared" si="14"/>
        <v>15.003219575016097</v>
      </c>
      <c r="L84" s="17">
        <f t="shared" si="14"/>
        <v>27.752736638763682</v>
      </c>
      <c r="M84" s="17">
        <f t="shared" si="14"/>
        <v>26.786864133934319</v>
      </c>
      <c r="N84" s="17">
        <f t="shared" si="14"/>
        <v>29.748873148744366</v>
      </c>
      <c r="O84" s="17">
        <f t="shared" si="14"/>
        <v>0.70830650354153257</v>
      </c>
      <c r="P84" s="17">
        <f t="shared" si="14"/>
        <v>0.64391500321957496</v>
      </c>
      <c r="Q84" s="8">
        <f>SUM(C84:P84)</f>
        <v>361.62266580811325</v>
      </c>
    </row>
    <row r="85" spans="1:18" s="27" customFormat="1" x14ac:dyDescent="0.2">
      <c r="A85" s="24"/>
      <c r="B85" s="48" t="s">
        <v>99</v>
      </c>
      <c r="C85" s="25">
        <f t="shared" ref="C85:N85" si="15">_xlfn.RANK.EQ(C84,$C$84:$N$84,0)</f>
        <v>1</v>
      </c>
      <c r="D85" s="25">
        <f t="shared" si="15"/>
        <v>8</v>
      </c>
      <c r="E85" s="25">
        <f t="shared" si="15"/>
        <v>10</v>
      </c>
      <c r="F85" s="25">
        <f t="shared" si="15"/>
        <v>2</v>
      </c>
      <c r="G85" s="25">
        <f t="shared" si="15"/>
        <v>7</v>
      </c>
      <c r="H85" s="25">
        <f t="shared" si="15"/>
        <v>12</v>
      </c>
      <c r="I85" s="25">
        <f t="shared" si="15"/>
        <v>3</v>
      </c>
      <c r="J85" s="25">
        <f t="shared" si="15"/>
        <v>11</v>
      </c>
      <c r="K85" s="25">
        <f t="shared" si="15"/>
        <v>9</v>
      </c>
      <c r="L85" s="25">
        <f t="shared" si="15"/>
        <v>5</v>
      </c>
      <c r="M85" s="25">
        <f t="shared" si="15"/>
        <v>6</v>
      </c>
      <c r="N85" s="25">
        <f t="shared" si="15"/>
        <v>4</v>
      </c>
      <c r="O85" s="25">
        <v>13</v>
      </c>
      <c r="P85" s="25">
        <v>14</v>
      </c>
    </row>
    <row r="86" spans="1:18" x14ac:dyDescent="0.2">
      <c r="A86" s="53"/>
      <c r="B86" s="91" t="s">
        <v>142</v>
      </c>
    </row>
    <row r="87" spans="1:18" ht="101.25" customHeight="1" x14ac:dyDescent="0.2">
      <c r="A87" s="53"/>
      <c r="B87" s="9" t="s">
        <v>1</v>
      </c>
      <c r="C87" s="10" t="s">
        <v>191</v>
      </c>
      <c r="D87" s="11" t="s">
        <v>187</v>
      </c>
      <c r="E87" s="20" t="s">
        <v>186</v>
      </c>
      <c r="F87" s="20" t="s">
        <v>185</v>
      </c>
      <c r="G87" s="11" t="s">
        <v>184</v>
      </c>
      <c r="H87" s="43" t="s">
        <v>183</v>
      </c>
      <c r="I87" s="11" t="s">
        <v>182</v>
      </c>
      <c r="J87" s="11" t="s">
        <v>181</v>
      </c>
      <c r="K87" s="11" t="s">
        <v>180</v>
      </c>
      <c r="L87" s="11" t="s">
        <v>179</v>
      </c>
      <c r="M87" s="11" t="s">
        <v>178</v>
      </c>
      <c r="N87" s="11" t="s">
        <v>177</v>
      </c>
      <c r="O87" s="11" t="s">
        <v>176</v>
      </c>
      <c r="P87" s="12" t="s">
        <v>0</v>
      </c>
      <c r="R87" s="36"/>
    </row>
    <row r="88" spans="1:18" x14ac:dyDescent="0.2">
      <c r="A88" s="53"/>
      <c r="B88" s="88">
        <f>B83</f>
        <v>1553</v>
      </c>
      <c r="C88" s="87">
        <v>1142</v>
      </c>
      <c r="D88" s="85">
        <v>974</v>
      </c>
      <c r="E88" s="84">
        <v>841</v>
      </c>
      <c r="F88" s="84">
        <v>462</v>
      </c>
      <c r="G88" s="85">
        <v>431</v>
      </c>
      <c r="H88" s="86">
        <v>416</v>
      </c>
      <c r="I88" s="84">
        <v>357</v>
      </c>
      <c r="J88" s="85">
        <v>318</v>
      </c>
      <c r="K88" s="85">
        <v>233</v>
      </c>
      <c r="L88" s="85">
        <v>206</v>
      </c>
      <c r="M88" s="85">
        <v>167</v>
      </c>
      <c r="N88" s="85">
        <v>48</v>
      </c>
      <c r="O88" s="85">
        <v>11</v>
      </c>
      <c r="P88" s="83">
        <v>10</v>
      </c>
      <c r="Q88" s="8">
        <f>SUM(C88:P88)</f>
        <v>5616</v>
      </c>
    </row>
    <row r="89" spans="1:18" x14ac:dyDescent="0.2">
      <c r="A89" s="53"/>
      <c r="B89" s="82">
        <v>100</v>
      </c>
      <c r="C89" s="110">
        <v>73.535093367675458</v>
      </c>
      <c r="D89" s="79">
        <v>62.717321313586602</v>
      </c>
      <c r="E89" s="79">
        <v>54.153251770766261</v>
      </c>
      <c r="F89" s="79">
        <v>29.748873148744366</v>
      </c>
      <c r="G89" s="79">
        <v>27.752736638763682</v>
      </c>
      <c r="H89" s="79">
        <v>26.786864133934319</v>
      </c>
      <c r="I89" s="79">
        <v>22.98776561493883</v>
      </c>
      <c r="J89" s="79">
        <v>20.476497102382485</v>
      </c>
      <c r="K89" s="79">
        <v>15.003219575016097</v>
      </c>
      <c r="L89" s="79">
        <v>13.264649066323244</v>
      </c>
      <c r="M89" s="79">
        <v>10.753380553766902</v>
      </c>
      <c r="N89" s="79">
        <v>3.0907920154539603</v>
      </c>
      <c r="O89" s="79">
        <v>0.70830650354153257</v>
      </c>
      <c r="P89" s="77">
        <v>0.64391500321957496</v>
      </c>
      <c r="Q89" s="8">
        <f>SUM(C89:P89)</f>
        <v>361.62266580811325</v>
      </c>
    </row>
    <row r="90" spans="1:18" x14ac:dyDescent="0.2">
      <c r="A90" s="53"/>
      <c r="B90" s="48" t="s">
        <v>99</v>
      </c>
      <c r="C90" s="1">
        <v>1</v>
      </c>
      <c r="D90" s="1">
        <v>2</v>
      </c>
      <c r="E90" s="1">
        <v>3</v>
      </c>
      <c r="F90" s="1">
        <v>4</v>
      </c>
      <c r="G90" s="1">
        <v>5</v>
      </c>
      <c r="H90" s="1">
        <v>6</v>
      </c>
      <c r="I90" s="1">
        <v>7</v>
      </c>
      <c r="J90" s="1">
        <v>8</v>
      </c>
      <c r="K90" s="1">
        <v>9</v>
      </c>
      <c r="L90" s="1">
        <v>10</v>
      </c>
      <c r="M90" s="1">
        <v>11</v>
      </c>
      <c r="N90" s="1">
        <v>12</v>
      </c>
      <c r="O90" s="1">
        <v>13</v>
      </c>
      <c r="P90" s="1">
        <v>14</v>
      </c>
    </row>
    <row r="91" spans="1:18" x14ac:dyDescent="0.2">
      <c r="A91" s="53"/>
      <c r="B91" s="47" t="s">
        <v>190</v>
      </c>
      <c r="C91" s="46" t="s">
        <v>189</v>
      </c>
      <c r="D91" s="1"/>
      <c r="E91" s="1"/>
      <c r="F91" s="1"/>
      <c r="G91" s="2"/>
    </row>
    <row r="92" spans="1:18" ht="101.25" customHeight="1" x14ac:dyDescent="0.2">
      <c r="A92" s="53"/>
      <c r="B92" s="9"/>
      <c r="C92" s="10" t="s">
        <v>188</v>
      </c>
      <c r="D92" s="11" t="s">
        <v>187</v>
      </c>
      <c r="E92" s="11" t="s">
        <v>186</v>
      </c>
      <c r="F92" s="11" t="s">
        <v>185</v>
      </c>
      <c r="G92" s="11" t="s">
        <v>184</v>
      </c>
      <c r="H92" s="11" t="s">
        <v>183</v>
      </c>
      <c r="I92" s="11" t="s">
        <v>182</v>
      </c>
      <c r="J92" s="11" t="s">
        <v>181</v>
      </c>
      <c r="K92" s="11" t="s">
        <v>180</v>
      </c>
      <c r="L92" s="11" t="s">
        <v>179</v>
      </c>
      <c r="M92" s="11" t="s">
        <v>178</v>
      </c>
      <c r="N92" s="11" t="s">
        <v>177</v>
      </c>
      <c r="O92" s="11" t="s">
        <v>176</v>
      </c>
      <c r="P92" s="12" t="s">
        <v>0</v>
      </c>
      <c r="R92" s="36"/>
    </row>
    <row r="93" spans="1:18" ht="13.5" customHeight="1" x14ac:dyDescent="0.2">
      <c r="A93" s="53"/>
      <c r="B93" s="40" t="str">
        <f>B76</f>
        <v xml:space="preserve"> 第42回</v>
      </c>
      <c r="C93" s="74">
        <v>73.5</v>
      </c>
      <c r="D93" s="73">
        <v>56.1</v>
      </c>
      <c r="E93" s="73">
        <v>63</v>
      </c>
      <c r="F93" s="73">
        <v>33.9</v>
      </c>
      <c r="G93" s="73">
        <v>28.2</v>
      </c>
      <c r="H93" s="73">
        <v>31.9</v>
      </c>
      <c r="I93" s="73">
        <v>16</v>
      </c>
      <c r="J93" s="73">
        <v>24.1</v>
      </c>
      <c r="K93" s="73">
        <v>18.600000000000001</v>
      </c>
      <c r="L93" s="73">
        <v>16.100000000000001</v>
      </c>
      <c r="M93" s="73">
        <v>17</v>
      </c>
      <c r="N93" s="73">
        <v>3.6</v>
      </c>
      <c r="O93" s="73">
        <v>0.9</v>
      </c>
      <c r="P93" s="41">
        <v>1.7</v>
      </c>
    </row>
    <row r="94" spans="1:18" ht="13.5" customHeight="1" x14ac:dyDescent="0.2">
      <c r="A94" s="53"/>
      <c r="B94" s="40" t="str">
        <f>B77</f>
        <v xml:space="preserve"> 第43回</v>
      </c>
      <c r="C94" s="74">
        <v>74.2</v>
      </c>
      <c r="D94" s="73">
        <v>61.4</v>
      </c>
      <c r="E94" s="73">
        <v>60</v>
      </c>
      <c r="F94" s="73">
        <v>30.8</v>
      </c>
      <c r="G94" s="73">
        <v>30</v>
      </c>
      <c r="H94" s="73">
        <v>29.4</v>
      </c>
      <c r="I94" s="73">
        <v>20.6</v>
      </c>
      <c r="J94" s="73">
        <v>23.9</v>
      </c>
      <c r="K94" s="73">
        <v>19.100000000000001</v>
      </c>
      <c r="L94" s="73">
        <v>15.5</v>
      </c>
      <c r="M94" s="73">
        <v>11.6</v>
      </c>
      <c r="N94" s="73">
        <v>3.1</v>
      </c>
      <c r="O94" s="73">
        <v>0.8</v>
      </c>
      <c r="P94" s="41">
        <v>2.1</v>
      </c>
      <c r="Q94" s="8"/>
    </row>
    <row r="95" spans="1:18" ht="13.5" customHeight="1" x14ac:dyDescent="0.2">
      <c r="A95" s="53"/>
      <c r="B95" s="40" t="str">
        <f>B78</f>
        <v xml:space="preserve"> 第44回</v>
      </c>
      <c r="C95" s="71">
        <v>73.535093367675458</v>
      </c>
      <c r="D95" s="69">
        <v>62.717321313586602</v>
      </c>
      <c r="E95" s="69">
        <v>54.153251770766261</v>
      </c>
      <c r="F95" s="69">
        <v>29.748873148744366</v>
      </c>
      <c r="G95" s="69">
        <v>27.752736638763682</v>
      </c>
      <c r="H95" s="69">
        <v>26.786864133934319</v>
      </c>
      <c r="I95" s="69">
        <v>22.98776561493883</v>
      </c>
      <c r="J95" s="69">
        <v>20.476497102382485</v>
      </c>
      <c r="K95" s="69">
        <v>15.003219575016097</v>
      </c>
      <c r="L95" s="69">
        <v>13.264649066323244</v>
      </c>
      <c r="M95" s="69">
        <v>10.753380553766902</v>
      </c>
      <c r="N95" s="69">
        <v>3.0907920154539603</v>
      </c>
      <c r="O95" s="69">
        <v>0.70830650354153257</v>
      </c>
      <c r="P95" s="67">
        <v>0.64391500321957496</v>
      </c>
      <c r="Q95" s="8">
        <f>SUM(C95:P95)</f>
        <v>361.62266580811325</v>
      </c>
    </row>
    <row r="96" spans="1:18" x14ac:dyDescent="0.2">
      <c r="A96" s="109"/>
      <c r="C96" s="104">
        <f t="shared" ref="C96:P96" si="16">C95-C94</f>
        <v>-0.66490663232454494</v>
      </c>
      <c r="D96" s="104">
        <f t="shared" si="16"/>
        <v>1.3173213135866035</v>
      </c>
      <c r="E96" s="104">
        <f t="shared" si="16"/>
        <v>-5.8467482292337394</v>
      </c>
      <c r="F96" s="104">
        <f t="shared" si="16"/>
        <v>-1.0511268512556349</v>
      </c>
      <c r="G96" s="104">
        <f t="shared" si="16"/>
        <v>-2.2472633612363175</v>
      </c>
      <c r="H96" s="104">
        <f t="shared" si="16"/>
        <v>-2.6131358660656794</v>
      </c>
      <c r="I96" s="104">
        <f t="shared" si="16"/>
        <v>2.3877656149388287</v>
      </c>
      <c r="J96" s="104">
        <f t="shared" si="16"/>
        <v>-3.4235028976175137</v>
      </c>
      <c r="K96" s="104">
        <f t="shared" si="16"/>
        <v>-4.0967804249839048</v>
      </c>
      <c r="L96" s="104">
        <f t="shared" si="16"/>
        <v>-2.2353509336767559</v>
      </c>
      <c r="M96" s="104">
        <f t="shared" si="16"/>
        <v>-0.84661944623309715</v>
      </c>
      <c r="N96" s="104">
        <f t="shared" si="16"/>
        <v>-9.2079845460397713E-3</v>
      </c>
      <c r="O96" s="104">
        <f t="shared" si="16"/>
        <v>-9.1693496458467472E-2</v>
      </c>
      <c r="P96" s="104">
        <f t="shared" si="16"/>
        <v>-1.456084996780425</v>
      </c>
    </row>
    <row r="97" spans="1:19" x14ac:dyDescent="0.2">
      <c r="A97" s="109"/>
    </row>
    <row r="98" spans="1:19" x14ac:dyDescent="0.2">
      <c r="A98" s="3"/>
      <c r="B98" s="6" t="s">
        <v>175</v>
      </c>
      <c r="C98" s="1" t="s">
        <v>174</v>
      </c>
      <c r="D98" s="1"/>
      <c r="E98" s="1"/>
      <c r="F98" s="1"/>
      <c r="G98" s="2"/>
    </row>
    <row r="99" spans="1:19" ht="43.2" x14ac:dyDescent="0.2">
      <c r="A99" s="93" t="s">
        <v>87</v>
      </c>
      <c r="B99" s="9" t="s">
        <v>1</v>
      </c>
      <c r="C99" s="10" t="s">
        <v>173</v>
      </c>
      <c r="D99" s="11" t="s">
        <v>172</v>
      </c>
      <c r="E99" s="11" t="s">
        <v>171</v>
      </c>
      <c r="F99" s="11" t="s">
        <v>170</v>
      </c>
      <c r="G99" s="11" t="s">
        <v>169</v>
      </c>
      <c r="H99" s="12" t="s">
        <v>0</v>
      </c>
    </row>
    <row r="100" spans="1:19" x14ac:dyDescent="0.2">
      <c r="A100" s="3"/>
      <c r="B100" s="21">
        <f>B3</f>
        <v>1553</v>
      </c>
      <c r="C100" s="14">
        <v>389</v>
      </c>
      <c r="D100" s="15">
        <v>712</v>
      </c>
      <c r="E100" s="15">
        <v>301</v>
      </c>
      <c r="F100" s="15">
        <v>113</v>
      </c>
      <c r="G100" s="15">
        <v>29</v>
      </c>
      <c r="H100" s="16">
        <v>9</v>
      </c>
      <c r="I100" s="8">
        <f>SUM(C100:H100)</f>
        <v>1553</v>
      </c>
      <c r="J100" s="8" t="str">
        <f>IF(B100=I100,"○","×")</f>
        <v>○</v>
      </c>
    </row>
    <row r="101" spans="1:19" x14ac:dyDescent="0.2">
      <c r="A101" s="3"/>
      <c r="B101" s="13">
        <v>100</v>
      </c>
      <c r="C101" s="17">
        <f t="shared" ref="C101:H101" si="17">C100/$B$100*100</f>
        <v>25.04829362524147</v>
      </c>
      <c r="D101" s="17">
        <f t="shared" si="17"/>
        <v>45.846748229233739</v>
      </c>
      <c r="E101" s="17">
        <f t="shared" si="17"/>
        <v>19.381841596909208</v>
      </c>
      <c r="F101" s="17">
        <f t="shared" si="17"/>
        <v>7.2762395363811976</v>
      </c>
      <c r="G101" s="17">
        <f t="shared" si="17"/>
        <v>1.8673535093367677</v>
      </c>
      <c r="H101" s="17">
        <f t="shared" si="17"/>
        <v>0.57952350289761745</v>
      </c>
      <c r="I101" s="8">
        <f>SUM(C101:H101)</f>
        <v>100</v>
      </c>
      <c r="J101" s="8" t="str">
        <f>IF(B101=I101,"○","×")</f>
        <v>○</v>
      </c>
    </row>
    <row r="102" spans="1:19" s="27" customFormat="1" x14ac:dyDescent="0.2">
      <c r="A102" s="24"/>
      <c r="B102" s="48" t="s">
        <v>99</v>
      </c>
      <c r="C102" s="25">
        <v>1</v>
      </c>
      <c r="D102" s="25">
        <v>2</v>
      </c>
      <c r="E102" s="25">
        <v>3</v>
      </c>
      <c r="F102" s="25">
        <v>4</v>
      </c>
      <c r="G102" s="25">
        <v>5</v>
      </c>
      <c r="H102" s="35">
        <v>6</v>
      </c>
    </row>
    <row r="103" spans="1:19" x14ac:dyDescent="0.2">
      <c r="A103" s="53"/>
      <c r="B103" s="47" t="s">
        <v>168</v>
      </c>
      <c r="C103" s="46" t="s">
        <v>121</v>
      </c>
      <c r="G103" s="64"/>
      <c r="H103" s="63"/>
      <c r="I103" s="63"/>
      <c r="J103" s="63"/>
      <c r="K103" s="63"/>
      <c r="L103" s="63"/>
      <c r="M103" s="63"/>
      <c r="N103" s="63"/>
    </row>
    <row r="104" spans="1:19" x14ac:dyDescent="0.2">
      <c r="A104" s="53"/>
      <c r="B104" s="62"/>
      <c r="C104" s="60" t="s">
        <v>120</v>
      </c>
      <c r="D104" s="60" t="s">
        <v>119</v>
      </c>
      <c r="E104" s="60" t="s">
        <v>118</v>
      </c>
      <c r="F104" s="60" t="s">
        <v>117</v>
      </c>
      <c r="G104" s="60" t="s">
        <v>116</v>
      </c>
      <c r="H104" s="60" t="s">
        <v>115</v>
      </c>
      <c r="I104" s="61" t="s">
        <v>114</v>
      </c>
      <c r="J104" s="61" t="s">
        <v>113</v>
      </c>
      <c r="K104" s="60" t="s">
        <v>112</v>
      </c>
      <c r="L104" s="61" t="s">
        <v>111</v>
      </c>
      <c r="M104" s="60" t="s">
        <v>110</v>
      </c>
      <c r="N104" s="60" t="s">
        <v>109</v>
      </c>
      <c r="O104" s="59" t="s">
        <v>108</v>
      </c>
    </row>
    <row r="105" spans="1:19" ht="13.5" customHeight="1" x14ac:dyDescent="0.2">
      <c r="A105" s="53"/>
      <c r="B105" s="108" t="s">
        <v>167</v>
      </c>
      <c r="C105" s="57">
        <v>71.2</v>
      </c>
      <c r="D105" s="57">
        <v>72.5</v>
      </c>
      <c r="E105" s="57">
        <v>71.8</v>
      </c>
      <c r="F105" s="57">
        <v>64.8</v>
      </c>
      <c r="G105" s="57">
        <v>64.2</v>
      </c>
      <c r="H105" s="57">
        <v>67</v>
      </c>
      <c r="I105" s="56">
        <v>69.5</v>
      </c>
      <c r="J105" s="56">
        <v>69.5</v>
      </c>
      <c r="K105" s="55">
        <v>68.599999999999994</v>
      </c>
      <c r="L105" s="56">
        <v>68.099999999999994</v>
      </c>
      <c r="M105" s="55">
        <v>68.099999999999994</v>
      </c>
      <c r="N105" s="55">
        <v>72.599999999999994</v>
      </c>
      <c r="O105" s="54">
        <v>70.8</v>
      </c>
    </row>
    <row r="106" spans="1:19" ht="13.5" customHeight="1" x14ac:dyDescent="0.2">
      <c r="A106" s="53"/>
      <c r="B106" s="107" t="s">
        <v>166</v>
      </c>
      <c r="C106" s="50">
        <v>10.199999999999999</v>
      </c>
      <c r="D106" s="50">
        <v>8.4</v>
      </c>
      <c r="E106" s="50">
        <v>8.5</v>
      </c>
      <c r="F106" s="50">
        <v>12.3</v>
      </c>
      <c r="G106" s="50">
        <v>13.5</v>
      </c>
      <c r="H106" s="50">
        <v>11.5</v>
      </c>
      <c r="I106" s="51">
        <v>11.2</v>
      </c>
      <c r="J106" s="51">
        <v>10.5</v>
      </c>
      <c r="K106" s="50">
        <v>12.3</v>
      </c>
      <c r="L106" s="51">
        <v>11</v>
      </c>
      <c r="M106" s="50">
        <v>11.7</v>
      </c>
      <c r="N106" s="50">
        <v>9.4</v>
      </c>
      <c r="O106" s="49">
        <v>9.1999999999999993</v>
      </c>
    </row>
    <row r="107" spans="1:19" s="27" customFormat="1" x14ac:dyDescent="0.2">
      <c r="A107" s="24"/>
      <c r="B107" s="48" t="s">
        <v>99</v>
      </c>
      <c r="C107" s="25"/>
      <c r="D107" s="25"/>
      <c r="E107" s="25"/>
      <c r="F107" s="25"/>
      <c r="G107" s="25"/>
      <c r="H107" s="35"/>
    </row>
    <row r="108" spans="1:19" x14ac:dyDescent="0.2">
      <c r="A108" s="3"/>
      <c r="B108" s="47" t="s">
        <v>165</v>
      </c>
      <c r="C108" s="46" t="s">
        <v>104</v>
      </c>
      <c r="D108" s="45"/>
      <c r="E108" s="45"/>
      <c r="F108" s="45"/>
    </row>
    <row r="109" spans="1:19" ht="43.2" x14ac:dyDescent="0.2">
      <c r="A109" s="36"/>
      <c r="B109" s="9"/>
      <c r="C109" s="10" t="str">
        <f t="shared" ref="C109:H109" si="18">C99</f>
        <v>住みやすい</v>
      </c>
      <c r="D109" s="11" t="str">
        <f t="shared" si="18"/>
        <v>どちらかといえば住みやすい</v>
      </c>
      <c r="E109" s="11" t="str">
        <f t="shared" si="18"/>
        <v>どちらともいえない</v>
      </c>
      <c r="F109" s="11" t="str">
        <f t="shared" si="18"/>
        <v>どちらかといえば住みにくい</v>
      </c>
      <c r="G109" s="11" t="str">
        <f t="shared" si="18"/>
        <v>住みにくい</v>
      </c>
      <c r="H109" s="12" t="str">
        <f t="shared" si="18"/>
        <v>無回答</v>
      </c>
      <c r="I109" s="106" t="s">
        <v>164</v>
      </c>
      <c r="J109" s="106" t="s">
        <v>163</v>
      </c>
      <c r="K109" s="36"/>
    </row>
    <row r="110" spans="1:19" ht="13.5" customHeight="1" x14ac:dyDescent="0.2">
      <c r="A110" s="36"/>
      <c r="B110" s="40" t="str">
        <f>B93</f>
        <v xml:space="preserve"> 第42回</v>
      </c>
      <c r="C110" s="74">
        <v>23.5</v>
      </c>
      <c r="D110" s="73">
        <v>44.6</v>
      </c>
      <c r="E110" s="73">
        <v>18.5</v>
      </c>
      <c r="F110" s="42">
        <v>9.1</v>
      </c>
      <c r="G110" s="42">
        <v>2.6</v>
      </c>
      <c r="H110" s="41">
        <v>1.7</v>
      </c>
      <c r="I110" s="66">
        <f>C110+D110</f>
        <v>68.099999999999994</v>
      </c>
      <c r="J110" s="66">
        <f>F110+G110</f>
        <v>11.7</v>
      </c>
      <c r="K110" s="105"/>
      <c r="Q110" s="1"/>
      <c r="R110" s="1"/>
      <c r="S110" s="1"/>
    </row>
    <row r="111" spans="1:19" ht="13.5" customHeight="1" x14ac:dyDescent="0.2">
      <c r="A111" s="36"/>
      <c r="B111" s="40" t="str">
        <f>B94</f>
        <v xml:space="preserve"> 第43回</v>
      </c>
      <c r="C111" s="74">
        <v>28.4</v>
      </c>
      <c r="D111" s="73">
        <v>44.2</v>
      </c>
      <c r="E111" s="73">
        <v>16</v>
      </c>
      <c r="F111" s="42">
        <v>7.4</v>
      </c>
      <c r="G111" s="42">
        <v>2</v>
      </c>
      <c r="H111" s="41">
        <v>2</v>
      </c>
      <c r="I111" s="66">
        <f>C111+D111</f>
        <v>72.599999999999994</v>
      </c>
      <c r="J111" s="66">
        <f>F111+G111</f>
        <v>9.4</v>
      </c>
      <c r="K111" s="105"/>
      <c r="Q111" s="1"/>
      <c r="R111" s="1"/>
      <c r="S111" s="1"/>
    </row>
    <row r="112" spans="1:19" ht="13.5" customHeight="1" x14ac:dyDescent="0.2">
      <c r="A112" s="36"/>
      <c r="B112" s="40" t="str">
        <f>B95</f>
        <v xml:space="preserve"> 第44回</v>
      </c>
      <c r="C112" s="71">
        <f t="shared" ref="C112:H112" si="19">C101</f>
        <v>25.04829362524147</v>
      </c>
      <c r="D112" s="69">
        <f t="shared" si="19"/>
        <v>45.846748229233739</v>
      </c>
      <c r="E112" s="69">
        <f t="shared" si="19"/>
        <v>19.381841596909208</v>
      </c>
      <c r="F112" s="70">
        <f t="shared" si="19"/>
        <v>7.2762395363811976</v>
      </c>
      <c r="G112" s="70">
        <f t="shared" si="19"/>
        <v>1.8673535093367677</v>
      </c>
      <c r="H112" s="67">
        <f t="shared" si="19"/>
        <v>0.57952350289761745</v>
      </c>
      <c r="I112" s="66">
        <f>C112+D112</f>
        <v>70.89504185447521</v>
      </c>
      <c r="J112" s="66">
        <f>F112+G112</f>
        <v>9.1435930457179655</v>
      </c>
      <c r="K112" s="105"/>
      <c r="Q112" s="1"/>
      <c r="R112" s="1"/>
      <c r="S112" s="1"/>
    </row>
    <row r="113" spans="1:19" x14ac:dyDescent="0.2">
      <c r="A113" s="3"/>
      <c r="C113" s="104">
        <f t="shared" ref="C113:H113" si="20">C112-C111</f>
        <v>-3.3517063747585283</v>
      </c>
      <c r="D113" s="104">
        <f t="shared" si="20"/>
        <v>1.6467482292337365</v>
      </c>
      <c r="E113" s="104">
        <f t="shared" si="20"/>
        <v>3.3818415969092079</v>
      </c>
      <c r="F113" s="104">
        <f t="shared" si="20"/>
        <v>-0.12376046361880277</v>
      </c>
      <c r="G113" s="104">
        <f t="shared" si="20"/>
        <v>-0.13264649066323231</v>
      </c>
      <c r="H113" s="104">
        <f t="shared" si="20"/>
        <v>-1.4204764971023827</v>
      </c>
      <c r="Q113" s="1"/>
      <c r="R113" s="1"/>
      <c r="S113" s="1"/>
    </row>
    <row r="114" spans="1:19" x14ac:dyDescent="0.2">
      <c r="A114" s="3"/>
      <c r="C114" s="104"/>
      <c r="D114" s="104"/>
      <c r="E114" s="104"/>
      <c r="F114" s="104"/>
      <c r="G114" s="104"/>
      <c r="H114" s="104"/>
      <c r="Q114" s="1"/>
      <c r="R114" s="1"/>
      <c r="S114" s="1"/>
    </row>
    <row r="115" spans="1:19" x14ac:dyDescent="0.2">
      <c r="A115" s="3"/>
      <c r="B115" s="6" t="s">
        <v>162</v>
      </c>
      <c r="C115" s="1" t="s">
        <v>161</v>
      </c>
      <c r="D115" s="1"/>
      <c r="E115" s="1"/>
      <c r="F115" s="1"/>
      <c r="G115" s="2"/>
      <c r="Q115" s="1"/>
      <c r="R115" s="1"/>
      <c r="S115" s="1"/>
    </row>
    <row r="116" spans="1:19" ht="75.599999999999994" x14ac:dyDescent="0.2">
      <c r="A116" s="93" t="s">
        <v>88</v>
      </c>
      <c r="B116" s="9" t="s">
        <v>1</v>
      </c>
      <c r="C116" s="10" t="s">
        <v>155</v>
      </c>
      <c r="D116" s="11" t="s">
        <v>149</v>
      </c>
      <c r="E116" s="11" t="s">
        <v>160</v>
      </c>
      <c r="F116" s="11" t="s">
        <v>157</v>
      </c>
      <c r="G116" s="11" t="s">
        <v>153</v>
      </c>
      <c r="H116" s="20" t="s">
        <v>147</v>
      </c>
      <c r="I116" s="11" t="s">
        <v>148</v>
      </c>
      <c r="J116" s="20" t="s">
        <v>151</v>
      </c>
      <c r="K116" s="11" t="s">
        <v>150</v>
      </c>
      <c r="L116" s="20" t="s">
        <v>159</v>
      </c>
      <c r="M116" s="11" t="s">
        <v>156</v>
      </c>
      <c r="N116" s="11" t="s">
        <v>130</v>
      </c>
      <c r="O116" s="11" t="s">
        <v>129</v>
      </c>
      <c r="P116" s="12" t="s">
        <v>0</v>
      </c>
      <c r="Q116" s="1" t="s">
        <v>144</v>
      </c>
      <c r="R116" s="1"/>
      <c r="S116" s="1"/>
    </row>
    <row r="117" spans="1:19" x14ac:dyDescent="0.2">
      <c r="A117" s="3"/>
      <c r="B117" s="92">
        <f>SUM(C100:D100)</f>
        <v>1101</v>
      </c>
      <c r="C117" s="14">
        <v>517</v>
      </c>
      <c r="D117" s="15">
        <v>127</v>
      </c>
      <c r="E117" s="15">
        <v>355</v>
      </c>
      <c r="F117" s="15">
        <v>596</v>
      </c>
      <c r="G117" s="15">
        <v>364</v>
      </c>
      <c r="H117" s="22">
        <v>24</v>
      </c>
      <c r="I117" s="15">
        <v>70</v>
      </c>
      <c r="J117" s="22">
        <v>176</v>
      </c>
      <c r="K117" s="15">
        <v>161</v>
      </c>
      <c r="L117" s="22">
        <v>517</v>
      </c>
      <c r="M117" s="15">
        <v>574</v>
      </c>
      <c r="N117" s="15">
        <v>24</v>
      </c>
      <c r="O117" s="15">
        <v>13</v>
      </c>
      <c r="P117" s="16">
        <v>17</v>
      </c>
      <c r="Q117" s="1">
        <f>SUM(C117:P117)</f>
        <v>3535</v>
      </c>
      <c r="R117" s="1"/>
      <c r="S117" s="1"/>
    </row>
    <row r="118" spans="1:19" x14ac:dyDescent="0.2">
      <c r="A118" s="3"/>
      <c r="B118" s="34" t="s">
        <v>143</v>
      </c>
      <c r="C118" s="17">
        <f t="shared" ref="C118:P118" si="21">C117/$B$117*100</f>
        <v>46.957311534968213</v>
      </c>
      <c r="D118" s="17">
        <f t="shared" si="21"/>
        <v>11.53496821071753</v>
      </c>
      <c r="E118" s="17">
        <f t="shared" si="21"/>
        <v>32.243415077202542</v>
      </c>
      <c r="F118" s="17">
        <f t="shared" si="21"/>
        <v>54.132606721162581</v>
      </c>
      <c r="G118" s="17">
        <f t="shared" si="21"/>
        <v>33.060853769300635</v>
      </c>
      <c r="H118" s="17">
        <f t="shared" si="21"/>
        <v>2.1798365122615802</v>
      </c>
      <c r="I118" s="17">
        <f t="shared" si="21"/>
        <v>6.3578564940962758</v>
      </c>
      <c r="J118" s="17">
        <f t="shared" si="21"/>
        <v>15.985467756584923</v>
      </c>
      <c r="K118" s="17">
        <f t="shared" si="21"/>
        <v>14.623069936421434</v>
      </c>
      <c r="L118" s="17">
        <f t="shared" si="21"/>
        <v>46.957311534968213</v>
      </c>
      <c r="M118" s="17">
        <f t="shared" si="21"/>
        <v>52.134423251589467</v>
      </c>
      <c r="N118" s="17">
        <f t="shared" si="21"/>
        <v>2.1798365122615802</v>
      </c>
      <c r="O118" s="17">
        <f t="shared" si="21"/>
        <v>1.1807447774750226</v>
      </c>
      <c r="P118" s="17">
        <f t="shared" si="21"/>
        <v>1.5440508628519529</v>
      </c>
      <c r="Q118" s="1">
        <f>SUM(C118:P118)</f>
        <v>321.07175295186192</v>
      </c>
      <c r="R118" s="1"/>
      <c r="S118" s="1"/>
    </row>
    <row r="119" spans="1:19" s="27" customFormat="1" x14ac:dyDescent="0.2">
      <c r="A119" s="24"/>
      <c r="B119" s="48" t="s">
        <v>99</v>
      </c>
      <c r="C119" s="25">
        <f t="shared" ref="C119:M119" si="22">_xlfn.RANK.EQ(C118,$C$118:$M$118,0)</f>
        <v>3</v>
      </c>
      <c r="D119" s="25">
        <f t="shared" si="22"/>
        <v>9</v>
      </c>
      <c r="E119" s="25">
        <f t="shared" si="22"/>
        <v>6</v>
      </c>
      <c r="F119" s="25">
        <f t="shared" si="22"/>
        <v>1</v>
      </c>
      <c r="G119" s="25">
        <f t="shared" si="22"/>
        <v>5</v>
      </c>
      <c r="H119" s="25">
        <f t="shared" si="22"/>
        <v>11</v>
      </c>
      <c r="I119" s="25">
        <f t="shared" si="22"/>
        <v>10</v>
      </c>
      <c r="J119" s="25">
        <f t="shared" si="22"/>
        <v>7</v>
      </c>
      <c r="K119" s="25">
        <f t="shared" si="22"/>
        <v>8</v>
      </c>
      <c r="L119" s="25">
        <f t="shared" si="22"/>
        <v>3</v>
      </c>
      <c r="M119" s="25">
        <f t="shared" si="22"/>
        <v>2</v>
      </c>
      <c r="N119" s="25">
        <v>12</v>
      </c>
      <c r="O119" s="25">
        <v>13</v>
      </c>
      <c r="P119" s="25">
        <v>14</v>
      </c>
      <c r="Q119" s="35"/>
      <c r="R119" s="35"/>
      <c r="S119" s="35"/>
    </row>
    <row r="120" spans="1:19" x14ac:dyDescent="0.2">
      <c r="A120" s="36"/>
      <c r="B120" s="91" t="s">
        <v>142</v>
      </c>
      <c r="C120" s="89"/>
      <c r="D120" s="89"/>
      <c r="E120" s="89"/>
      <c r="F120" s="89"/>
      <c r="G120" s="90"/>
      <c r="H120" s="89"/>
      <c r="I120" s="89"/>
      <c r="J120" s="89"/>
      <c r="K120" s="89"/>
      <c r="L120" s="89"/>
      <c r="M120" s="89"/>
      <c r="N120" s="89"/>
      <c r="O120" s="89"/>
      <c r="P120" s="89"/>
    </row>
    <row r="121" spans="1:19" ht="60.75" customHeight="1" x14ac:dyDescent="0.2">
      <c r="A121" s="36"/>
      <c r="B121" s="9" t="s">
        <v>1</v>
      </c>
      <c r="C121" s="10" t="s">
        <v>157</v>
      </c>
      <c r="D121" s="11" t="s">
        <v>156</v>
      </c>
      <c r="E121" s="11" t="s">
        <v>155</v>
      </c>
      <c r="F121" s="11" t="s">
        <v>154</v>
      </c>
      <c r="G121" s="11" t="s">
        <v>153</v>
      </c>
      <c r="H121" s="20" t="s">
        <v>152</v>
      </c>
      <c r="I121" s="11" t="s">
        <v>151</v>
      </c>
      <c r="J121" s="20" t="s">
        <v>150</v>
      </c>
      <c r="K121" s="11" t="s">
        <v>149</v>
      </c>
      <c r="L121" s="20" t="s">
        <v>148</v>
      </c>
      <c r="M121" s="11" t="s">
        <v>147</v>
      </c>
      <c r="N121" s="11" t="s">
        <v>130</v>
      </c>
      <c r="O121" s="20" t="s">
        <v>129</v>
      </c>
      <c r="P121" s="12" t="s">
        <v>0</v>
      </c>
      <c r="R121" s="36"/>
    </row>
    <row r="122" spans="1:19" x14ac:dyDescent="0.2">
      <c r="A122" s="36"/>
      <c r="B122" s="88">
        <f>B117</f>
        <v>1101</v>
      </c>
      <c r="C122" s="87">
        <v>596</v>
      </c>
      <c r="D122" s="86">
        <v>574</v>
      </c>
      <c r="E122" s="86">
        <v>517</v>
      </c>
      <c r="F122" s="85">
        <v>517</v>
      </c>
      <c r="G122" s="85">
        <v>364</v>
      </c>
      <c r="H122" s="85">
        <v>355</v>
      </c>
      <c r="I122" s="85">
        <v>176</v>
      </c>
      <c r="J122" s="85">
        <v>161</v>
      </c>
      <c r="K122" s="85">
        <v>127</v>
      </c>
      <c r="L122" s="85">
        <v>70</v>
      </c>
      <c r="M122" s="84">
        <v>24</v>
      </c>
      <c r="N122" s="85">
        <v>24</v>
      </c>
      <c r="O122" s="84">
        <v>13</v>
      </c>
      <c r="P122" s="83">
        <v>17</v>
      </c>
      <c r="Q122" s="1">
        <f>SUM(C122:P122)</f>
        <v>3535</v>
      </c>
      <c r="R122" s="36"/>
    </row>
    <row r="123" spans="1:19" x14ac:dyDescent="0.2">
      <c r="A123" s="36"/>
      <c r="B123" s="34" t="s">
        <v>143</v>
      </c>
      <c r="C123" s="81">
        <v>54.132606721162581</v>
      </c>
      <c r="D123" s="80">
        <v>52.134423251589467</v>
      </c>
      <c r="E123" s="80">
        <v>46.957311534968213</v>
      </c>
      <c r="F123" s="79">
        <v>46.957311534968213</v>
      </c>
      <c r="G123" s="79">
        <v>33.060853769300635</v>
      </c>
      <c r="H123" s="79">
        <v>32.243415077202542</v>
      </c>
      <c r="I123" s="79">
        <v>15.985467756584923</v>
      </c>
      <c r="J123" s="79">
        <v>14.623069936421434</v>
      </c>
      <c r="K123" s="79">
        <v>11.53496821071753</v>
      </c>
      <c r="L123" s="79">
        <v>6.3578564940962758</v>
      </c>
      <c r="M123" s="78">
        <v>2.1798365122615802</v>
      </c>
      <c r="N123" s="79">
        <v>2.1798365122615802</v>
      </c>
      <c r="O123" s="78">
        <v>1.1807447774750226</v>
      </c>
      <c r="P123" s="77">
        <v>1.5440508628519529</v>
      </c>
      <c r="Q123" s="1">
        <f>SUM(C123:P123)</f>
        <v>321.07175295186198</v>
      </c>
      <c r="R123" s="36"/>
    </row>
    <row r="124" spans="1:19" x14ac:dyDescent="0.2">
      <c r="A124" s="3"/>
      <c r="B124" s="48" t="s">
        <v>99</v>
      </c>
      <c r="C124" s="103">
        <v>1</v>
      </c>
      <c r="D124" s="103">
        <v>2</v>
      </c>
      <c r="E124" s="103">
        <v>3</v>
      </c>
      <c r="F124" s="103">
        <v>3</v>
      </c>
      <c r="G124" s="102">
        <v>5</v>
      </c>
      <c r="H124" s="102">
        <v>6</v>
      </c>
      <c r="I124" s="102">
        <v>7</v>
      </c>
      <c r="J124" s="102">
        <v>8</v>
      </c>
      <c r="K124" s="102">
        <v>9</v>
      </c>
      <c r="L124" s="102">
        <v>10</v>
      </c>
      <c r="M124" s="102">
        <v>11</v>
      </c>
      <c r="N124" s="102">
        <v>12</v>
      </c>
      <c r="O124" s="102">
        <v>13</v>
      </c>
      <c r="P124" s="102">
        <v>14</v>
      </c>
      <c r="R124" s="36"/>
    </row>
    <row r="125" spans="1:19" x14ac:dyDescent="0.2">
      <c r="A125" s="3"/>
      <c r="B125" s="47" t="s">
        <v>158</v>
      </c>
      <c r="C125" s="46" t="s">
        <v>104</v>
      </c>
      <c r="D125" s="45"/>
      <c r="E125" s="45"/>
      <c r="F125" s="45"/>
      <c r="R125" s="36"/>
    </row>
    <row r="126" spans="1:19" ht="86.4" x14ac:dyDescent="0.2">
      <c r="A126" s="36"/>
      <c r="B126" s="9"/>
      <c r="C126" s="10" t="s">
        <v>157</v>
      </c>
      <c r="D126" s="11" t="s">
        <v>156</v>
      </c>
      <c r="E126" s="11" t="s">
        <v>155</v>
      </c>
      <c r="F126" s="11" t="s">
        <v>154</v>
      </c>
      <c r="G126" s="11" t="s">
        <v>153</v>
      </c>
      <c r="H126" s="20" t="s">
        <v>152</v>
      </c>
      <c r="I126" s="11" t="s">
        <v>151</v>
      </c>
      <c r="J126" s="20" t="s">
        <v>150</v>
      </c>
      <c r="K126" s="11" t="s">
        <v>149</v>
      </c>
      <c r="L126" s="20" t="s">
        <v>148</v>
      </c>
      <c r="M126" s="11" t="s">
        <v>147</v>
      </c>
      <c r="N126" s="11" t="s">
        <v>130</v>
      </c>
      <c r="O126" s="11" t="s">
        <v>129</v>
      </c>
      <c r="P126" s="12" t="s">
        <v>0</v>
      </c>
    </row>
    <row r="127" spans="1:19" ht="13.5" customHeight="1" x14ac:dyDescent="0.2">
      <c r="A127" s="36"/>
      <c r="B127" s="40" t="str">
        <f>B110</f>
        <v xml:space="preserve"> 第42回</v>
      </c>
      <c r="C127" s="74">
        <v>55.3</v>
      </c>
      <c r="D127" s="42">
        <v>52.4</v>
      </c>
      <c r="E127" s="73">
        <v>47.4</v>
      </c>
      <c r="F127" s="42">
        <v>44</v>
      </c>
      <c r="G127" s="73">
        <v>37</v>
      </c>
      <c r="H127" s="73">
        <v>26.9</v>
      </c>
      <c r="I127" s="73">
        <v>13.5</v>
      </c>
      <c r="J127" s="73">
        <v>17.7</v>
      </c>
      <c r="K127" s="73">
        <v>8.1999999999999993</v>
      </c>
      <c r="L127" s="73">
        <v>7.6</v>
      </c>
      <c r="M127" s="72">
        <v>2</v>
      </c>
      <c r="N127" s="73">
        <v>2.6</v>
      </c>
      <c r="O127" s="72">
        <v>1.3</v>
      </c>
      <c r="P127" s="41">
        <v>0.1</v>
      </c>
      <c r="Q127" s="1"/>
      <c r="R127" s="3">
        <v>17.7</v>
      </c>
      <c r="S127" s="1"/>
    </row>
    <row r="128" spans="1:19" ht="13.5" customHeight="1" x14ac:dyDescent="0.2">
      <c r="A128" s="36"/>
      <c r="B128" s="40" t="str">
        <f>B111</f>
        <v xml:space="preserve"> 第43回</v>
      </c>
      <c r="C128" s="101">
        <v>58.4</v>
      </c>
      <c r="D128" s="100">
        <v>52.8</v>
      </c>
      <c r="E128" s="99">
        <v>46.2</v>
      </c>
      <c r="F128" s="100">
        <v>47.5</v>
      </c>
      <c r="G128" s="99">
        <v>36.4</v>
      </c>
      <c r="H128" s="99">
        <v>32.6</v>
      </c>
      <c r="I128" s="99">
        <v>14.7</v>
      </c>
      <c r="J128" s="99">
        <v>15</v>
      </c>
      <c r="K128" s="99">
        <v>10.5</v>
      </c>
      <c r="L128" s="99">
        <v>6.7</v>
      </c>
      <c r="M128" s="98">
        <v>2.9</v>
      </c>
      <c r="N128" s="99">
        <v>1.4</v>
      </c>
      <c r="O128" s="98">
        <v>0.9</v>
      </c>
      <c r="P128" s="97">
        <v>0.2</v>
      </c>
      <c r="Q128" s="1"/>
      <c r="R128" s="3">
        <v>15</v>
      </c>
      <c r="S128" s="1"/>
    </row>
    <row r="129" spans="1:19" ht="13.5" customHeight="1" x14ac:dyDescent="0.2">
      <c r="A129" s="36"/>
      <c r="B129" s="40" t="str">
        <f>B112</f>
        <v xml:space="preserve"> 第44回</v>
      </c>
      <c r="C129" s="96">
        <v>54.132606721162581</v>
      </c>
      <c r="D129" s="39">
        <v>52.134423251589467</v>
      </c>
      <c r="E129" s="95">
        <v>46.957311534968213</v>
      </c>
      <c r="F129" s="39">
        <v>46.957311534968213</v>
      </c>
      <c r="G129" s="95">
        <v>33.060853769300635</v>
      </c>
      <c r="H129" s="95">
        <v>32.243415077202542</v>
      </c>
      <c r="I129" s="95">
        <v>15.985467756584923</v>
      </c>
      <c r="J129" s="95">
        <v>14.623069936421434</v>
      </c>
      <c r="K129" s="95">
        <v>11.53496821071753</v>
      </c>
      <c r="L129" s="95">
        <v>6.3578564940962758</v>
      </c>
      <c r="M129" s="94">
        <v>2.1798365122615802</v>
      </c>
      <c r="N129" s="95">
        <v>2.1798365122615802</v>
      </c>
      <c r="O129" s="94">
        <v>1.1807447774750226</v>
      </c>
      <c r="P129" s="38">
        <v>1.5440508628519529</v>
      </c>
      <c r="Q129" s="1">
        <f>SUM(C129:P129)</f>
        <v>321.07175295186198</v>
      </c>
      <c r="S129" s="1"/>
    </row>
    <row r="130" spans="1:19" x14ac:dyDescent="0.2">
      <c r="A130" s="3"/>
      <c r="C130" s="66">
        <f t="shared" ref="C130:P130" si="23">C129-C128</f>
        <v>-4.2673932788374174</v>
      </c>
      <c r="D130" s="66">
        <f t="shared" si="23"/>
        <v>-0.66557674841052972</v>
      </c>
      <c r="E130" s="66">
        <f t="shared" si="23"/>
        <v>0.7573115349682098</v>
      </c>
      <c r="F130" s="66">
        <f t="shared" si="23"/>
        <v>-0.54268846503178736</v>
      </c>
      <c r="G130" s="66">
        <f t="shared" si="23"/>
        <v>-3.3391462306993631</v>
      </c>
      <c r="H130" s="66">
        <f t="shared" si="23"/>
        <v>-0.35658492279745957</v>
      </c>
      <c r="I130" s="66">
        <f t="shared" si="23"/>
        <v>1.2854677565849233</v>
      </c>
      <c r="J130" s="66">
        <f t="shared" si="23"/>
        <v>-0.37693006357856618</v>
      </c>
      <c r="K130" s="66">
        <f t="shared" si="23"/>
        <v>1.0349682107175298</v>
      </c>
      <c r="L130" s="66">
        <f t="shared" si="23"/>
        <v>-0.34214350590372433</v>
      </c>
      <c r="M130" s="66">
        <f t="shared" si="23"/>
        <v>-0.72016348773841976</v>
      </c>
      <c r="N130" s="66">
        <f t="shared" si="23"/>
        <v>0.77983651226158024</v>
      </c>
      <c r="O130" s="66">
        <f t="shared" si="23"/>
        <v>0.28074477747502258</v>
      </c>
      <c r="P130" s="66">
        <f t="shared" si="23"/>
        <v>1.344050862851953</v>
      </c>
      <c r="Q130" s="1"/>
      <c r="R130" s="1"/>
      <c r="S130" s="1"/>
    </row>
    <row r="131" spans="1:19" x14ac:dyDescent="0.2">
      <c r="A131" s="3"/>
    </row>
    <row r="132" spans="1:19" x14ac:dyDescent="0.2">
      <c r="A132" s="3"/>
      <c r="B132" s="6" t="s">
        <v>146</v>
      </c>
      <c r="C132" s="1" t="s">
        <v>145</v>
      </c>
      <c r="D132" s="1"/>
      <c r="E132" s="1"/>
      <c r="F132" s="1"/>
      <c r="G132" s="2"/>
    </row>
    <row r="133" spans="1:19" ht="86.4" x14ac:dyDescent="0.2">
      <c r="A133" s="93" t="s">
        <v>88</v>
      </c>
      <c r="B133" s="9" t="s">
        <v>1</v>
      </c>
      <c r="C133" s="10" t="s">
        <v>131</v>
      </c>
      <c r="D133" s="11" t="s">
        <v>133</v>
      </c>
      <c r="E133" s="11" t="s">
        <v>136</v>
      </c>
      <c r="F133" s="20" t="s">
        <v>140</v>
      </c>
      <c r="G133" s="11" t="s">
        <v>141</v>
      </c>
      <c r="H133" s="11" t="s">
        <v>137</v>
      </c>
      <c r="I133" s="11" t="s">
        <v>138</v>
      </c>
      <c r="J133" s="20" t="s">
        <v>139</v>
      </c>
      <c r="K133" s="20" t="s">
        <v>135</v>
      </c>
      <c r="L133" s="11" t="s">
        <v>134</v>
      </c>
      <c r="M133" s="11" t="s">
        <v>132</v>
      </c>
      <c r="N133" s="11" t="s">
        <v>130</v>
      </c>
      <c r="O133" s="11" t="s">
        <v>129</v>
      </c>
      <c r="P133" s="12" t="s">
        <v>0</v>
      </c>
      <c r="Q133" s="8" t="s">
        <v>144</v>
      </c>
      <c r="R133" s="1"/>
      <c r="S133" s="1"/>
    </row>
    <row r="134" spans="1:19" x14ac:dyDescent="0.2">
      <c r="A134" s="3"/>
      <c r="B134" s="92">
        <f>SUM(F100:G100)</f>
        <v>142</v>
      </c>
      <c r="C134" s="14">
        <v>3</v>
      </c>
      <c r="D134" s="15">
        <v>9</v>
      </c>
      <c r="E134" s="15">
        <v>20</v>
      </c>
      <c r="F134" s="15">
        <v>83</v>
      </c>
      <c r="G134" s="15">
        <v>96</v>
      </c>
      <c r="H134" s="22">
        <v>41</v>
      </c>
      <c r="I134" s="15">
        <v>46</v>
      </c>
      <c r="J134" s="22">
        <v>55</v>
      </c>
      <c r="K134" s="15">
        <v>16</v>
      </c>
      <c r="L134" s="22">
        <v>13</v>
      </c>
      <c r="M134" s="15">
        <v>7</v>
      </c>
      <c r="N134" s="15">
        <v>28</v>
      </c>
      <c r="O134" s="15">
        <v>0</v>
      </c>
      <c r="P134" s="16">
        <v>8</v>
      </c>
      <c r="Q134" s="8">
        <f>SUM(C134:P134)</f>
        <v>425</v>
      </c>
      <c r="R134" s="1"/>
      <c r="S134" s="1"/>
    </row>
    <row r="135" spans="1:19" x14ac:dyDescent="0.2">
      <c r="A135" s="3"/>
      <c r="B135" s="13" t="s">
        <v>143</v>
      </c>
      <c r="C135" s="17">
        <f t="shared" ref="C135:P135" si="24">C134/$B$134*100</f>
        <v>2.112676056338028</v>
      </c>
      <c r="D135" s="17">
        <f t="shared" si="24"/>
        <v>6.3380281690140841</v>
      </c>
      <c r="E135" s="17">
        <f t="shared" si="24"/>
        <v>14.084507042253522</v>
      </c>
      <c r="F135" s="17">
        <f t="shared" si="24"/>
        <v>58.450704225352112</v>
      </c>
      <c r="G135" s="17">
        <f t="shared" si="24"/>
        <v>67.605633802816897</v>
      </c>
      <c r="H135" s="17">
        <f t="shared" si="24"/>
        <v>28.87323943661972</v>
      </c>
      <c r="I135" s="17">
        <f t="shared" si="24"/>
        <v>32.394366197183103</v>
      </c>
      <c r="J135" s="17">
        <f t="shared" si="24"/>
        <v>38.732394366197184</v>
      </c>
      <c r="K135" s="17">
        <f t="shared" si="24"/>
        <v>11.267605633802818</v>
      </c>
      <c r="L135" s="17">
        <f t="shared" si="24"/>
        <v>9.1549295774647899</v>
      </c>
      <c r="M135" s="17">
        <f t="shared" si="24"/>
        <v>4.929577464788732</v>
      </c>
      <c r="N135" s="17">
        <f t="shared" si="24"/>
        <v>19.718309859154928</v>
      </c>
      <c r="O135" s="17">
        <f t="shared" si="24"/>
        <v>0</v>
      </c>
      <c r="P135" s="17">
        <f t="shared" si="24"/>
        <v>5.6338028169014089</v>
      </c>
      <c r="Q135" s="8">
        <f>SUM(C135:P135)</f>
        <v>299.29577464788736</v>
      </c>
    </row>
    <row r="136" spans="1:19" s="27" customFormat="1" x14ac:dyDescent="0.2">
      <c r="A136" s="24"/>
      <c r="B136" s="48" t="s">
        <v>99</v>
      </c>
      <c r="C136" s="25">
        <f t="shared" ref="C136:M136" si="25">_xlfn.RANK.EQ(C135,$C$135:$M$135,0)</f>
        <v>11</v>
      </c>
      <c r="D136" s="25">
        <f t="shared" si="25"/>
        <v>9</v>
      </c>
      <c r="E136" s="25">
        <f t="shared" si="25"/>
        <v>6</v>
      </c>
      <c r="F136" s="25">
        <f t="shared" si="25"/>
        <v>2</v>
      </c>
      <c r="G136" s="25">
        <f t="shared" si="25"/>
        <v>1</v>
      </c>
      <c r="H136" s="25">
        <f t="shared" si="25"/>
        <v>5</v>
      </c>
      <c r="I136" s="25">
        <f t="shared" si="25"/>
        <v>4</v>
      </c>
      <c r="J136" s="25">
        <f t="shared" si="25"/>
        <v>3</v>
      </c>
      <c r="K136" s="25">
        <f t="shared" si="25"/>
        <v>7</v>
      </c>
      <c r="L136" s="25">
        <f t="shared" si="25"/>
        <v>8</v>
      </c>
      <c r="M136" s="25">
        <f t="shared" si="25"/>
        <v>10</v>
      </c>
      <c r="N136" s="25">
        <v>12</v>
      </c>
      <c r="O136" s="25">
        <v>13</v>
      </c>
      <c r="P136" s="25">
        <v>14</v>
      </c>
      <c r="R136" s="25"/>
    </row>
    <row r="137" spans="1:19" x14ac:dyDescent="0.2">
      <c r="A137" s="36"/>
      <c r="B137" s="91" t="s">
        <v>142</v>
      </c>
      <c r="C137" s="89"/>
      <c r="D137" s="89"/>
      <c r="E137" s="89"/>
      <c r="F137" s="89"/>
      <c r="G137" s="90"/>
      <c r="H137" s="89"/>
      <c r="I137" s="89"/>
      <c r="J137" s="89"/>
      <c r="K137" s="89"/>
      <c r="L137" s="89"/>
      <c r="M137" s="89"/>
      <c r="N137" s="89"/>
      <c r="O137" s="89"/>
      <c r="P137" s="89"/>
    </row>
    <row r="138" spans="1:19" ht="86.4" x14ac:dyDescent="0.2">
      <c r="A138" s="36"/>
      <c r="B138" s="9" t="s">
        <v>1</v>
      </c>
      <c r="C138" s="10" t="s">
        <v>141</v>
      </c>
      <c r="D138" s="43" t="s">
        <v>140</v>
      </c>
      <c r="E138" s="11" t="s">
        <v>139</v>
      </c>
      <c r="F138" s="11" t="s">
        <v>138</v>
      </c>
      <c r="G138" s="11" t="s">
        <v>137</v>
      </c>
      <c r="H138" s="11" t="s">
        <v>136</v>
      </c>
      <c r="I138" s="11" t="s">
        <v>135</v>
      </c>
      <c r="J138" s="11" t="s">
        <v>134</v>
      </c>
      <c r="K138" s="11" t="s">
        <v>133</v>
      </c>
      <c r="L138" s="11" t="s">
        <v>132</v>
      </c>
      <c r="M138" s="20" t="s">
        <v>131</v>
      </c>
      <c r="N138" s="11" t="s">
        <v>130</v>
      </c>
      <c r="O138" s="20" t="s">
        <v>129</v>
      </c>
      <c r="P138" s="12" t="s">
        <v>0</v>
      </c>
      <c r="R138" s="36"/>
    </row>
    <row r="139" spans="1:19" x14ac:dyDescent="0.2">
      <c r="A139" s="36"/>
      <c r="B139" s="88">
        <f>B134</f>
        <v>142</v>
      </c>
      <c r="C139" s="87">
        <v>96</v>
      </c>
      <c r="D139" s="86">
        <v>83</v>
      </c>
      <c r="E139" s="85">
        <v>55</v>
      </c>
      <c r="F139" s="85">
        <v>46</v>
      </c>
      <c r="G139" s="85">
        <v>41</v>
      </c>
      <c r="H139" s="85">
        <v>20</v>
      </c>
      <c r="I139" s="85">
        <v>16</v>
      </c>
      <c r="J139" s="85">
        <v>13</v>
      </c>
      <c r="K139" s="85">
        <v>9</v>
      </c>
      <c r="L139" s="85">
        <v>7</v>
      </c>
      <c r="M139" s="84">
        <v>3</v>
      </c>
      <c r="N139" s="85">
        <v>23</v>
      </c>
      <c r="O139" s="84">
        <v>0</v>
      </c>
      <c r="P139" s="83">
        <v>1</v>
      </c>
      <c r="Q139" s="8">
        <f>SUM(C139:P139)</f>
        <v>413</v>
      </c>
    </row>
    <row r="140" spans="1:19" x14ac:dyDescent="0.2">
      <c r="A140" s="36"/>
      <c r="B140" s="82">
        <v>100</v>
      </c>
      <c r="C140" s="81">
        <v>67.605633802816897</v>
      </c>
      <c r="D140" s="80">
        <v>58.450704225352112</v>
      </c>
      <c r="E140" s="79">
        <v>38.732394366197184</v>
      </c>
      <c r="F140" s="79">
        <v>32.394366197183103</v>
      </c>
      <c r="G140" s="79">
        <v>28.87323943661972</v>
      </c>
      <c r="H140" s="79">
        <v>14.084507042253522</v>
      </c>
      <c r="I140" s="79">
        <v>11.267605633802818</v>
      </c>
      <c r="J140" s="79">
        <v>9.1549295774647899</v>
      </c>
      <c r="K140" s="79">
        <v>6.3380281690140841</v>
      </c>
      <c r="L140" s="79">
        <v>4.929577464788732</v>
      </c>
      <c r="M140" s="78">
        <v>2.112676056338028</v>
      </c>
      <c r="N140" s="79">
        <v>15.5</v>
      </c>
      <c r="O140" s="78">
        <v>0</v>
      </c>
      <c r="P140" s="77">
        <v>0.7</v>
      </c>
      <c r="Q140" s="8">
        <f>SUM(C140:P140)</f>
        <v>290.14366197183102</v>
      </c>
    </row>
    <row r="141" spans="1:19" x14ac:dyDescent="0.2">
      <c r="A141" s="36"/>
      <c r="B141" s="48" t="s">
        <v>99</v>
      </c>
      <c r="C141" s="76">
        <f t="shared" ref="C141:M141" si="26">_xlfn.RANK.EQ(C140,$C$140:$M$140,0)</f>
        <v>1</v>
      </c>
      <c r="D141" s="76">
        <f t="shared" si="26"/>
        <v>2</v>
      </c>
      <c r="E141" s="76">
        <f t="shared" si="26"/>
        <v>3</v>
      </c>
      <c r="F141" s="76">
        <f t="shared" si="26"/>
        <v>4</v>
      </c>
      <c r="G141" s="76">
        <f t="shared" si="26"/>
        <v>5</v>
      </c>
      <c r="H141" s="76">
        <f t="shared" si="26"/>
        <v>6</v>
      </c>
      <c r="I141" s="76">
        <f t="shared" si="26"/>
        <v>7</v>
      </c>
      <c r="J141" s="76">
        <f t="shared" si="26"/>
        <v>8</v>
      </c>
      <c r="K141" s="76">
        <f t="shared" si="26"/>
        <v>9</v>
      </c>
      <c r="L141" s="76">
        <f t="shared" si="26"/>
        <v>10</v>
      </c>
      <c r="M141" s="76">
        <f t="shared" si="26"/>
        <v>11</v>
      </c>
      <c r="N141" s="75">
        <v>12</v>
      </c>
      <c r="O141" s="75">
        <v>13</v>
      </c>
      <c r="P141" s="75">
        <v>14</v>
      </c>
    </row>
    <row r="142" spans="1:19" x14ac:dyDescent="0.2">
      <c r="A142" s="3"/>
      <c r="B142" s="47" t="s">
        <v>128</v>
      </c>
      <c r="C142" s="46" t="s">
        <v>104</v>
      </c>
      <c r="D142" s="45"/>
      <c r="E142" s="45"/>
      <c r="F142" s="45"/>
    </row>
    <row r="143" spans="1:19" ht="86.4" x14ac:dyDescent="0.2">
      <c r="A143" s="36"/>
      <c r="B143" s="9"/>
      <c r="C143" s="10" t="str">
        <f t="shared" ref="C143:P143" si="27">C138</f>
        <v>交通の便がよくない</v>
      </c>
      <c r="D143" s="10" t="str">
        <f t="shared" si="27"/>
        <v>食事、買い物が不便である</v>
      </c>
      <c r="E143" s="10" t="str">
        <f t="shared" si="27"/>
        <v>医療、福祉サービスが充実していない</v>
      </c>
      <c r="F143" s="10" t="str">
        <f t="shared" si="27"/>
        <v>教育、文化、スポーツの施設が充実していない</v>
      </c>
      <c r="G143" s="10" t="str">
        <f t="shared" si="27"/>
        <v>働く場が少ない</v>
      </c>
      <c r="H143" s="10" t="str">
        <f t="shared" si="27"/>
        <v>　　ウォーキングなど気軽に
体を動かせる場が近くにない</v>
      </c>
      <c r="I143" s="10" t="str">
        <f t="shared" si="27"/>
        <v>住民相互の交流がない</v>
      </c>
      <c r="J143" s="10" t="str">
        <f t="shared" si="27"/>
        <v>治安が悪い</v>
      </c>
      <c r="K143" s="10" t="str">
        <f t="shared" si="27"/>
        <v>町並みなどの景観がよくない</v>
      </c>
      <c r="L143" s="10" t="str">
        <f t="shared" si="27"/>
        <v>災害が多い</v>
      </c>
      <c r="M143" s="10" t="str">
        <f t="shared" si="27"/>
        <v>自然が豊かでない</v>
      </c>
      <c r="N143" s="10" t="str">
        <f t="shared" si="27"/>
        <v>その他</v>
      </c>
      <c r="O143" s="10" t="str">
        <f t="shared" si="27"/>
        <v>特にない</v>
      </c>
      <c r="P143" s="10" t="str">
        <f t="shared" si="27"/>
        <v>無回答</v>
      </c>
    </row>
    <row r="144" spans="1:19" ht="13.5" customHeight="1" x14ac:dyDescent="0.2">
      <c r="A144" s="36"/>
      <c r="B144" s="40" t="str">
        <f>B127</f>
        <v xml:space="preserve"> 第42回</v>
      </c>
      <c r="C144" s="74">
        <v>73.7</v>
      </c>
      <c r="D144" s="42">
        <v>68</v>
      </c>
      <c r="E144" s="42">
        <v>25.7</v>
      </c>
      <c r="F144" s="73">
        <v>24.6</v>
      </c>
      <c r="G144" s="73">
        <v>36</v>
      </c>
      <c r="H144" s="73">
        <v>12</v>
      </c>
      <c r="I144" s="73">
        <v>12.6</v>
      </c>
      <c r="J144" s="73">
        <v>6.9</v>
      </c>
      <c r="K144" s="73">
        <v>8.6</v>
      </c>
      <c r="L144" s="73">
        <v>9.1</v>
      </c>
      <c r="M144" s="72">
        <v>2.9</v>
      </c>
      <c r="N144" s="73">
        <v>20</v>
      </c>
      <c r="O144" s="72">
        <v>0</v>
      </c>
      <c r="P144" s="41">
        <v>0</v>
      </c>
      <c r="Q144" s="1"/>
      <c r="S144" s="1"/>
    </row>
    <row r="145" spans="1:19" ht="13.5" customHeight="1" x14ac:dyDescent="0.2">
      <c r="A145" s="36"/>
      <c r="B145" s="40" t="str">
        <f>B128</f>
        <v xml:space="preserve"> 第43回</v>
      </c>
      <c r="C145" s="74">
        <v>75</v>
      </c>
      <c r="D145" s="42">
        <v>58.8</v>
      </c>
      <c r="E145" s="42">
        <v>33.799999999999997</v>
      </c>
      <c r="F145" s="73">
        <v>30.4</v>
      </c>
      <c r="G145" s="73">
        <v>37.799999999999997</v>
      </c>
      <c r="H145" s="73">
        <v>14.9</v>
      </c>
      <c r="I145" s="73">
        <v>11.5</v>
      </c>
      <c r="J145" s="73">
        <v>13.5</v>
      </c>
      <c r="K145" s="73">
        <v>9.5</v>
      </c>
      <c r="L145" s="73">
        <v>7.4</v>
      </c>
      <c r="M145" s="72">
        <v>4.0999999999999996</v>
      </c>
      <c r="N145" s="73">
        <v>15.5</v>
      </c>
      <c r="O145" s="72">
        <v>0</v>
      </c>
      <c r="P145" s="41">
        <v>0.7</v>
      </c>
      <c r="Q145" s="8"/>
      <c r="S145" s="1"/>
    </row>
    <row r="146" spans="1:19" ht="13.5" customHeight="1" x14ac:dyDescent="0.2">
      <c r="A146" s="36"/>
      <c r="B146" s="40" t="str">
        <f>B129</f>
        <v xml:space="preserve"> 第44回</v>
      </c>
      <c r="C146" s="71">
        <v>67.605633802816897</v>
      </c>
      <c r="D146" s="70">
        <v>58.450704225352112</v>
      </c>
      <c r="E146" s="70">
        <v>38.732394366197184</v>
      </c>
      <c r="F146" s="69">
        <v>32.394366197183103</v>
      </c>
      <c r="G146" s="69">
        <v>28.87323943661972</v>
      </c>
      <c r="H146" s="69">
        <v>14.084507042253522</v>
      </c>
      <c r="I146" s="69">
        <v>11.267605633802818</v>
      </c>
      <c r="J146" s="69">
        <v>9.1549295774647899</v>
      </c>
      <c r="K146" s="69">
        <v>6.3380281690140841</v>
      </c>
      <c r="L146" s="69">
        <v>4.929577464788732</v>
      </c>
      <c r="M146" s="68">
        <v>2.112676056338028</v>
      </c>
      <c r="N146" s="69">
        <v>15.5</v>
      </c>
      <c r="O146" s="68">
        <v>0</v>
      </c>
      <c r="P146" s="67">
        <v>0.7</v>
      </c>
      <c r="Q146" s="8">
        <f>SUM(C146:P146)</f>
        <v>290.14366197183102</v>
      </c>
      <c r="S146" s="1"/>
    </row>
    <row r="147" spans="1:19" x14ac:dyDescent="0.2">
      <c r="A147" s="3"/>
      <c r="C147" s="66">
        <f t="shared" ref="C147:P147" si="28">C146-C145</f>
        <v>-7.3943661971831034</v>
      </c>
      <c r="D147" s="66">
        <f t="shared" si="28"/>
        <v>-0.34929577464788508</v>
      </c>
      <c r="E147" s="66">
        <f t="shared" si="28"/>
        <v>4.9323943661971867</v>
      </c>
      <c r="F147" s="66">
        <f t="shared" si="28"/>
        <v>1.9943661971831048</v>
      </c>
      <c r="G147" s="66">
        <f t="shared" si="28"/>
        <v>-8.9267605633802773</v>
      </c>
      <c r="H147" s="66">
        <f t="shared" si="28"/>
        <v>-0.81549295774647845</v>
      </c>
      <c r="I147" s="66">
        <f t="shared" si="28"/>
        <v>-0.23239436619718212</v>
      </c>
      <c r="J147" s="66">
        <f t="shared" si="28"/>
        <v>-4.3450704225352101</v>
      </c>
      <c r="K147" s="66">
        <f t="shared" si="28"/>
        <v>-3.1619718309859159</v>
      </c>
      <c r="L147" s="66">
        <f t="shared" si="28"/>
        <v>-2.4704225352112683</v>
      </c>
      <c r="M147" s="66">
        <f t="shared" si="28"/>
        <v>-1.9873239436619716</v>
      </c>
      <c r="N147" s="66">
        <f t="shared" si="28"/>
        <v>0</v>
      </c>
      <c r="O147" s="66">
        <f t="shared" si="28"/>
        <v>0</v>
      </c>
      <c r="P147" s="66">
        <f t="shared" si="28"/>
        <v>0</v>
      </c>
      <c r="Q147" s="1"/>
      <c r="R147" s="1"/>
      <c r="S147" s="1"/>
    </row>
    <row r="148" spans="1:19" x14ac:dyDescent="0.2">
      <c r="A148" s="3"/>
    </row>
    <row r="149" spans="1:19" x14ac:dyDescent="0.2">
      <c r="B149" s="6" t="s">
        <v>127</v>
      </c>
      <c r="C149" s="1" t="s">
        <v>126</v>
      </c>
      <c r="D149" s="1"/>
      <c r="E149" s="1"/>
      <c r="F149" s="1"/>
      <c r="G149" s="2"/>
    </row>
    <row r="150" spans="1:19" ht="21.6" x14ac:dyDescent="0.2">
      <c r="A150" s="5" t="s">
        <v>87</v>
      </c>
      <c r="B150" s="9" t="s">
        <v>1</v>
      </c>
      <c r="C150" s="10" t="s">
        <v>125</v>
      </c>
      <c r="D150" s="11" t="s">
        <v>124</v>
      </c>
      <c r="E150" s="20" t="s">
        <v>123</v>
      </c>
      <c r="F150" s="12" t="s">
        <v>0</v>
      </c>
    </row>
    <row r="151" spans="1:19" x14ac:dyDescent="0.2">
      <c r="B151" s="21">
        <f>B3</f>
        <v>1553</v>
      </c>
      <c r="C151" s="14">
        <v>1172</v>
      </c>
      <c r="D151" s="15">
        <v>57</v>
      </c>
      <c r="E151" s="22">
        <v>294</v>
      </c>
      <c r="F151" s="16">
        <v>30</v>
      </c>
      <c r="G151" s="8">
        <f>SUM(C151:F151)</f>
        <v>1553</v>
      </c>
      <c r="H151" s="8" t="str">
        <f>IF(B151=G151,"○","×")</f>
        <v>○</v>
      </c>
    </row>
    <row r="152" spans="1:19" x14ac:dyDescent="0.2">
      <c r="B152" s="13">
        <v>100</v>
      </c>
      <c r="C152" s="17">
        <f>C151/$B$151*100</f>
        <v>75.466838377334184</v>
      </c>
      <c r="D152" s="17">
        <f>D151/$B$151*100</f>
        <v>3.6703155183515772</v>
      </c>
      <c r="E152" s="17">
        <f>E151/$B$151*100</f>
        <v>18.931101094655507</v>
      </c>
      <c r="F152" s="17">
        <f>F151/$B$151*100</f>
        <v>1.9317450096587252</v>
      </c>
      <c r="G152" s="8">
        <f>SUM(C152:F152)</f>
        <v>99.999999999999986</v>
      </c>
      <c r="H152" s="8" t="str">
        <f>IF(B152=G152,"○","×")</f>
        <v>○</v>
      </c>
    </row>
    <row r="153" spans="1:19" s="27" customFormat="1" x14ac:dyDescent="0.2">
      <c r="A153" s="24"/>
      <c r="B153" s="25"/>
      <c r="C153" s="25">
        <v>1</v>
      </c>
      <c r="D153" s="25">
        <v>2</v>
      </c>
      <c r="E153" s="25">
        <v>3</v>
      </c>
      <c r="F153" s="25">
        <v>4</v>
      </c>
      <c r="G153" s="25"/>
    </row>
    <row r="154" spans="1:19" s="27" customFormat="1" x14ac:dyDescent="0.2">
      <c r="A154" s="24"/>
      <c r="B154" s="65" t="s">
        <v>99</v>
      </c>
      <c r="C154" s="25"/>
      <c r="D154" s="25"/>
      <c r="E154" s="25"/>
      <c r="F154" s="25"/>
      <c r="G154" s="25"/>
    </row>
    <row r="155" spans="1:19" x14ac:dyDescent="0.2">
      <c r="A155" s="53"/>
      <c r="B155" s="47" t="s">
        <v>122</v>
      </c>
      <c r="C155" s="46" t="s">
        <v>121</v>
      </c>
      <c r="G155" s="64"/>
      <c r="H155" s="63"/>
      <c r="I155" s="63"/>
      <c r="J155" s="63"/>
      <c r="K155" s="63"/>
      <c r="L155" s="63"/>
      <c r="M155" s="63"/>
      <c r="N155" s="63"/>
    </row>
    <row r="156" spans="1:19" x14ac:dyDescent="0.2">
      <c r="A156" s="53"/>
      <c r="B156" s="62"/>
      <c r="C156" s="60" t="s">
        <v>120</v>
      </c>
      <c r="D156" s="60" t="s">
        <v>119</v>
      </c>
      <c r="E156" s="60" t="s">
        <v>118</v>
      </c>
      <c r="F156" s="60" t="s">
        <v>117</v>
      </c>
      <c r="G156" s="60" t="s">
        <v>116</v>
      </c>
      <c r="H156" s="60" t="s">
        <v>115</v>
      </c>
      <c r="I156" s="61" t="s">
        <v>114</v>
      </c>
      <c r="J156" s="61" t="s">
        <v>113</v>
      </c>
      <c r="K156" s="60" t="s">
        <v>112</v>
      </c>
      <c r="L156" s="61" t="s">
        <v>111</v>
      </c>
      <c r="M156" s="60" t="s">
        <v>110</v>
      </c>
      <c r="N156" s="60" t="s">
        <v>109</v>
      </c>
      <c r="O156" s="59" t="s">
        <v>108</v>
      </c>
    </row>
    <row r="157" spans="1:19" x14ac:dyDescent="0.2">
      <c r="A157" s="53"/>
      <c r="B157" s="58" t="s">
        <v>107</v>
      </c>
      <c r="C157" s="57">
        <v>89</v>
      </c>
      <c r="D157" s="57">
        <v>92.2</v>
      </c>
      <c r="E157" s="57">
        <v>92.4</v>
      </c>
      <c r="F157" s="57">
        <v>90.5</v>
      </c>
      <c r="G157" s="57">
        <v>89.5</v>
      </c>
      <c r="H157" s="57">
        <v>78.2</v>
      </c>
      <c r="I157" s="56">
        <v>75.599999999999994</v>
      </c>
      <c r="J157" s="56">
        <v>75.900000000000006</v>
      </c>
      <c r="K157" s="55">
        <v>73.2</v>
      </c>
      <c r="L157" s="56">
        <v>73.3</v>
      </c>
      <c r="M157" s="55">
        <v>75.7</v>
      </c>
      <c r="N157" s="55">
        <v>77.8</v>
      </c>
      <c r="O157" s="54">
        <f>C152</f>
        <v>75.466838377334184</v>
      </c>
    </row>
    <row r="158" spans="1:19" x14ac:dyDescent="0.2">
      <c r="A158" s="53"/>
      <c r="B158" s="52" t="s">
        <v>106</v>
      </c>
      <c r="C158" s="50">
        <v>8.4</v>
      </c>
      <c r="D158" s="50">
        <v>6.3</v>
      </c>
      <c r="E158" s="50">
        <v>5.9</v>
      </c>
      <c r="F158" s="50">
        <v>7.9</v>
      </c>
      <c r="G158" s="50">
        <v>9.6</v>
      </c>
      <c r="H158" s="50">
        <v>3</v>
      </c>
      <c r="I158" s="51">
        <v>2.9</v>
      </c>
      <c r="J158" s="51">
        <v>2.4</v>
      </c>
      <c r="K158" s="50">
        <v>4.5</v>
      </c>
      <c r="L158" s="51">
        <v>3.9</v>
      </c>
      <c r="M158" s="50">
        <v>3.2</v>
      </c>
      <c r="N158" s="50">
        <v>2.8</v>
      </c>
      <c r="O158" s="49">
        <f>D152</f>
        <v>3.6703155183515772</v>
      </c>
    </row>
    <row r="159" spans="1:19" x14ac:dyDescent="0.2">
      <c r="A159" s="3"/>
      <c r="B159" s="48" t="s">
        <v>99</v>
      </c>
      <c r="C159" s="45"/>
      <c r="D159" s="45"/>
      <c r="E159" s="45"/>
      <c r="F159" s="45"/>
    </row>
    <row r="160" spans="1:19" x14ac:dyDescent="0.2">
      <c r="A160" s="36"/>
      <c r="B160" s="47" t="s">
        <v>105</v>
      </c>
      <c r="C160" s="46" t="s">
        <v>104</v>
      </c>
      <c r="D160" s="45"/>
      <c r="E160" s="45"/>
      <c r="F160" s="45"/>
    </row>
    <row r="161" spans="1:8" ht="13.5" customHeight="1" x14ac:dyDescent="0.2">
      <c r="A161" s="36"/>
      <c r="B161" s="44"/>
      <c r="C161" s="43" t="str">
        <f>C150</f>
        <v>はい</v>
      </c>
      <c r="D161" s="11" t="str">
        <f>D150</f>
        <v>いいえ</v>
      </c>
      <c r="E161" s="11" t="str">
        <f>E150</f>
        <v>わからない</v>
      </c>
      <c r="F161" s="12" t="str">
        <f>F150</f>
        <v>無回答</v>
      </c>
      <c r="H161" s="36"/>
    </row>
    <row r="162" spans="1:8" ht="13.5" customHeight="1" x14ac:dyDescent="0.2">
      <c r="A162" s="36"/>
      <c r="B162" s="40" t="str">
        <f>B145</f>
        <v xml:space="preserve"> 第43回</v>
      </c>
      <c r="C162" s="42">
        <v>75.7</v>
      </c>
      <c r="D162" s="42">
        <v>3.2</v>
      </c>
      <c r="E162" s="42">
        <v>20.399999999999999</v>
      </c>
      <c r="F162" s="41">
        <v>0.7</v>
      </c>
      <c r="H162" s="36"/>
    </row>
    <row r="163" spans="1:8" ht="13.5" customHeight="1" x14ac:dyDescent="0.2">
      <c r="A163" s="36"/>
      <c r="B163" s="40" t="str">
        <f>B146</f>
        <v xml:space="preserve"> 第44回</v>
      </c>
      <c r="C163" s="42">
        <v>77.8</v>
      </c>
      <c r="D163" s="42">
        <v>2.8</v>
      </c>
      <c r="E163" s="42">
        <v>18.100000000000001</v>
      </c>
      <c r="F163" s="41">
        <v>1.3</v>
      </c>
      <c r="H163" s="36"/>
    </row>
    <row r="164" spans="1:8" ht="13.5" customHeight="1" x14ac:dyDescent="0.2">
      <c r="A164" s="3"/>
      <c r="B164" s="40">
        <f>B147</f>
        <v>0</v>
      </c>
      <c r="C164" s="39">
        <f>C152</f>
        <v>75.466838377334184</v>
      </c>
      <c r="D164" s="39">
        <f>D152</f>
        <v>3.6703155183515772</v>
      </c>
      <c r="E164" s="39">
        <f>E152</f>
        <v>18.931101094655507</v>
      </c>
      <c r="F164" s="38">
        <f>F152</f>
        <v>1.9317450096587252</v>
      </c>
      <c r="H164" s="36"/>
    </row>
  </sheetData>
  <phoneticPr fontId="2"/>
  <conditionalFormatting sqref="B57:C57 B58 D58">
    <cfRule type="duplicateValues" dxfId="1" priority="2"/>
  </conditionalFormatting>
  <conditionalFormatting sqref="B23">
    <cfRule type="duplicateValues" dxfId="0" priority="1"/>
  </conditionalFormatting>
  <pageMargins left="0.39370078740157483" right="0" top="0.59055118110236227" bottom="0.59055118110236227" header="0.31496062992125984" footer="0.51181102362204722"/>
  <pageSetup paperSize="9" scale="76" orientation="landscape" r:id="rId1"/>
  <headerFooter alignWithMargins="0">
    <oddHeader>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98"/>
  <sheetViews>
    <sheetView zoomScaleNormal="100" zoomScaleSheetLayoutView="85" workbookViewId="0">
      <selection activeCell="F99" sqref="F99"/>
    </sheetView>
  </sheetViews>
  <sheetFormatPr defaultColWidth="9" defaultRowHeight="13.2" x14ac:dyDescent="0.2"/>
  <cols>
    <col min="1" max="1" width="3.21875" style="4" customWidth="1"/>
    <col min="2" max="16384" width="9" style="3"/>
  </cols>
  <sheetData>
    <row r="1" spans="1:40" x14ac:dyDescent="0.2">
      <c r="A1" s="109"/>
      <c r="B1" s="6" t="s">
        <v>384</v>
      </c>
      <c r="C1" s="1" t="s">
        <v>383</v>
      </c>
      <c r="D1" s="1"/>
      <c r="E1" s="122"/>
      <c r="F1" s="1"/>
      <c r="G1" s="1"/>
      <c r="H1" s="1"/>
      <c r="I1" s="1"/>
      <c r="J1" s="1"/>
      <c r="K1" s="1"/>
      <c r="L1" s="1"/>
      <c r="M1" s="1"/>
      <c r="N1" s="2"/>
    </row>
    <row r="2" spans="1:40" ht="183.6" x14ac:dyDescent="0.2">
      <c r="A2" s="93" t="s">
        <v>88</v>
      </c>
      <c r="B2" s="9" t="s">
        <v>1</v>
      </c>
      <c r="C2" s="10" t="s">
        <v>375</v>
      </c>
      <c r="D2" s="11" t="s">
        <v>382</v>
      </c>
      <c r="E2" s="11" t="s">
        <v>381</v>
      </c>
      <c r="F2" s="11" t="s">
        <v>369</v>
      </c>
      <c r="G2" s="11" t="s">
        <v>380</v>
      </c>
      <c r="H2" s="11" t="s">
        <v>379</v>
      </c>
      <c r="I2" s="11" t="s">
        <v>364</v>
      </c>
      <c r="J2" s="11" t="s">
        <v>378</v>
      </c>
      <c r="K2" s="11" t="s">
        <v>377</v>
      </c>
      <c r="L2" s="11" t="s">
        <v>192</v>
      </c>
      <c r="M2" s="11" t="s">
        <v>376</v>
      </c>
      <c r="N2" s="11" t="s">
        <v>130</v>
      </c>
      <c r="O2" s="12" t="s">
        <v>0</v>
      </c>
      <c r="P2" s="8" t="s">
        <v>274</v>
      </c>
    </row>
    <row r="3" spans="1:40" x14ac:dyDescent="0.2">
      <c r="A3" s="109"/>
      <c r="B3" s="231">
        <v>1553</v>
      </c>
      <c r="C3" s="14">
        <v>692</v>
      </c>
      <c r="D3" s="15">
        <v>784</v>
      </c>
      <c r="E3" s="15">
        <v>839</v>
      </c>
      <c r="F3" s="15">
        <v>186</v>
      </c>
      <c r="G3" s="15">
        <v>73</v>
      </c>
      <c r="H3" s="15">
        <v>99</v>
      </c>
      <c r="I3" s="15">
        <v>30</v>
      </c>
      <c r="J3" s="15">
        <v>445</v>
      </c>
      <c r="K3" s="15">
        <v>120</v>
      </c>
      <c r="L3" s="15">
        <v>127</v>
      </c>
      <c r="M3" s="15">
        <v>144</v>
      </c>
      <c r="N3" s="15">
        <v>35</v>
      </c>
      <c r="O3" s="16">
        <v>34</v>
      </c>
      <c r="P3" s="8">
        <f>SUM(C3:O3)</f>
        <v>3608</v>
      </c>
    </row>
    <row r="4" spans="1:40" x14ac:dyDescent="0.2">
      <c r="A4" s="109"/>
      <c r="B4" s="34" t="s">
        <v>143</v>
      </c>
      <c r="C4" s="17">
        <f t="shared" ref="C4:O4" si="0">C3/$B$3*100</f>
        <v>44.558918222794588</v>
      </c>
      <c r="D4" s="17">
        <f t="shared" si="0"/>
        <v>50.482936252414682</v>
      </c>
      <c r="E4" s="17">
        <f t="shared" si="0"/>
        <v>54.024468770122347</v>
      </c>
      <c r="F4" s="17">
        <f t="shared" si="0"/>
        <v>11.976819059884097</v>
      </c>
      <c r="G4" s="17">
        <f t="shared" si="0"/>
        <v>4.7005795235028982</v>
      </c>
      <c r="H4" s="17">
        <f t="shared" si="0"/>
        <v>6.374758531873792</v>
      </c>
      <c r="I4" s="17">
        <f t="shared" si="0"/>
        <v>1.9317450096587252</v>
      </c>
      <c r="J4" s="17">
        <f t="shared" si="0"/>
        <v>28.654217643271089</v>
      </c>
      <c r="K4" s="17">
        <f t="shared" si="0"/>
        <v>7.7269800386349008</v>
      </c>
      <c r="L4" s="17">
        <f t="shared" si="0"/>
        <v>8.1777205408886022</v>
      </c>
      <c r="M4" s="17">
        <f t="shared" si="0"/>
        <v>9.2723760463618792</v>
      </c>
      <c r="N4" s="17">
        <f t="shared" si="0"/>
        <v>2.2537025112685125</v>
      </c>
      <c r="O4" s="17">
        <f t="shared" si="0"/>
        <v>2.1893110109465552</v>
      </c>
      <c r="P4" s="8">
        <f>SUM(C4:O4)</f>
        <v>232.3245331616227</v>
      </c>
    </row>
    <row r="5" spans="1:40" s="145" customFormat="1" x14ac:dyDescent="0.2">
      <c r="A5" s="148"/>
      <c r="B5" s="48" t="s">
        <v>99</v>
      </c>
      <c r="C5" s="146">
        <f t="shared" ref="C5:M5" si="1">_xlfn.RANK.EQ(C4,$C$4:$M$4,0)</f>
        <v>3</v>
      </c>
      <c r="D5" s="146">
        <f t="shared" si="1"/>
        <v>2</v>
      </c>
      <c r="E5" s="146">
        <f t="shared" si="1"/>
        <v>1</v>
      </c>
      <c r="F5" s="146">
        <f t="shared" si="1"/>
        <v>5</v>
      </c>
      <c r="G5" s="146">
        <f t="shared" si="1"/>
        <v>10</v>
      </c>
      <c r="H5" s="146">
        <f t="shared" si="1"/>
        <v>9</v>
      </c>
      <c r="I5" s="146">
        <f t="shared" si="1"/>
        <v>11</v>
      </c>
      <c r="J5" s="146">
        <f t="shared" si="1"/>
        <v>4</v>
      </c>
      <c r="K5" s="146">
        <f t="shared" si="1"/>
        <v>8</v>
      </c>
      <c r="L5" s="146">
        <f t="shared" si="1"/>
        <v>7</v>
      </c>
      <c r="M5" s="146">
        <f t="shared" si="1"/>
        <v>6</v>
      </c>
      <c r="N5" s="146">
        <v>12</v>
      </c>
      <c r="O5" s="146">
        <v>13</v>
      </c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</row>
    <row r="6" spans="1:40" x14ac:dyDescent="0.2">
      <c r="A6" s="53"/>
      <c r="B6" s="91" t="s">
        <v>142</v>
      </c>
      <c r="C6" s="1">
        <v>1</v>
      </c>
      <c r="D6" s="1">
        <v>2</v>
      </c>
      <c r="E6" s="121">
        <v>3</v>
      </c>
      <c r="F6" s="1">
        <v>4</v>
      </c>
      <c r="G6" s="1">
        <v>5</v>
      </c>
      <c r="H6" s="1">
        <v>6</v>
      </c>
      <c r="I6" s="1">
        <v>7</v>
      </c>
      <c r="J6" s="1">
        <v>8</v>
      </c>
      <c r="K6" s="1">
        <v>9</v>
      </c>
      <c r="L6" s="1">
        <v>10</v>
      </c>
      <c r="M6" s="1">
        <v>11</v>
      </c>
      <c r="N6" s="1">
        <v>12</v>
      </c>
      <c r="O6" s="8">
        <v>13</v>
      </c>
    </row>
    <row r="7" spans="1:40" ht="183.6" x14ac:dyDescent="0.2">
      <c r="A7" s="53"/>
      <c r="B7" s="9" t="s">
        <v>314</v>
      </c>
      <c r="C7" s="11" t="s">
        <v>373</v>
      </c>
      <c r="D7" s="11" t="s">
        <v>372</v>
      </c>
      <c r="E7" s="11" t="s">
        <v>375</v>
      </c>
      <c r="F7" s="11" t="s">
        <v>370</v>
      </c>
      <c r="G7" s="11" t="s">
        <v>369</v>
      </c>
      <c r="H7" s="11" t="s">
        <v>368</v>
      </c>
      <c r="I7" s="11" t="s">
        <v>182</v>
      </c>
      <c r="J7" s="11" t="s">
        <v>367</v>
      </c>
      <c r="K7" s="11" t="s">
        <v>366</v>
      </c>
      <c r="L7" s="11" t="s">
        <v>365</v>
      </c>
      <c r="M7" s="11" t="s">
        <v>364</v>
      </c>
      <c r="N7" s="11" t="s">
        <v>130</v>
      </c>
      <c r="O7" s="12" t="s">
        <v>0</v>
      </c>
      <c r="Q7" s="36"/>
    </row>
    <row r="8" spans="1:40" x14ac:dyDescent="0.2">
      <c r="A8" s="53"/>
      <c r="B8" s="21">
        <f>B3</f>
        <v>1553</v>
      </c>
      <c r="C8" s="84">
        <v>839</v>
      </c>
      <c r="D8" s="120">
        <v>784</v>
      </c>
      <c r="E8" s="85">
        <v>692</v>
      </c>
      <c r="F8" s="85">
        <v>445</v>
      </c>
      <c r="G8" s="85">
        <v>186</v>
      </c>
      <c r="H8" s="85">
        <v>144</v>
      </c>
      <c r="I8" s="85">
        <v>127</v>
      </c>
      <c r="J8" s="85">
        <v>120</v>
      </c>
      <c r="K8" s="85">
        <v>99</v>
      </c>
      <c r="L8" s="85">
        <v>73</v>
      </c>
      <c r="M8" s="85">
        <v>30</v>
      </c>
      <c r="N8" s="85">
        <v>35</v>
      </c>
      <c r="O8" s="83">
        <v>34</v>
      </c>
      <c r="P8" s="8">
        <f>SUM(C8:O8)</f>
        <v>3608</v>
      </c>
    </row>
    <row r="9" spans="1:40" x14ac:dyDescent="0.2">
      <c r="A9" s="53"/>
      <c r="B9" s="13">
        <v>100</v>
      </c>
      <c r="C9" s="78">
        <v>54.024468770122347</v>
      </c>
      <c r="D9" s="79">
        <v>50.482936252414682</v>
      </c>
      <c r="E9" s="79">
        <v>44.558918222794588</v>
      </c>
      <c r="F9" s="79">
        <v>28.654217643271089</v>
      </c>
      <c r="G9" s="79">
        <v>11.976819059884097</v>
      </c>
      <c r="H9" s="79">
        <v>9.2723760463618792</v>
      </c>
      <c r="I9" s="79">
        <v>8.1777205408886022</v>
      </c>
      <c r="J9" s="79">
        <v>7.7269800386349008</v>
      </c>
      <c r="K9" s="79">
        <v>6.374758531873792</v>
      </c>
      <c r="L9" s="79">
        <v>4.7005795235028982</v>
      </c>
      <c r="M9" s="79">
        <v>1.9317450096587252</v>
      </c>
      <c r="N9" s="79">
        <v>2.2537025112685125</v>
      </c>
      <c r="O9" s="77">
        <v>2.1893110109465552</v>
      </c>
      <c r="P9" s="8">
        <f>SUM(C9:O9)</f>
        <v>232.32453316162267</v>
      </c>
    </row>
    <row r="10" spans="1:40" x14ac:dyDescent="0.2">
      <c r="A10" s="109"/>
      <c r="B10" s="48" t="s">
        <v>99</v>
      </c>
      <c r="C10" s="1">
        <v>1</v>
      </c>
      <c r="D10" s="1">
        <v>2</v>
      </c>
      <c r="E10" s="121">
        <v>3</v>
      </c>
      <c r="F10" s="1">
        <v>4</v>
      </c>
      <c r="G10" s="1">
        <v>5</v>
      </c>
      <c r="H10" s="1">
        <v>6</v>
      </c>
      <c r="I10" s="1">
        <v>7</v>
      </c>
      <c r="J10" s="1">
        <v>8</v>
      </c>
      <c r="K10" s="1">
        <v>9</v>
      </c>
      <c r="L10" s="1">
        <v>10</v>
      </c>
      <c r="M10" s="1">
        <v>11</v>
      </c>
      <c r="N10" s="1">
        <v>12</v>
      </c>
      <c r="O10" s="8">
        <v>13</v>
      </c>
    </row>
    <row r="11" spans="1:40" x14ac:dyDescent="0.2">
      <c r="A11" s="53"/>
      <c r="B11" s="91" t="s">
        <v>374</v>
      </c>
      <c r="C11" s="91" t="s">
        <v>104</v>
      </c>
      <c r="D11" s="1"/>
      <c r="E11" s="121"/>
      <c r="F11" s="1"/>
      <c r="G11" s="1"/>
      <c r="H11" s="1"/>
      <c r="I11" s="1"/>
      <c r="J11" s="1"/>
      <c r="K11" s="1"/>
      <c r="L11" s="1"/>
      <c r="M11" s="1"/>
      <c r="N11" s="1"/>
      <c r="O11" s="8"/>
    </row>
    <row r="12" spans="1:40" ht="183.6" x14ac:dyDescent="0.2">
      <c r="A12" s="53"/>
      <c r="B12" s="44" t="s">
        <v>314</v>
      </c>
      <c r="C12" s="11" t="s">
        <v>373</v>
      </c>
      <c r="D12" s="11" t="s">
        <v>372</v>
      </c>
      <c r="E12" s="11" t="s">
        <v>371</v>
      </c>
      <c r="F12" s="11" t="s">
        <v>370</v>
      </c>
      <c r="G12" s="11" t="s">
        <v>369</v>
      </c>
      <c r="H12" s="11" t="s">
        <v>368</v>
      </c>
      <c r="I12" s="11" t="s">
        <v>182</v>
      </c>
      <c r="J12" s="11" t="s">
        <v>367</v>
      </c>
      <c r="K12" s="11" t="s">
        <v>366</v>
      </c>
      <c r="L12" s="11" t="s">
        <v>365</v>
      </c>
      <c r="M12" s="11" t="s">
        <v>364</v>
      </c>
      <c r="N12" s="11" t="s">
        <v>130</v>
      </c>
      <c r="O12" s="12" t="s">
        <v>0</v>
      </c>
    </row>
    <row r="13" spans="1:40" ht="13.5" customHeight="1" x14ac:dyDescent="0.2">
      <c r="A13" s="53"/>
      <c r="B13" s="230" t="s">
        <v>363</v>
      </c>
      <c r="C13" s="73">
        <v>49.7</v>
      </c>
      <c r="D13" s="188">
        <v>53</v>
      </c>
      <c r="E13" s="73">
        <v>47.4</v>
      </c>
      <c r="F13" s="73">
        <v>16.3</v>
      </c>
      <c r="G13" s="73">
        <v>13.8</v>
      </c>
      <c r="H13" s="73">
        <v>14.4</v>
      </c>
      <c r="I13" s="73">
        <v>3.8</v>
      </c>
      <c r="J13" s="73">
        <v>5.2</v>
      </c>
      <c r="K13" s="73">
        <v>6.5</v>
      </c>
      <c r="L13" s="73">
        <v>4.7</v>
      </c>
      <c r="M13" s="73">
        <v>1.9</v>
      </c>
      <c r="N13" s="73">
        <v>2.1</v>
      </c>
      <c r="O13" s="41">
        <v>3</v>
      </c>
      <c r="Q13" s="3" t="s">
        <v>224</v>
      </c>
    </row>
    <row r="14" spans="1:40" ht="13.5" customHeight="1" x14ac:dyDescent="0.2">
      <c r="A14" s="53"/>
      <c r="B14" s="229" t="s">
        <v>362</v>
      </c>
      <c r="C14" s="73">
        <v>54.5</v>
      </c>
      <c r="D14" s="188">
        <v>52.9</v>
      </c>
      <c r="E14" s="73">
        <v>48.8</v>
      </c>
      <c r="F14" s="73">
        <v>27.8</v>
      </c>
      <c r="G14" s="73">
        <v>12.3</v>
      </c>
      <c r="H14" s="73">
        <v>11.4</v>
      </c>
      <c r="I14" s="73">
        <v>6.4</v>
      </c>
      <c r="J14" s="73">
        <v>9.1</v>
      </c>
      <c r="K14" s="73">
        <v>6.6</v>
      </c>
      <c r="L14" s="73">
        <v>6.3</v>
      </c>
      <c r="M14" s="73">
        <v>2.7</v>
      </c>
      <c r="N14" s="73">
        <v>2.1</v>
      </c>
      <c r="O14" s="41">
        <v>2</v>
      </c>
      <c r="P14" s="8"/>
      <c r="Q14" s="3" t="s">
        <v>223</v>
      </c>
    </row>
    <row r="15" spans="1:40" ht="13.5" customHeight="1" x14ac:dyDescent="0.2">
      <c r="A15" s="53"/>
      <c r="B15" s="228" t="s">
        <v>361</v>
      </c>
      <c r="C15" s="69">
        <v>54.024468770122347</v>
      </c>
      <c r="D15" s="227">
        <v>50.482936252414682</v>
      </c>
      <c r="E15" s="69">
        <v>44.558918222794588</v>
      </c>
      <c r="F15" s="69">
        <v>28.654217643271089</v>
      </c>
      <c r="G15" s="69">
        <v>11.976819059884097</v>
      </c>
      <c r="H15" s="69">
        <v>9.2723760463618792</v>
      </c>
      <c r="I15" s="69">
        <v>8.1777205408886022</v>
      </c>
      <c r="J15" s="69">
        <v>7.7269800386349008</v>
      </c>
      <c r="K15" s="69">
        <v>6.374758531873792</v>
      </c>
      <c r="L15" s="69">
        <v>4.7005795235028982</v>
      </c>
      <c r="M15" s="69">
        <v>1.9317450096587252</v>
      </c>
      <c r="N15" s="69">
        <v>2.2537025112685125</v>
      </c>
      <c r="O15" s="67">
        <v>2.1893110109465552</v>
      </c>
      <c r="P15" s="8">
        <f>SUM(C15:O15)</f>
        <v>232.32453316162267</v>
      </c>
      <c r="Q15" s="3" t="s">
        <v>222</v>
      </c>
    </row>
    <row r="16" spans="1:40" x14ac:dyDescent="0.2">
      <c r="A16" s="109"/>
      <c r="C16" s="112">
        <f t="shared" ref="C16:O16" si="2">C15-C14</f>
        <v>-0.47553122987765306</v>
      </c>
      <c r="D16" s="112">
        <f t="shared" si="2"/>
        <v>-2.4170637475853169</v>
      </c>
      <c r="E16" s="112">
        <f t="shared" si="2"/>
        <v>-4.2410817772054088</v>
      </c>
      <c r="F16" s="112">
        <f t="shared" si="2"/>
        <v>0.85421764327108818</v>
      </c>
      <c r="G16" s="112">
        <f t="shared" si="2"/>
        <v>-0.32318094011590404</v>
      </c>
      <c r="H16" s="112">
        <f t="shared" si="2"/>
        <v>-2.1276239536381212</v>
      </c>
      <c r="I16" s="112">
        <f t="shared" si="2"/>
        <v>1.7777205408886019</v>
      </c>
      <c r="J16" s="112">
        <f t="shared" si="2"/>
        <v>-1.3730199613650989</v>
      </c>
      <c r="K16" s="112">
        <f t="shared" si="2"/>
        <v>-0.2252414681262076</v>
      </c>
      <c r="L16" s="112">
        <f t="shared" si="2"/>
        <v>-1.5994204764971016</v>
      </c>
      <c r="M16" s="112">
        <f t="shared" si="2"/>
        <v>-0.76825499034127498</v>
      </c>
      <c r="N16" s="112">
        <f t="shared" si="2"/>
        <v>0.15370251126851242</v>
      </c>
      <c r="O16" s="112">
        <f t="shared" si="2"/>
        <v>0.18931101094655522</v>
      </c>
    </row>
    <row r="17" spans="1:38" x14ac:dyDescent="0.2">
      <c r="A17" s="109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17"/>
    </row>
    <row r="18" spans="1:38" x14ac:dyDescent="0.2">
      <c r="A18" s="109"/>
      <c r="B18" s="6" t="s">
        <v>360</v>
      </c>
      <c r="C18" s="1" t="s">
        <v>359</v>
      </c>
      <c r="D18" s="122"/>
      <c r="E18" s="1"/>
      <c r="F18" s="1"/>
      <c r="G18" s="1"/>
      <c r="H18" s="1"/>
      <c r="I18" s="1"/>
      <c r="J18" s="1"/>
    </row>
    <row r="19" spans="1:38" ht="43.2" x14ac:dyDescent="0.2">
      <c r="A19" s="93" t="s">
        <v>87</v>
      </c>
      <c r="B19" s="9" t="s">
        <v>253</v>
      </c>
      <c r="C19" s="10" t="s">
        <v>358</v>
      </c>
      <c r="D19" s="11" t="s">
        <v>357</v>
      </c>
      <c r="E19" s="11" t="s">
        <v>356</v>
      </c>
      <c r="F19" s="11" t="s">
        <v>355</v>
      </c>
      <c r="G19" s="11" t="s">
        <v>123</v>
      </c>
      <c r="H19" s="12" t="s">
        <v>0</v>
      </c>
    </row>
    <row r="20" spans="1:38" ht="13.5" customHeight="1" x14ac:dyDescent="0.2">
      <c r="A20" s="109"/>
      <c r="B20" s="21">
        <f>B3</f>
        <v>1553</v>
      </c>
      <c r="C20" s="14">
        <v>178</v>
      </c>
      <c r="D20" s="15">
        <v>598</v>
      </c>
      <c r="E20" s="15">
        <v>476</v>
      </c>
      <c r="F20" s="15">
        <v>126</v>
      </c>
      <c r="G20" s="15">
        <v>151</v>
      </c>
      <c r="H20" s="16">
        <v>24</v>
      </c>
      <c r="I20" s="8">
        <f>SUM(C20:H20)</f>
        <v>1553</v>
      </c>
      <c r="J20" s="8" t="str">
        <f>IF(B20=I20,"○","×")</f>
        <v>○</v>
      </c>
    </row>
    <row r="21" spans="1:38" x14ac:dyDescent="0.2">
      <c r="A21" s="109"/>
      <c r="B21" s="13">
        <v>100</v>
      </c>
      <c r="C21" s="17">
        <f t="shared" ref="C21:H21" si="3">C20/$B$20*100</f>
        <v>11.461687057308435</v>
      </c>
      <c r="D21" s="17">
        <f t="shared" si="3"/>
        <v>38.506117192530589</v>
      </c>
      <c r="E21" s="17">
        <f t="shared" si="3"/>
        <v>30.650354153251769</v>
      </c>
      <c r="F21" s="17">
        <f t="shared" si="3"/>
        <v>8.1133290405666454</v>
      </c>
      <c r="G21" s="17">
        <f t="shared" si="3"/>
        <v>9.7231165486155824</v>
      </c>
      <c r="H21" s="17">
        <f t="shared" si="3"/>
        <v>1.5453960077269802</v>
      </c>
      <c r="I21" s="8">
        <f>SUM(C21:H21)</f>
        <v>99.999999999999986</v>
      </c>
      <c r="J21" s="8" t="str">
        <f>IF(B21=I21,"○","×")</f>
        <v>○</v>
      </c>
    </row>
    <row r="22" spans="1:38" s="145" customFormat="1" x14ac:dyDescent="0.2">
      <c r="A22" s="148"/>
      <c r="B22" s="48" t="s">
        <v>99</v>
      </c>
      <c r="C22" s="146">
        <v>1</v>
      </c>
      <c r="D22" s="146">
        <v>2</v>
      </c>
      <c r="E22" s="146">
        <v>3</v>
      </c>
      <c r="F22" s="146">
        <v>4</v>
      </c>
      <c r="G22" s="146">
        <v>5</v>
      </c>
      <c r="H22" s="146">
        <v>6</v>
      </c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</row>
    <row r="23" spans="1:38" x14ac:dyDescent="0.2">
      <c r="A23" s="53"/>
      <c r="B23" s="47" t="s">
        <v>354</v>
      </c>
      <c r="C23" s="46" t="s">
        <v>121</v>
      </c>
      <c r="G23" s="64"/>
      <c r="H23" s="63"/>
      <c r="I23" s="63"/>
      <c r="J23" s="63"/>
      <c r="K23" s="63"/>
      <c r="L23" s="63"/>
      <c r="M23" s="63"/>
      <c r="N23" s="63"/>
    </row>
    <row r="24" spans="1:38" x14ac:dyDescent="0.2">
      <c r="A24" s="53"/>
      <c r="B24" s="62"/>
      <c r="C24" s="60" t="s">
        <v>353</v>
      </c>
      <c r="D24" s="60" t="s">
        <v>352</v>
      </c>
      <c r="E24" s="60" t="s">
        <v>351</v>
      </c>
      <c r="F24" s="60" t="s">
        <v>350</v>
      </c>
      <c r="G24" s="60" t="s">
        <v>349</v>
      </c>
      <c r="H24" s="60" t="s">
        <v>348</v>
      </c>
      <c r="I24" s="60" t="s">
        <v>347</v>
      </c>
      <c r="J24" s="60" t="s">
        <v>346</v>
      </c>
      <c r="K24" s="60" t="s">
        <v>345</v>
      </c>
      <c r="L24" s="60" t="s">
        <v>344</v>
      </c>
      <c r="M24" s="60" t="s">
        <v>246</v>
      </c>
      <c r="N24" s="61" t="s">
        <v>245</v>
      </c>
      <c r="O24" s="61" t="s">
        <v>244</v>
      </c>
      <c r="P24" s="60" t="s">
        <v>243</v>
      </c>
      <c r="Q24" s="61" t="s">
        <v>119</v>
      </c>
      <c r="R24" s="60" t="s">
        <v>118</v>
      </c>
      <c r="S24" s="60" t="s">
        <v>117</v>
      </c>
      <c r="T24" s="60" t="s">
        <v>116</v>
      </c>
      <c r="U24" s="60" t="s">
        <v>115</v>
      </c>
      <c r="V24" s="61" t="s">
        <v>114</v>
      </c>
      <c r="W24" s="61" t="s">
        <v>113</v>
      </c>
      <c r="X24" s="60" t="s">
        <v>112</v>
      </c>
      <c r="Y24" s="60" t="s">
        <v>111</v>
      </c>
      <c r="Z24" s="61" t="s">
        <v>110</v>
      </c>
      <c r="AA24" s="61" t="s">
        <v>109</v>
      </c>
      <c r="AB24" s="226" t="s">
        <v>108</v>
      </c>
    </row>
    <row r="25" spans="1:38" ht="13.5" customHeight="1" x14ac:dyDescent="0.2">
      <c r="A25" s="53"/>
      <c r="B25" s="126" t="s">
        <v>343</v>
      </c>
      <c r="C25" s="57">
        <v>60</v>
      </c>
      <c r="D25" s="57">
        <v>69.599999999999994</v>
      </c>
      <c r="E25" s="57">
        <v>66.7</v>
      </c>
      <c r="F25" s="57">
        <v>60.1</v>
      </c>
      <c r="G25" s="57">
        <v>64.8</v>
      </c>
      <c r="H25" s="57">
        <v>68.900000000000006</v>
      </c>
      <c r="I25" s="57">
        <v>69.3</v>
      </c>
      <c r="J25" s="57">
        <v>69.3</v>
      </c>
      <c r="K25" s="57">
        <v>56.5</v>
      </c>
      <c r="L25" s="57">
        <v>54.4</v>
      </c>
      <c r="M25" s="57">
        <v>48.1</v>
      </c>
      <c r="N25" s="56">
        <v>48.7</v>
      </c>
      <c r="O25" s="57">
        <v>46.4</v>
      </c>
      <c r="P25" s="125">
        <v>46.5</v>
      </c>
      <c r="Q25" s="56">
        <v>48.1</v>
      </c>
      <c r="R25" s="57">
        <v>43.2</v>
      </c>
      <c r="S25" s="57">
        <v>43.4</v>
      </c>
      <c r="T25" s="57">
        <v>49.2</v>
      </c>
      <c r="U25" s="57">
        <v>38.299999999999997</v>
      </c>
      <c r="V25" s="56">
        <v>44.5</v>
      </c>
      <c r="W25" s="57">
        <v>45.9</v>
      </c>
      <c r="X25" s="125">
        <v>40.5</v>
      </c>
      <c r="Y25" s="57">
        <v>45.6</v>
      </c>
      <c r="Z25" s="56">
        <v>46.6</v>
      </c>
      <c r="AA25" s="56">
        <v>51.3</v>
      </c>
      <c r="AB25" s="225">
        <f>SUM(C21:D21)</f>
        <v>49.96780424983902</v>
      </c>
    </row>
    <row r="26" spans="1:38" ht="13.5" customHeight="1" x14ac:dyDescent="0.2">
      <c r="A26" s="53"/>
      <c r="B26" s="124" t="s">
        <v>342</v>
      </c>
      <c r="C26" s="50">
        <v>28.6</v>
      </c>
      <c r="D26" s="50">
        <v>25.6</v>
      </c>
      <c r="E26" s="50">
        <v>30.4</v>
      </c>
      <c r="F26" s="50">
        <v>37.700000000000003</v>
      </c>
      <c r="G26" s="50">
        <v>31.5</v>
      </c>
      <c r="H26" s="50">
        <v>29.3</v>
      </c>
      <c r="I26" s="50">
        <v>29.8</v>
      </c>
      <c r="J26" s="50">
        <v>29</v>
      </c>
      <c r="K26" s="50">
        <v>32.9</v>
      </c>
      <c r="L26" s="50">
        <v>35</v>
      </c>
      <c r="M26" s="50">
        <v>41.6</v>
      </c>
      <c r="N26" s="51">
        <v>41.2</v>
      </c>
      <c r="O26" s="50">
        <v>43.1</v>
      </c>
      <c r="P26" s="123">
        <v>43.8</v>
      </c>
      <c r="Q26" s="51">
        <v>43.3</v>
      </c>
      <c r="R26" s="50">
        <v>47.1</v>
      </c>
      <c r="S26" s="50">
        <v>39.299999999999997</v>
      </c>
      <c r="T26" s="50">
        <v>35.700000000000003</v>
      </c>
      <c r="U26" s="50">
        <v>48.3</v>
      </c>
      <c r="V26" s="51">
        <v>39.9</v>
      </c>
      <c r="W26" s="50">
        <v>38.700000000000003</v>
      </c>
      <c r="X26" s="123">
        <v>48.1</v>
      </c>
      <c r="Y26" s="50">
        <v>43.8</v>
      </c>
      <c r="Z26" s="51">
        <v>42.8</v>
      </c>
      <c r="AA26" s="51">
        <v>38.1</v>
      </c>
      <c r="AB26" s="224">
        <f>SUM(E21:F21)</f>
        <v>38.763683193818416</v>
      </c>
    </row>
    <row r="27" spans="1:38" x14ac:dyDescent="0.2">
      <c r="A27" s="36"/>
      <c r="B27" s="48" t="s">
        <v>99</v>
      </c>
      <c r="C27" s="45"/>
      <c r="D27" s="45"/>
      <c r="E27" s="45"/>
      <c r="F27" s="45"/>
      <c r="G27" s="45"/>
    </row>
    <row r="28" spans="1:38" x14ac:dyDescent="0.2">
      <c r="A28" s="36"/>
      <c r="B28" s="47" t="s">
        <v>341</v>
      </c>
      <c r="C28" s="91" t="s">
        <v>104</v>
      </c>
      <c r="D28" s="45"/>
      <c r="E28" s="45"/>
      <c r="F28" s="45"/>
      <c r="G28" s="45"/>
    </row>
    <row r="29" spans="1:38" ht="43.2" x14ac:dyDescent="0.2">
      <c r="A29" s="36"/>
      <c r="B29" s="9"/>
      <c r="C29" s="10" t="str">
        <f t="shared" ref="C29:H29" si="4">C19</f>
        <v>関心がある</v>
      </c>
      <c r="D29" s="11" t="str">
        <f t="shared" si="4"/>
        <v>どちらかといえば関心がある</v>
      </c>
      <c r="E29" s="11" t="str">
        <f t="shared" si="4"/>
        <v>どちらかといえば関心がない</v>
      </c>
      <c r="F29" s="11" t="str">
        <f t="shared" si="4"/>
        <v>関心がない</v>
      </c>
      <c r="G29" s="11" t="str">
        <f t="shared" si="4"/>
        <v>わからない</v>
      </c>
      <c r="H29" s="12" t="str">
        <f t="shared" si="4"/>
        <v>無回答</v>
      </c>
    </row>
    <row r="30" spans="1:38" ht="13.5" customHeight="1" x14ac:dyDescent="0.2">
      <c r="A30" s="36"/>
      <c r="B30" s="40" t="s">
        <v>331</v>
      </c>
      <c r="C30" s="170">
        <v>9.9</v>
      </c>
      <c r="D30" s="166">
        <v>36.700000000000003</v>
      </c>
      <c r="E30" s="166">
        <v>32</v>
      </c>
      <c r="F30" s="166">
        <v>10.8</v>
      </c>
      <c r="G30" s="168">
        <v>10</v>
      </c>
      <c r="H30" s="165">
        <v>0.5</v>
      </c>
    </row>
    <row r="31" spans="1:38" ht="13.5" customHeight="1" x14ac:dyDescent="0.2">
      <c r="A31" s="36"/>
      <c r="B31" s="40" t="s">
        <v>330</v>
      </c>
      <c r="C31" s="74">
        <v>12.4</v>
      </c>
      <c r="D31" s="73">
        <v>38.9</v>
      </c>
      <c r="E31" s="73">
        <v>30.8</v>
      </c>
      <c r="F31" s="73">
        <v>7.3</v>
      </c>
      <c r="G31" s="42">
        <v>9.5</v>
      </c>
      <c r="H31" s="41">
        <v>1.1000000000000001</v>
      </c>
    </row>
    <row r="32" spans="1:38" ht="13.5" customHeight="1" x14ac:dyDescent="0.2">
      <c r="A32" s="36"/>
      <c r="B32" s="131" t="s">
        <v>340</v>
      </c>
      <c r="C32" s="96">
        <f t="shared" ref="C32:H32" si="5">C21</f>
        <v>11.461687057308435</v>
      </c>
      <c r="D32" s="95">
        <f t="shared" si="5"/>
        <v>38.506117192530589</v>
      </c>
      <c r="E32" s="95">
        <f t="shared" si="5"/>
        <v>30.650354153251769</v>
      </c>
      <c r="F32" s="95">
        <f t="shared" si="5"/>
        <v>8.1133290405666454</v>
      </c>
      <c r="G32" s="39">
        <f t="shared" si="5"/>
        <v>9.7231165486155824</v>
      </c>
      <c r="H32" s="38">
        <f t="shared" si="5"/>
        <v>1.5453960077269802</v>
      </c>
    </row>
    <row r="33" spans="1:40" x14ac:dyDescent="0.2">
      <c r="A33" s="3"/>
    </row>
    <row r="34" spans="1:40" x14ac:dyDescent="0.2">
      <c r="A34" s="3"/>
    </row>
    <row r="35" spans="1:40" x14ac:dyDescent="0.2">
      <c r="A35" s="109"/>
      <c r="B35" s="6" t="s">
        <v>339</v>
      </c>
      <c r="C35" s="1" t="s">
        <v>338</v>
      </c>
      <c r="D35" s="122"/>
      <c r="E35" s="1"/>
      <c r="F35" s="1"/>
      <c r="G35" s="1"/>
      <c r="H35" s="1"/>
      <c r="I35" s="1"/>
      <c r="J35" s="1"/>
    </row>
    <row r="36" spans="1:40" ht="75.599999999999994" x14ac:dyDescent="0.2">
      <c r="A36" s="93" t="s">
        <v>87</v>
      </c>
      <c r="B36" s="9" t="s">
        <v>253</v>
      </c>
      <c r="C36" s="10" t="s">
        <v>337</v>
      </c>
      <c r="D36" s="11" t="s">
        <v>336</v>
      </c>
      <c r="E36" s="11" t="s">
        <v>335</v>
      </c>
      <c r="F36" s="11" t="s">
        <v>334</v>
      </c>
      <c r="G36" s="11" t="s">
        <v>333</v>
      </c>
      <c r="H36" s="11" t="s">
        <v>130</v>
      </c>
      <c r="I36" s="12" t="s">
        <v>0</v>
      </c>
      <c r="M36" s="223"/>
    </row>
    <row r="37" spans="1:40" x14ac:dyDescent="0.2">
      <c r="A37" s="109"/>
      <c r="B37" s="140">
        <f>SUM(E20:F20)</f>
        <v>602</v>
      </c>
      <c r="C37" s="14">
        <v>88</v>
      </c>
      <c r="D37" s="15">
        <v>145</v>
      </c>
      <c r="E37" s="15">
        <v>22</v>
      </c>
      <c r="F37" s="15">
        <v>226</v>
      </c>
      <c r="G37" s="15">
        <v>108</v>
      </c>
      <c r="H37" s="15">
        <v>11</v>
      </c>
      <c r="I37" s="16">
        <v>2</v>
      </c>
      <c r="J37" s="8">
        <f>SUM(C37:I37)</f>
        <v>602</v>
      </c>
      <c r="K37" s="8" t="str">
        <f>IF(B37=J37,"○","×")</f>
        <v>○</v>
      </c>
      <c r="M37" s="223"/>
    </row>
    <row r="38" spans="1:40" x14ac:dyDescent="0.2">
      <c r="A38" s="109"/>
      <c r="B38" s="13">
        <v>100</v>
      </c>
      <c r="C38" s="17">
        <f t="shared" ref="C38:I38" si="6">C37/$B$37*100</f>
        <v>14.61794019933555</v>
      </c>
      <c r="D38" s="17">
        <f t="shared" si="6"/>
        <v>24.086378737541526</v>
      </c>
      <c r="E38" s="17">
        <f t="shared" si="6"/>
        <v>3.6544850498338874</v>
      </c>
      <c r="F38" s="17">
        <f t="shared" si="6"/>
        <v>37.541528239202663</v>
      </c>
      <c r="G38" s="17">
        <f t="shared" si="6"/>
        <v>17.940199335548172</v>
      </c>
      <c r="H38" s="17">
        <f t="shared" si="6"/>
        <v>1.8272425249169437</v>
      </c>
      <c r="I38" s="17">
        <f t="shared" si="6"/>
        <v>0.33222591362126247</v>
      </c>
      <c r="J38" s="8">
        <f>SUM(C38:I38)</f>
        <v>99.999999999999986</v>
      </c>
      <c r="K38" s="8" t="str">
        <f>IF(B38=J38,"○","×")</f>
        <v>○</v>
      </c>
      <c r="M38" s="223"/>
    </row>
    <row r="39" spans="1:40" s="145" customFormat="1" x14ac:dyDescent="0.2">
      <c r="A39" s="148"/>
      <c r="B39" s="48" t="s">
        <v>99</v>
      </c>
      <c r="C39" s="146">
        <v>1</v>
      </c>
      <c r="D39" s="146">
        <v>2</v>
      </c>
      <c r="E39" s="146">
        <v>3</v>
      </c>
      <c r="F39" s="146">
        <v>4</v>
      </c>
      <c r="G39" s="146">
        <v>5</v>
      </c>
      <c r="H39" s="146">
        <v>6</v>
      </c>
      <c r="I39" s="146">
        <v>7</v>
      </c>
      <c r="J39" s="146"/>
      <c r="K39" s="146"/>
      <c r="L39" s="146"/>
      <c r="M39" s="223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</row>
    <row r="40" spans="1:40" x14ac:dyDescent="0.2">
      <c r="A40" s="36"/>
      <c r="B40" s="47" t="s">
        <v>332</v>
      </c>
      <c r="C40" s="91" t="s">
        <v>104</v>
      </c>
      <c r="D40" s="45"/>
      <c r="E40" s="45"/>
      <c r="F40" s="45"/>
      <c r="G40" s="45"/>
      <c r="M40" s="223"/>
    </row>
    <row r="41" spans="1:40" ht="75.599999999999994" x14ac:dyDescent="0.2">
      <c r="A41" s="36"/>
      <c r="B41" s="9"/>
      <c r="C41" s="10" t="str">
        <f t="shared" ref="C41:I41" si="7">C36</f>
        <v>県の行政そのものに興味がないから</v>
      </c>
      <c r="D41" s="11" t="str">
        <f t="shared" si="7"/>
        <v>県がどのような仕事をしているのか知らないから</v>
      </c>
      <c r="E41" s="11" t="str">
        <f t="shared" si="7"/>
        <v>県の仕事は、自分に関係がないから</v>
      </c>
      <c r="F41" s="11" t="str">
        <f t="shared" si="7"/>
        <v>県の施設を利用したり、県の仕事に接する機会が少ないから</v>
      </c>
      <c r="G41" s="11" t="str">
        <f t="shared" si="7"/>
        <v>自分たちの意見が反映されるとは思えないから</v>
      </c>
      <c r="H41" s="11" t="str">
        <f t="shared" si="7"/>
        <v>その他</v>
      </c>
      <c r="I41" s="12" t="str">
        <f t="shared" si="7"/>
        <v>無回答</v>
      </c>
      <c r="M41" s="223"/>
    </row>
    <row r="42" spans="1:40" ht="13.5" customHeight="1" x14ac:dyDescent="0.2">
      <c r="A42" s="36"/>
      <c r="B42" s="40" t="s">
        <v>331</v>
      </c>
      <c r="C42" s="74">
        <v>11.8</v>
      </c>
      <c r="D42" s="73">
        <v>20.6</v>
      </c>
      <c r="E42" s="73">
        <v>6.1</v>
      </c>
      <c r="F42" s="73">
        <v>34.200000000000003</v>
      </c>
      <c r="G42" s="42">
        <v>19</v>
      </c>
      <c r="H42" s="42">
        <v>2.8</v>
      </c>
      <c r="I42" s="41">
        <v>5.5</v>
      </c>
    </row>
    <row r="43" spans="1:40" ht="13.5" customHeight="1" x14ac:dyDescent="0.2">
      <c r="A43" s="36"/>
      <c r="B43" s="40" t="s">
        <v>330</v>
      </c>
      <c r="C43" s="74">
        <v>13.7</v>
      </c>
      <c r="D43" s="73">
        <v>21.4</v>
      </c>
      <c r="E43" s="73">
        <v>3.9</v>
      </c>
      <c r="F43" s="73">
        <v>38.5</v>
      </c>
      <c r="G43" s="42">
        <v>18.399999999999999</v>
      </c>
      <c r="H43" s="42">
        <v>3.2</v>
      </c>
      <c r="I43" s="41">
        <v>0.8</v>
      </c>
    </row>
    <row r="44" spans="1:40" ht="13.5" customHeight="1" x14ac:dyDescent="0.2">
      <c r="A44" s="36"/>
      <c r="B44" s="131" t="s">
        <v>329</v>
      </c>
      <c r="C44" s="71">
        <f t="shared" ref="C44:I44" si="8">C38</f>
        <v>14.61794019933555</v>
      </c>
      <c r="D44" s="69">
        <f t="shared" si="8"/>
        <v>24.086378737541526</v>
      </c>
      <c r="E44" s="69">
        <f t="shared" si="8"/>
        <v>3.6544850498338874</v>
      </c>
      <c r="F44" s="69">
        <f t="shared" si="8"/>
        <v>37.541528239202663</v>
      </c>
      <c r="G44" s="70">
        <f t="shared" si="8"/>
        <v>17.940199335548172</v>
      </c>
      <c r="H44" s="70">
        <f t="shared" si="8"/>
        <v>1.8272425249169437</v>
      </c>
      <c r="I44" s="67">
        <f t="shared" si="8"/>
        <v>0.33222591362126247</v>
      </c>
    </row>
    <row r="45" spans="1:40" x14ac:dyDescent="0.2">
      <c r="A45" s="3"/>
    </row>
    <row r="46" spans="1:40" x14ac:dyDescent="0.2">
      <c r="A46" s="109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17"/>
    </row>
    <row r="47" spans="1:40" x14ac:dyDescent="0.2">
      <c r="A47" s="109"/>
      <c r="B47" s="6" t="s">
        <v>328</v>
      </c>
      <c r="C47" s="1" t="s">
        <v>327</v>
      </c>
      <c r="D47" s="1"/>
      <c r="E47" s="122"/>
      <c r="F47" s="1"/>
      <c r="G47" s="1"/>
      <c r="H47" s="1"/>
      <c r="I47" s="1"/>
      <c r="J47" s="1"/>
      <c r="K47" s="1"/>
      <c r="L47" s="1"/>
      <c r="M47" s="1"/>
      <c r="N47" s="2"/>
      <c r="T47" s="184"/>
      <c r="U47" s="184"/>
      <c r="V47" s="184"/>
      <c r="W47" s="184"/>
      <c r="X47" s="184"/>
      <c r="AI47" s="184"/>
      <c r="AJ47" s="184"/>
      <c r="AK47" s="184"/>
      <c r="AL47" s="184"/>
    </row>
    <row r="48" spans="1:40" ht="64.8" x14ac:dyDescent="0.2">
      <c r="A48" s="93" t="s">
        <v>317</v>
      </c>
      <c r="B48" s="9" t="s">
        <v>1</v>
      </c>
      <c r="C48" s="10" t="s">
        <v>313</v>
      </c>
      <c r="D48" s="11" t="s">
        <v>300</v>
      </c>
      <c r="E48" s="11" t="s">
        <v>288</v>
      </c>
      <c r="F48" s="11" t="s">
        <v>297</v>
      </c>
      <c r="G48" s="11" t="s">
        <v>292</v>
      </c>
      <c r="H48" s="11" t="s">
        <v>301</v>
      </c>
      <c r="I48" s="11" t="s">
        <v>284</v>
      </c>
      <c r="J48" s="11" t="s">
        <v>275</v>
      </c>
      <c r="K48" s="11" t="s">
        <v>285</v>
      </c>
      <c r="L48" s="11" t="s">
        <v>283</v>
      </c>
      <c r="M48" s="11" t="s">
        <v>279</v>
      </c>
      <c r="N48" s="11" t="s">
        <v>312</v>
      </c>
      <c r="O48" s="11" t="s">
        <v>296</v>
      </c>
      <c r="P48" s="11" t="s">
        <v>305</v>
      </c>
      <c r="Q48" s="11" t="s">
        <v>311</v>
      </c>
      <c r="R48" s="11" t="s">
        <v>303</v>
      </c>
      <c r="S48" s="11" t="s">
        <v>308</v>
      </c>
      <c r="T48" s="172" t="s">
        <v>326</v>
      </c>
      <c r="U48" s="43" t="s">
        <v>299</v>
      </c>
      <c r="V48" s="11" t="s">
        <v>309</v>
      </c>
      <c r="W48" s="11" t="s">
        <v>293</v>
      </c>
      <c r="X48" s="11" t="s">
        <v>295</v>
      </c>
      <c r="Y48" s="11" t="s">
        <v>290</v>
      </c>
      <c r="Z48" s="11" t="s">
        <v>291</v>
      </c>
      <c r="AA48" s="11" t="s">
        <v>280</v>
      </c>
      <c r="AB48" s="11" t="s">
        <v>304</v>
      </c>
      <c r="AC48" s="11" t="s">
        <v>302</v>
      </c>
      <c r="AD48" s="11" t="s">
        <v>294</v>
      </c>
      <c r="AE48" s="11" t="s">
        <v>306</v>
      </c>
      <c r="AF48" s="11" t="s">
        <v>289</v>
      </c>
      <c r="AG48" s="11" t="s">
        <v>310</v>
      </c>
      <c r="AH48" s="11" t="s">
        <v>282</v>
      </c>
      <c r="AI48" s="11" t="s">
        <v>286</v>
      </c>
      <c r="AJ48" s="11" t="s">
        <v>321</v>
      </c>
      <c r="AK48" s="11" t="s">
        <v>316</v>
      </c>
      <c r="AL48" s="20" t="s">
        <v>298</v>
      </c>
      <c r="AM48" s="44" t="s">
        <v>0</v>
      </c>
      <c r="AN48" s="8" t="s">
        <v>274</v>
      </c>
    </row>
    <row r="49" spans="1:77" x14ac:dyDescent="0.2">
      <c r="A49" s="109"/>
      <c r="B49" s="21">
        <f>B3</f>
        <v>1553</v>
      </c>
      <c r="C49" s="14">
        <v>443</v>
      </c>
      <c r="D49" s="15">
        <v>190</v>
      </c>
      <c r="E49" s="15">
        <v>45</v>
      </c>
      <c r="F49" s="15">
        <v>172</v>
      </c>
      <c r="G49" s="15">
        <v>41</v>
      </c>
      <c r="H49" s="15">
        <v>247</v>
      </c>
      <c r="I49" s="15">
        <v>126</v>
      </c>
      <c r="J49" s="15">
        <v>258</v>
      </c>
      <c r="K49" s="15">
        <v>163</v>
      </c>
      <c r="L49" s="15">
        <v>89</v>
      </c>
      <c r="M49" s="22">
        <v>36</v>
      </c>
      <c r="N49" s="15">
        <v>283</v>
      </c>
      <c r="O49" s="15">
        <v>97</v>
      </c>
      <c r="P49" s="15">
        <v>40</v>
      </c>
      <c r="Q49" s="183">
        <v>225</v>
      </c>
      <c r="R49" s="183">
        <v>56</v>
      </c>
      <c r="S49" s="183">
        <v>55</v>
      </c>
      <c r="T49" s="182">
        <v>50</v>
      </c>
      <c r="U49" s="141">
        <v>155</v>
      </c>
      <c r="V49" s="15">
        <v>63</v>
      </c>
      <c r="W49" s="22">
        <v>14</v>
      </c>
      <c r="X49" s="22">
        <v>13</v>
      </c>
      <c r="Y49" s="22">
        <v>27</v>
      </c>
      <c r="Z49" s="15">
        <v>91</v>
      </c>
      <c r="AA49" s="15">
        <v>35</v>
      </c>
      <c r="AB49" s="15">
        <v>274</v>
      </c>
      <c r="AC49" s="15">
        <v>217</v>
      </c>
      <c r="AD49" s="15">
        <v>82</v>
      </c>
      <c r="AE49" s="15">
        <v>86</v>
      </c>
      <c r="AF49" s="15">
        <v>149</v>
      </c>
      <c r="AG49" s="15">
        <v>185</v>
      </c>
      <c r="AH49" s="15">
        <v>50</v>
      </c>
      <c r="AI49" s="15">
        <v>69</v>
      </c>
      <c r="AJ49" s="15">
        <v>104</v>
      </c>
      <c r="AK49" s="15">
        <v>26</v>
      </c>
      <c r="AL49" s="22">
        <v>60</v>
      </c>
      <c r="AM49" s="194"/>
      <c r="AN49" s="8">
        <f>SUM(C49:AM49)</f>
        <v>4316</v>
      </c>
    </row>
    <row r="50" spans="1:77" x14ac:dyDescent="0.2">
      <c r="A50" s="109"/>
      <c r="B50" s="34" t="s">
        <v>143</v>
      </c>
      <c r="C50" s="17">
        <f t="shared" ref="C50:AM50" si="9">C49/$B$49*100</f>
        <v>28.525434642627172</v>
      </c>
      <c r="D50" s="17">
        <f t="shared" si="9"/>
        <v>12.234385061171924</v>
      </c>
      <c r="E50" s="17">
        <f t="shared" si="9"/>
        <v>2.8976175144880876</v>
      </c>
      <c r="F50" s="17">
        <f t="shared" si="9"/>
        <v>11.07533805537669</v>
      </c>
      <c r="G50" s="17">
        <f t="shared" si="9"/>
        <v>2.6400515132002575</v>
      </c>
      <c r="H50" s="17">
        <f t="shared" si="9"/>
        <v>15.904700579523503</v>
      </c>
      <c r="I50" s="17">
        <f t="shared" si="9"/>
        <v>8.1133290405666454</v>
      </c>
      <c r="J50" s="17">
        <f t="shared" si="9"/>
        <v>16.613007083065035</v>
      </c>
      <c r="K50" s="17">
        <f t="shared" si="9"/>
        <v>10.495814552479073</v>
      </c>
      <c r="L50" s="17">
        <f t="shared" si="9"/>
        <v>5.7308435286542174</v>
      </c>
      <c r="M50" s="17">
        <f t="shared" si="9"/>
        <v>2.3180940115904698</v>
      </c>
      <c r="N50" s="17">
        <f t="shared" si="9"/>
        <v>18.222794591113971</v>
      </c>
      <c r="O50" s="17">
        <f t="shared" si="9"/>
        <v>6.2459755312298775</v>
      </c>
      <c r="P50" s="17">
        <f t="shared" si="9"/>
        <v>2.5756600128782998</v>
      </c>
      <c r="Q50" s="17">
        <f t="shared" si="9"/>
        <v>14.488087572440438</v>
      </c>
      <c r="R50" s="17">
        <f t="shared" si="9"/>
        <v>3.6059240180296199</v>
      </c>
      <c r="S50" s="17">
        <f t="shared" si="9"/>
        <v>3.5415325177076626</v>
      </c>
      <c r="T50" s="17">
        <f t="shared" si="9"/>
        <v>3.2195750160978753</v>
      </c>
      <c r="U50" s="17">
        <f t="shared" si="9"/>
        <v>9.9806825499034115</v>
      </c>
      <c r="V50" s="17">
        <f t="shared" si="9"/>
        <v>4.0566645202833227</v>
      </c>
      <c r="W50" s="17">
        <f t="shared" si="9"/>
        <v>0.90148100450740498</v>
      </c>
      <c r="X50" s="17">
        <f t="shared" si="9"/>
        <v>0.83708950418544747</v>
      </c>
      <c r="Y50" s="17">
        <f t="shared" si="9"/>
        <v>1.7385705086928525</v>
      </c>
      <c r="Z50" s="17">
        <f t="shared" si="9"/>
        <v>5.8596265292981329</v>
      </c>
      <c r="AA50" s="17">
        <f t="shared" si="9"/>
        <v>2.2537025112685125</v>
      </c>
      <c r="AB50" s="17">
        <f t="shared" si="9"/>
        <v>17.643271088216355</v>
      </c>
      <c r="AC50" s="17">
        <f t="shared" si="9"/>
        <v>13.972955569864778</v>
      </c>
      <c r="AD50" s="17">
        <f t="shared" si="9"/>
        <v>5.2801030264005151</v>
      </c>
      <c r="AE50" s="17">
        <f t="shared" si="9"/>
        <v>5.5376690276883451</v>
      </c>
      <c r="AF50" s="17">
        <f t="shared" si="9"/>
        <v>9.5943335479716669</v>
      </c>
      <c r="AG50" s="17">
        <f t="shared" si="9"/>
        <v>11.912427559562138</v>
      </c>
      <c r="AH50" s="17">
        <f t="shared" si="9"/>
        <v>3.2195750160978753</v>
      </c>
      <c r="AI50" s="17">
        <f t="shared" si="9"/>
        <v>4.4430135222150673</v>
      </c>
      <c r="AJ50" s="17">
        <f t="shared" si="9"/>
        <v>6.6967160334835798</v>
      </c>
      <c r="AK50" s="17">
        <f t="shared" si="9"/>
        <v>1.6741790083708949</v>
      </c>
      <c r="AL50" s="17">
        <f t="shared" si="9"/>
        <v>3.8634900193174504</v>
      </c>
      <c r="AM50" s="17">
        <f t="shared" si="9"/>
        <v>0</v>
      </c>
      <c r="AN50" s="8">
        <f>SUM(C50:AL50)</f>
        <v>277.91371538956855</v>
      </c>
    </row>
    <row r="51" spans="1:77" s="145" customFormat="1" x14ac:dyDescent="0.2">
      <c r="A51" s="148"/>
      <c r="B51" s="48" t="s">
        <v>99</v>
      </c>
      <c r="C51" s="146">
        <f t="shared" ref="C51:AL51" si="10">_xlfn.RANK.EQ(C50,$C$50:$AL$50,0)</f>
        <v>1</v>
      </c>
      <c r="D51" s="146">
        <f t="shared" si="10"/>
        <v>8</v>
      </c>
      <c r="E51" s="146">
        <f t="shared" si="10"/>
        <v>28</v>
      </c>
      <c r="F51" s="146">
        <f t="shared" si="10"/>
        <v>10</v>
      </c>
      <c r="G51" s="146">
        <f t="shared" si="10"/>
        <v>29</v>
      </c>
      <c r="H51" s="146">
        <f t="shared" si="10"/>
        <v>5</v>
      </c>
      <c r="I51" s="146">
        <f t="shared" si="10"/>
        <v>14</v>
      </c>
      <c r="J51" s="146">
        <f t="shared" si="10"/>
        <v>4</v>
      </c>
      <c r="K51" s="146">
        <f t="shared" si="10"/>
        <v>11</v>
      </c>
      <c r="L51" s="146">
        <f t="shared" si="10"/>
        <v>18</v>
      </c>
      <c r="M51" s="146">
        <f t="shared" si="10"/>
        <v>31</v>
      </c>
      <c r="N51" s="146">
        <f t="shared" si="10"/>
        <v>2</v>
      </c>
      <c r="O51" s="146">
        <f t="shared" si="10"/>
        <v>16</v>
      </c>
      <c r="P51" s="146">
        <f t="shared" si="10"/>
        <v>30</v>
      </c>
      <c r="Q51" s="146">
        <f t="shared" si="10"/>
        <v>6</v>
      </c>
      <c r="R51" s="146">
        <f t="shared" si="10"/>
        <v>24</v>
      </c>
      <c r="S51" s="146">
        <f t="shared" si="10"/>
        <v>25</v>
      </c>
      <c r="T51" s="146">
        <f t="shared" si="10"/>
        <v>26</v>
      </c>
      <c r="U51" s="146">
        <f t="shared" si="10"/>
        <v>12</v>
      </c>
      <c r="V51" s="146">
        <f t="shared" si="10"/>
        <v>22</v>
      </c>
      <c r="W51" s="146">
        <f t="shared" si="10"/>
        <v>35</v>
      </c>
      <c r="X51" s="146">
        <f t="shared" si="10"/>
        <v>36</v>
      </c>
      <c r="Y51" s="146">
        <f t="shared" si="10"/>
        <v>33</v>
      </c>
      <c r="Z51" s="146">
        <f t="shared" si="10"/>
        <v>17</v>
      </c>
      <c r="AA51" s="146">
        <f t="shared" si="10"/>
        <v>32</v>
      </c>
      <c r="AB51" s="146">
        <f t="shared" si="10"/>
        <v>3</v>
      </c>
      <c r="AC51" s="146">
        <f t="shared" si="10"/>
        <v>7</v>
      </c>
      <c r="AD51" s="146">
        <f t="shared" si="10"/>
        <v>20</v>
      </c>
      <c r="AE51" s="146">
        <f t="shared" si="10"/>
        <v>19</v>
      </c>
      <c r="AF51" s="146">
        <f t="shared" si="10"/>
        <v>13</v>
      </c>
      <c r="AG51" s="146">
        <f t="shared" si="10"/>
        <v>9</v>
      </c>
      <c r="AH51" s="146">
        <f t="shared" si="10"/>
        <v>26</v>
      </c>
      <c r="AI51" s="146">
        <f t="shared" si="10"/>
        <v>21</v>
      </c>
      <c r="AJ51" s="146">
        <f t="shared" si="10"/>
        <v>15</v>
      </c>
      <c r="AK51" s="146">
        <f t="shared" si="10"/>
        <v>34</v>
      </c>
      <c r="AL51" s="146">
        <f t="shared" si="10"/>
        <v>23</v>
      </c>
      <c r="AM51" s="146">
        <v>37</v>
      </c>
      <c r="AN51" s="146"/>
      <c r="AO51" s="146"/>
      <c r="AP51" s="146"/>
      <c r="AQ51" s="146"/>
    </row>
    <row r="52" spans="1:77" x14ac:dyDescent="0.2">
      <c r="A52" s="53"/>
      <c r="B52" s="91" t="s">
        <v>142</v>
      </c>
      <c r="C52" s="142"/>
      <c r="D52" s="142"/>
      <c r="E52" s="193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8"/>
      <c r="AK52" s="8"/>
      <c r="AL52" s="8"/>
      <c r="AM52" s="8"/>
    </row>
    <row r="53" spans="1:77" ht="64.8" x14ac:dyDescent="0.2">
      <c r="A53" s="53"/>
      <c r="B53" s="9" t="s">
        <v>314</v>
      </c>
      <c r="C53" s="10" t="s">
        <v>313</v>
      </c>
      <c r="D53" s="11" t="s">
        <v>312</v>
      </c>
      <c r="E53" s="11" t="s">
        <v>304</v>
      </c>
      <c r="F53" s="11" t="s">
        <v>275</v>
      </c>
      <c r="G53" s="11" t="s">
        <v>301</v>
      </c>
      <c r="H53" s="11" t="s">
        <v>311</v>
      </c>
      <c r="I53" s="11" t="s">
        <v>302</v>
      </c>
      <c r="J53" s="11" t="s">
        <v>300</v>
      </c>
      <c r="K53" s="11" t="s">
        <v>310</v>
      </c>
      <c r="L53" s="11" t="s">
        <v>297</v>
      </c>
      <c r="M53" s="11" t="s">
        <v>285</v>
      </c>
      <c r="N53" s="11" t="s">
        <v>299</v>
      </c>
      <c r="O53" s="11" t="s">
        <v>289</v>
      </c>
      <c r="P53" s="11" t="s">
        <v>284</v>
      </c>
      <c r="Q53" s="11" t="s">
        <v>321</v>
      </c>
      <c r="R53" s="11" t="s">
        <v>296</v>
      </c>
      <c r="S53" s="11" t="s">
        <v>291</v>
      </c>
      <c r="T53" s="172" t="s">
        <v>283</v>
      </c>
      <c r="U53" s="43" t="s">
        <v>306</v>
      </c>
      <c r="V53" s="11" t="s">
        <v>294</v>
      </c>
      <c r="W53" s="11" t="s">
        <v>286</v>
      </c>
      <c r="X53" s="11" t="s">
        <v>309</v>
      </c>
      <c r="Y53" s="11" t="s">
        <v>298</v>
      </c>
      <c r="Z53" s="11" t="s">
        <v>303</v>
      </c>
      <c r="AA53" s="11" t="s">
        <v>308</v>
      </c>
      <c r="AB53" s="11" t="s">
        <v>326</v>
      </c>
      <c r="AC53" s="43" t="s">
        <v>282</v>
      </c>
      <c r="AD53" s="11" t="s">
        <v>288</v>
      </c>
      <c r="AE53" s="11" t="s">
        <v>292</v>
      </c>
      <c r="AF53" s="11" t="s">
        <v>305</v>
      </c>
      <c r="AG53" s="11" t="s">
        <v>279</v>
      </c>
      <c r="AH53" s="11" t="s">
        <v>280</v>
      </c>
      <c r="AI53" s="11" t="s">
        <v>290</v>
      </c>
      <c r="AJ53" s="11" t="s">
        <v>316</v>
      </c>
      <c r="AK53" s="11" t="s">
        <v>293</v>
      </c>
      <c r="AL53" s="20" t="s">
        <v>295</v>
      </c>
      <c r="AM53" s="44" t="s">
        <v>0</v>
      </c>
    </row>
    <row r="54" spans="1:77" x14ac:dyDescent="0.2">
      <c r="A54" s="53"/>
      <c r="B54" s="21">
        <f>B49</f>
        <v>1553</v>
      </c>
      <c r="C54" s="87">
        <v>443</v>
      </c>
      <c r="D54" s="85">
        <v>283</v>
      </c>
      <c r="E54" s="85">
        <v>274</v>
      </c>
      <c r="F54" s="85">
        <v>258</v>
      </c>
      <c r="G54" s="85">
        <v>247</v>
      </c>
      <c r="H54" s="85">
        <v>225</v>
      </c>
      <c r="I54" s="85">
        <v>217</v>
      </c>
      <c r="J54" s="85">
        <v>190</v>
      </c>
      <c r="K54" s="85">
        <v>185</v>
      </c>
      <c r="L54" s="85">
        <v>172</v>
      </c>
      <c r="M54" s="84">
        <v>163</v>
      </c>
      <c r="N54" s="85">
        <v>155</v>
      </c>
      <c r="O54" s="85">
        <v>149</v>
      </c>
      <c r="P54" s="85">
        <v>126</v>
      </c>
      <c r="Q54" s="120">
        <v>104</v>
      </c>
      <c r="R54" s="120">
        <v>97</v>
      </c>
      <c r="S54" s="120">
        <v>91</v>
      </c>
      <c r="T54" s="180">
        <v>89</v>
      </c>
      <c r="U54" s="86">
        <v>86</v>
      </c>
      <c r="V54" s="85">
        <v>82</v>
      </c>
      <c r="W54" s="84">
        <v>69</v>
      </c>
      <c r="X54" s="84">
        <v>63</v>
      </c>
      <c r="Y54" s="84">
        <v>60</v>
      </c>
      <c r="Z54" s="85">
        <v>56</v>
      </c>
      <c r="AA54" s="85">
        <v>55</v>
      </c>
      <c r="AB54" s="85">
        <v>50</v>
      </c>
      <c r="AC54" s="85">
        <v>50</v>
      </c>
      <c r="AD54" s="85">
        <v>45</v>
      </c>
      <c r="AE54" s="85">
        <v>41</v>
      </c>
      <c r="AF54" s="85">
        <v>40</v>
      </c>
      <c r="AG54" s="85">
        <v>36</v>
      </c>
      <c r="AH54" s="85">
        <v>35</v>
      </c>
      <c r="AI54" s="85">
        <v>27</v>
      </c>
      <c r="AJ54" s="85">
        <v>26</v>
      </c>
      <c r="AK54" s="85">
        <v>14</v>
      </c>
      <c r="AL54" s="84">
        <v>13</v>
      </c>
      <c r="AM54" s="194"/>
      <c r="AN54" s="8">
        <f>SUM(C54:AM54)</f>
        <v>4316</v>
      </c>
    </row>
    <row r="55" spans="1:77" x14ac:dyDescent="0.2">
      <c r="A55" s="53"/>
      <c r="B55" s="34" t="s">
        <v>143</v>
      </c>
      <c r="C55" s="81">
        <f t="shared" ref="C55:AM55" si="11">C54/$B$54*100</f>
        <v>28.525434642627172</v>
      </c>
      <c r="D55" s="81">
        <f t="shared" si="11"/>
        <v>18.222794591113971</v>
      </c>
      <c r="E55" s="81">
        <f t="shared" si="11"/>
        <v>17.643271088216355</v>
      </c>
      <c r="F55" s="81">
        <f t="shared" si="11"/>
        <v>16.613007083065035</v>
      </c>
      <c r="G55" s="81">
        <f t="shared" si="11"/>
        <v>15.904700579523503</v>
      </c>
      <c r="H55" s="81">
        <f t="shared" si="11"/>
        <v>14.488087572440438</v>
      </c>
      <c r="I55" s="81">
        <f t="shared" si="11"/>
        <v>13.972955569864778</v>
      </c>
      <c r="J55" s="81">
        <f t="shared" si="11"/>
        <v>12.234385061171924</v>
      </c>
      <c r="K55" s="81">
        <f t="shared" si="11"/>
        <v>11.912427559562138</v>
      </c>
      <c r="L55" s="81">
        <f t="shared" si="11"/>
        <v>11.07533805537669</v>
      </c>
      <c r="M55" s="81">
        <f t="shared" si="11"/>
        <v>10.495814552479073</v>
      </c>
      <c r="N55" s="81">
        <f t="shared" si="11"/>
        <v>9.9806825499034115</v>
      </c>
      <c r="O55" s="81">
        <f t="shared" si="11"/>
        <v>9.5943335479716669</v>
      </c>
      <c r="P55" s="81">
        <f t="shared" si="11"/>
        <v>8.1133290405666454</v>
      </c>
      <c r="Q55" s="81">
        <f t="shared" si="11"/>
        <v>6.6967160334835798</v>
      </c>
      <c r="R55" s="81">
        <f t="shared" si="11"/>
        <v>6.2459755312298775</v>
      </c>
      <c r="S55" s="81">
        <f t="shared" si="11"/>
        <v>5.8596265292981329</v>
      </c>
      <c r="T55" s="81">
        <f t="shared" si="11"/>
        <v>5.7308435286542174</v>
      </c>
      <c r="U55" s="81">
        <f t="shared" si="11"/>
        <v>5.5376690276883451</v>
      </c>
      <c r="V55" s="81">
        <f t="shared" si="11"/>
        <v>5.2801030264005151</v>
      </c>
      <c r="W55" s="81">
        <f t="shared" si="11"/>
        <v>4.4430135222150673</v>
      </c>
      <c r="X55" s="81">
        <f t="shared" si="11"/>
        <v>4.0566645202833227</v>
      </c>
      <c r="Y55" s="81">
        <f t="shared" si="11"/>
        <v>3.8634900193174504</v>
      </c>
      <c r="Z55" s="81">
        <f t="shared" si="11"/>
        <v>3.6059240180296199</v>
      </c>
      <c r="AA55" s="81">
        <f t="shared" si="11"/>
        <v>3.5415325177076626</v>
      </c>
      <c r="AB55" s="81">
        <f t="shared" si="11"/>
        <v>3.2195750160978753</v>
      </c>
      <c r="AC55" s="81">
        <f t="shared" si="11"/>
        <v>3.2195750160978753</v>
      </c>
      <c r="AD55" s="81">
        <f t="shared" si="11"/>
        <v>2.8976175144880876</v>
      </c>
      <c r="AE55" s="81">
        <f t="shared" si="11"/>
        <v>2.6400515132002575</v>
      </c>
      <c r="AF55" s="81">
        <f t="shared" si="11"/>
        <v>2.5756600128782998</v>
      </c>
      <c r="AG55" s="81">
        <f t="shared" si="11"/>
        <v>2.3180940115904698</v>
      </c>
      <c r="AH55" s="81">
        <f t="shared" si="11"/>
        <v>2.2537025112685125</v>
      </c>
      <c r="AI55" s="81">
        <f t="shared" si="11"/>
        <v>1.7385705086928525</v>
      </c>
      <c r="AJ55" s="81">
        <f t="shared" si="11"/>
        <v>1.6741790083708949</v>
      </c>
      <c r="AK55" s="81">
        <f t="shared" si="11"/>
        <v>0.90148100450740498</v>
      </c>
      <c r="AL55" s="81">
        <f t="shared" si="11"/>
        <v>0.83708950418544747</v>
      </c>
      <c r="AM55" s="81">
        <f t="shared" si="11"/>
        <v>0</v>
      </c>
      <c r="AN55" s="8">
        <f>SUM(C55:AL55)</f>
        <v>277.91371538956849</v>
      </c>
    </row>
    <row r="56" spans="1:77" x14ac:dyDescent="0.2">
      <c r="A56" s="109"/>
      <c r="B56" s="48" t="s">
        <v>99</v>
      </c>
      <c r="C56" s="8">
        <v>1</v>
      </c>
      <c r="D56" s="8">
        <v>2</v>
      </c>
      <c r="E56" s="8">
        <v>3</v>
      </c>
      <c r="F56" s="8">
        <v>4</v>
      </c>
      <c r="G56" s="8">
        <v>5</v>
      </c>
      <c r="H56" s="8">
        <v>6</v>
      </c>
      <c r="I56" s="8">
        <v>7</v>
      </c>
      <c r="J56" s="8">
        <v>8</v>
      </c>
      <c r="K56" s="8">
        <v>9</v>
      </c>
      <c r="L56" s="8">
        <v>10</v>
      </c>
      <c r="M56" s="8">
        <v>11</v>
      </c>
      <c r="N56" s="8">
        <v>12</v>
      </c>
      <c r="O56" s="8">
        <v>13</v>
      </c>
      <c r="P56" s="8">
        <v>14</v>
      </c>
      <c r="Q56" s="8">
        <v>15</v>
      </c>
      <c r="R56" s="8">
        <v>16</v>
      </c>
      <c r="S56" s="8">
        <v>17</v>
      </c>
      <c r="T56" s="8">
        <v>18</v>
      </c>
      <c r="U56" s="8">
        <v>19</v>
      </c>
      <c r="V56" s="8">
        <v>20</v>
      </c>
      <c r="W56" s="8">
        <v>21</v>
      </c>
      <c r="X56" s="8">
        <v>22</v>
      </c>
      <c r="Y56" s="8">
        <v>23</v>
      </c>
      <c r="Z56" s="8">
        <v>24</v>
      </c>
      <c r="AA56" s="8">
        <v>25</v>
      </c>
      <c r="AB56" s="8">
        <v>26</v>
      </c>
      <c r="AC56" s="8">
        <v>26</v>
      </c>
      <c r="AD56" s="8">
        <v>28</v>
      </c>
      <c r="AE56" s="8">
        <v>29</v>
      </c>
      <c r="AF56" s="8">
        <v>30</v>
      </c>
      <c r="AG56" s="8">
        <v>31</v>
      </c>
      <c r="AH56" s="8">
        <v>32</v>
      </c>
      <c r="AI56" s="8">
        <v>33</v>
      </c>
      <c r="AJ56" s="8">
        <v>34</v>
      </c>
      <c r="AK56" s="8">
        <v>35</v>
      </c>
      <c r="AL56" s="8">
        <v>36</v>
      </c>
      <c r="AM56" s="8">
        <v>37</v>
      </c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  <c r="BJ56" s="222"/>
      <c r="BK56" s="222"/>
      <c r="BL56" s="222"/>
      <c r="BM56" s="222"/>
      <c r="BN56" s="222"/>
      <c r="BO56" s="222"/>
      <c r="BP56" s="222"/>
      <c r="BQ56" s="222"/>
      <c r="BR56" s="222"/>
      <c r="BS56" s="222"/>
      <c r="BT56" s="222"/>
      <c r="BU56" s="222"/>
      <c r="BV56" s="222"/>
      <c r="BW56" s="222"/>
      <c r="BX56" s="222"/>
      <c r="BY56" s="222"/>
    </row>
    <row r="57" spans="1:77" x14ac:dyDescent="0.2">
      <c r="A57" s="53"/>
      <c r="B57" s="91" t="s">
        <v>315</v>
      </c>
      <c r="C57" s="142"/>
      <c r="D57" s="142"/>
      <c r="E57" s="142"/>
      <c r="F57" s="142"/>
      <c r="G57" s="142"/>
      <c r="H57" s="193"/>
      <c r="I57" s="142"/>
      <c r="J57" s="142"/>
      <c r="K57" s="142"/>
      <c r="L57" s="142"/>
      <c r="M57" s="142"/>
      <c r="N57" s="142"/>
      <c r="O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8"/>
      <c r="AK57" s="8"/>
      <c r="AL57" s="8"/>
      <c r="AM57" s="8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  <c r="BJ57" s="222"/>
      <c r="BK57" s="222"/>
      <c r="BL57" s="222"/>
      <c r="BM57" s="222"/>
      <c r="BN57" s="222"/>
      <c r="BO57" s="222"/>
      <c r="BP57" s="222"/>
      <c r="BQ57" s="222"/>
      <c r="BR57" s="222"/>
      <c r="BS57" s="222"/>
      <c r="BT57" s="222"/>
      <c r="BU57" s="222"/>
      <c r="BV57" s="222"/>
      <c r="BW57" s="222"/>
      <c r="BX57" s="222"/>
      <c r="BY57" s="222"/>
    </row>
    <row r="58" spans="1:77" ht="64.8" x14ac:dyDescent="0.2">
      <c r="A58" s="53"/>
      <c r="B58" s="9" t="s">
        <v>314</v>
      </c>
      <c r="C58" s="10" t="s">
        <v>313</v>
      </c>
      <c r="D58" s="11" t="s">
        <v>312</v>
      </c>
      <c r="E58" s="11" t="s">
        <v>304</v>
      </c>
      <c r="F58" s="11" t="s">
        <v>275</v>
      </c>
      <c r="G58" s="11" t="s">
        <v>301</v>
      </c>
      <c r="H58" s="11" t="s">
        <v>311</v>
      </c>
      <c r="I58" s="11" t="s">
        <v>302</v>
      </c>
      <c r="J58" s="11" t="s">
        <v>300</v>
      </c>
      <c r="K58" s="11" t="s">
        <v>310</v>
      </c>
      <c r="L58" s="11" t="s">
        <v>297</v>
      </c>
      <c r="M58" s="11" t="s">
        <v>285</v>
      </c>
      <c r="N58" s="11" t="s">
        <v>299</v>
      </c>
      <c r="O58" s="11" t="s">
        <v>289</v>
      </c>
      <c r="P58" s="11" t="s">
        <v>284</v>
      </c>
      <c r="Q58" s="11" t="s">
        <v>325</v>
      </c>
      <c r="R58" s="43" t="s">
        <v>296</v>
      </c>
      <c r="S58" s="221" t="s">
        <v>291</v>
      </c>
      <c r="T58" s="11" t="s">
        <v>283</v>
      </c>
      <c r="U58" s="43" t="s">
        <v>306</v>
      </c>
      <c r="V58" s="11" t="s">
        <v>294</v>
      </c>
      <c r="W58" s="11" t="s">
        <v>286</v>
      </c>
      <c r="X58" s="43" t="s">
        <v>309</v>
      </c>
      <c r="Y58" s="11" t="s">
        <v>298</v>
      </c>
      <c r="Z58" s="11" t="s">
        <v>303</v>
      </c>
      <c r="AA58" s="11" t="s">
        <v>308</v>
      </c>
      <c r="AB58" s="11" t="s">
        <v>287</v>
      </c>
      <c r="AC58" s="43" t="s">
        <v>282</v>
      </c>
      <c r="AD58" s="11" t="s">
        <v>288</v>
      </c>
      <c r="AE58" s="11" t="s">
        <v>292</v>
      </c>
      <c r="AF58" s="11" t="s">
        <v>305</v>
      </c>
      <c r="AG58" s="11" t="s">
        <v>279</v>
      </c>
      <c r="AH58" s="11" t="s">
        <v>280</v>
      </c>
      <c r="AI58" s="11" t="s">
        <v>290</v>
      </c>
      <c r="AJ58" s="11" t="s">
        <v>316</v>
      </c>
      <c r="AK58" s="20" t="s">
        <v>293</v>
      </c>
      <c r="AL58" s="11" t="s">
        <v>295</v>
      </c>
      <c r="AM58" s="44" t="s">
        <v>0</v>
      </c>
      <c r="AO58" s="147"/>
      <c r="AP58" s="147"/>
      <c r="AQ58" s="147"/>
      <c r="AR58" s="144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  <c r="BI58" s="147"/>
      <c r="BJ58" s="147"/>
      <c r="BK58" s="147"/>
      <c r="BL58" s="147"/>
      <c r="BM58" s="147"/>
      <c r="BN58" s="147"/>
      <c r="BO58" s="147"/>
      <c r="BP58" s="147"/>
      <c r="BQ58" s="147"/>
      <c r="BR58" s="147"/>
      <c r="BS58" s="147"/>
      <c r="BT58" s="147"/>
      <c r="BU58" s="147"/>
      <c r="BV58" s="147"/>
      <c r="BW58" s="147"/>
      <c r="BX58" s="147"/>
      <c r="BY58" s="144"/>
    </row>
    <row r="59" spans="1:77" x14ac:dyDescent="0.2">
      <c r="A59" s="53"/>
      <c r="B59" s="171" t="s">
        <v>278</v>
      </c>
      <c r="C59" s="170">
        <v>24.9</v>
      </c>
      <c r="D59" s="166">
        <v>14.8</v>
      </c>
      <c r="E59" s="166">
        <v>17.7</v>
      </c>
      <c r="F59" s="166">
        <v>11.3</v>
      </c>
      <c r="G59" s="166">
        <v>13.4</v>
      </c>
      <c r="H59" s="166">
        <v>13.4</v>
      </c>
      <c r="I59" s="167">
        <v>9.8000000000000007</v>
      </c>
      <c r="J59" s="166">
        <v>9</v>
      </c>
      <c r="K59" s="166">
        <v>6.9</v>
      </c>
      <c r="L59" s="166">
        <v>10.199999999999999</v>
      </c>
      <c r="M59" s="166">
        <v>10.1</v>
      </c>
      <c r="N59" s="166">
        <v>12.6</v>
      </c>
      <c r="O59" s="166">
        <v>7.1</v>
      </c>
      <c r="P59" s="166">
        <v>8.1999999999999993</v>
      </c>
      <c r="Q59" s="166">
        <v>12</v>
      </c>
      <c r="R59" s="168">
        <v>4.3</v>
      </c>
      <c r="S59" s="220">
        <v>5.8</v>
      </c>
      <c r="T59" s="166">
        <v>7.9</v>
      </c>
      <c r="U59" s="168">
        <v>4.3</v>
      </c>
      <c r="V59" s="167">
        <v>3.4</v>
      </c>
      <c r="W59" s="167">
        <v>6.9</v>
      </c>
      <c r="X59" s="166">
        <v>3.3</v>
      </c>
      <c r="Y59" s="167">
        <v>4</v>
      </c>
      <c r="Z59" s="167">
        <v>2.1</v>
      </c>
      <c r="AA59" s="166">
        <v>2.8</v>
      </c>
      <c r="AB59" s="166">
        <v>2.6</v>
      </c>
      <c r="AC59" s="166">
        <v>3.7</v>
      </c>
      <c r="AD59" s="166">
        <v>1.9</v>
      </c>
      <c r="AE59" s="166">
        <v>1.7</v>
      </c>
      <c r="AF59" s="166">
        <v>2.2999999999999998</v>
      </c>
      <c r="AG59" s="166">
        <v>0.9</v>
      </c>
      <c r="AH59" s="166">
        <v>1.4</v>
      </c>
      <c r="AI59" s="166">
        <v>1.8</v>
      </c>
      <c r="AJ59" s="166">
        <v>1.7</v>
      </c>
      <c r="AK59" s="167">
        <v>1.2</v>
      </c>
      <c r="AL59" s="166">
        <v>1.1000000000000001</v>
      </c>
      <c r="AM59" s="164">
        <v>26.5</v>
      </c>
      <c r="AN59" s="8"/>
      <c r="AO59" s="143"/>
      <c r="AP59" s="143"/>
      <c r="AQ59" s="143"/>
      <c r="AR59" s="144"/>
      <c r="AS59" s="143"/>
      <c r="AT59" s="143"/>
      <c r="AU59" s="143"/>
      <c r="AV59" s="143"/>
      <c r="AW59" s="143"/>
      <c r="AX59" s="143"/>
      <c r="AY59" s="143"/>
      <c r="AZ59" s="143"/>
      <c r="BA59" s="143"/>
      <c r="BB59" s="143"/>
      <c r="BC59" s="143"/>
      <c r="BD59" s="143"/>
      <c r="BE59" s="143"/>
      <c r="BF59" s="143"/>
      <c r="BG59" s="143"/>
      <c r="BH59" s="143"/>
      <c r="BI59" s="143"/>
      <c r="BJ59" s="143"/>
      <c r="BK59" s="143"/>
      <c r="BL59" s="143"/>
      <c r="BM59" s="143"/>
      <c r="BN59" s="143"/>
      <c r="BO59" s="143"/>
      <c r="BP59" s="143"/>
      <c r="BQ59" s="143"/>
      <c r="BR59" s="143"/>
      <c r="BS59" s="143"/>
      <c r="BT59" s="143"/>
      <c r="BU59" s="143"/>
      <c r="BV59" s="143"/>
      <c r="BW59" s="143"/>
      <c r="BX59" s="143"/>
      <c r="BY59" s="144"/>
    </row>
    <row r="60" spans="1:77" s="149" customFormat="1" ht="13.5" customHeight="1" x14ac:dyDescent="0.2">
      <c r="A60" s="53"/>
      <c r="B60" s="163" t="s">
        <v>277</v>
      </c>
      <c r="C60" s="219">
        <v>26.6</v>
      </c>
      <c r="D60" s="215">
        <v>14.8</v>
      </c>
      <c r="E60" s="215">
        <v>16.8</v>
      </c>
      <c r="F60" s="215">
        <v>11.5</v>
      </c>
      <c r="G60" s="215">
        <v>14.2</v>
      </c>
      <c r="H60" s="215">
        <v>15.6</v>
      </c>
      <c r="I60" s="216">
        <v>13.4</v>
      </c>
      <c r="J60" s="215">
        <v>9.9</v>
      </c>
      <c r="K60" s="215">
        <v>9.6999999999999993</v>
      </c>
      <c r="L60" s="215">
        <v>11.4</v>
      </c>
      <c r="M60" s="215">
        <v>9.1</v>
      </c>
      <c r="N60" s="215">
        <v>13.8</v>
      </c>
      <c r="O60" s="215">
        <v>9.4</v>
      </c>
      <c r="P60" s="215">
        <v>7</v>
      </c>
      <c r="Q60" s="215">
        <v>9.9</v>
      </c>
      <c r="R60" s="217">
        <v>6.8</v>
      </c>
      <c r="S60" s="218">
        <v>5.5</v>
      </c>
      <c r="T60" s="215">
        <v>6.1</v>
      </c>
      <c r="U60" s="217">
        <v>5.4</v>
      </c>
      <c r="V60" s="216">
        <v>4.3</v>
      </c>
      <c r="W60" s="216">
        <v>5.6</v>
      </c>
      <c r="X60" s="215">
        <v>2.2000000000000002</v>
      </c>
      <c r="Y60" s="216">
        <v>3.4</v>
      </c>
      <c r="Z60" s="216">
        <v>3.1</v>
      </c>
      <c r="AA60" s="215">
        <v>1.6</v>
      </c>
      <c r="AB60" s="215">
        <v>2.2000000000000002</v>
      </c>
      <c r="AC60" s="215">
        <v>3.1</v>
      </c>
      <c r="AD60" s="215">
        <v>2.6</v>
      </c>
      <c r="AE60" s="215">
        <v>1.9</v>
      </c>
      <c r="AF60" s="215">
        <v>1.9</v>
      </c>
      <c r="AG60" s="215">
        <v>1.1000000000000001</v>
      </c>
      <c r="AH60" s="215">
        <v>2</v>
      </c>
      <c r="AI60" s="215">
        <v>2.1</v>
      </c>
      <c r="AJ60" s="215">
        <v>1.7</v>
      </c>
      <c r="AK60" s="216">
        <v>1</v>
      </c>
      <c r="AL60" s="215">
        <v>1.2</v>
      </c>
      <c r="AM60" s="214">
        <v>26.5</v>
      </c>
      <c r="AO60" s="213"/>
      <c r="AP60" s="208"/>
      <c r="AQ60" s="208"/>
      <c r="AR60" s="150"/>
      <c r="AS60" s="208"/>
      <c r="AT60" s="208"/>
      <c r="AU60" s="209"/>
      <c r="AV60" s="208"/>
      <c r="AW60" s="208"/>
      <c r="AX60" s="208"/>
      <c r="AY60" s="208"/>
      <c r="AZ60" s="208"/>
      <c r="BA60" s="208"/>
      <c r="BB60" s="208"/>
      <c r="BC60" s="208"/>
      <c r="BD60" s="210"/>
      <c r="BE60" s="208"/>
      <c r="BF60" s="212"/>
      <c r="BG60" s="211"/>
      <c r="BH60" s="210"/>
      <c r="BI60" s="209"/>
      <c r="BJ60" s="209"/>
      <c r="BK60" s="208"/>
      <c r="BL60" s="209"/>
      <c r="BM60" s="208"/>
      <c r="BN60" s="208"/>
      <c r="BO60" s="208"/>
      <c r="BP60" s="208"/>
      <c r="BQ60" s="208"/>
      <c r="BR60" s="208"/>
      <c r="BS60" s="208"/>
      <c r="BT60" s="208"/>
      <c r="BU60" s="208"/>
      <c r="BV60" s="208"/>
      <c r="BW60" s="209"/>
      <c r="BX60" s="208"/>
      <c r="BY60" s="150"/>
    </row>
    <row r="61" spans="1:77" s="149" customFormat="1" ht="13.5" customHeight="1" x14ac:dyDescent="0.2">
      <c r="A61" s="53"/>
      <c r="B61" s="207" t="s">
        <v>276</v>
      </c>
      <c r="C61" s="206">
        <v>28.525434642627172</v>
      </c>
      <c r="D61" s="185">
        <v>18.222794591113971</v>
      </c>
      <c r="E61" s="185">
        <v>17.643271088216355</v>
      </c>
      <c r="F61" s="185">
        <v>16.613007083065035</v>
      </c>
      <c r="G61" s="185">
        <v>15.904700579523503</v>
      </c>
      <c r="H61" s="185">
        <v>14.488087572440438</v>
      </c>
      <c r="I61" s="185">
        <v>13.972955569864778</v>
      </c>
      <c r="J61" s="185">
        <v>12.234385061171924</v>
      </c>
      <c r="K61" s="185">
        <v>11.912427559562138</v>
      </c>
      <c r="L61" s="185">
        <v>11.07533805537669</v>
      </c>
      <c r="M61" s="185">
        <v>10.495814552479073</v>
      </c>
      <c r="N61" s="185">
        <v>9.9806825499034115</v>
      </c>
      <c r="O61" s="185">
        <v>9.5943335479716669</v>
      </c>
      <c r="P61" s="185">
        <v>8.1133290405666454</v>
      </c>
      <c r="Q61" s="185">
        <v>6.6967160334835798</v>
      </c>
      <c r="R61" s="203">
        <v>6.2459755312298775</v>
      </c>
      <c r="S61" s="185">
        <v>5.8596265292981329</v>
      </c>
      <c r="T61" s="205">
        <v>5.7308435286542174</v>
      </c>
      <c r="U61" s="204">
        <v>5.5376690276883451</v>
      </c>
      <c r="V61" s="203">
        <v>5.2801030264005151</v>
      </c>
      <c r="W61" s="185">
        <v>4.4430135222150673</v>
      </c>
      <c r="X61" s="185">
        <v>4.0566645202833227</v>
      </c>
      <c r="Y61" s="185">
        <v>3.8634900193174504</v>
      </c>
      <c r="Z61" s="185">
        <v>3.6059240180296199</v>
      </c>
      <c r="AA61" s="185">
        <v>3.5415325177076626</v>
      </c>
      <c r="AB61" s="185">
        <v>3.2195750160978753</v>
      </c>
      <c r="AC61" s="185">
        <v>3.2195750160978753</v>
      </c>
      <c r="AD61" s="185">
        <v>2.8976175144880876</v>
      </c>
      <c r="AE61" s="185">
        <v>2.6400515132002575</v>
      </c>
      <c r="AF61" s="185">
        <v>2.5756600128782998</v>
      </c>
      <c r="AG61" s="185">
        <v>2.3180940115904698</v>
      </c>
      <c r="AH61" s="185">
        <v>2.2537025112685125</v>
      </c>
      <c r="AI61" s="185">
        <v>1.7385705086928525</v>
      </c>
      <c r="AJ61" s="185">
        <v>1.6741790083708949</v>
      </c>
      <c r="AK61" s="202">
        <v>0.90148100450740498</v>
      </c>
      <c r="AL61" s="201">
        <v>0.83708950418544747</v>
      </c>
      <c r="AM61" s="200"/>
      <c r="AN61" s="199">
        <f>SUM(C61:AL61)</f>
        <v>277.91371538956849</v>
      </c>
    </row>
    <row r="62" spans="1:77" x14ac:dyDescent="0.2">
      <c r="A62" s="109"/>
      <c r="C62" s="66">
        <f t="shared" ref="C62:X62" si="12">C61-C60</f>
        <v>1.9254346426271702</v>
      </c>
      <c r="D62" s="66">
        <f t="shared" si="12"/>
        <v>3.4227945911139699</v>
      </c>
      <c r="E62" s="66">
        <f t="shared" si="12"/>
        <v>0.84327108821635477</v>
      </c>
      <c r="F62" s="66">
        <f t="shared" si="12"/>
        <v>5.1130070830650354</v>
      </c>
      <c r="G62" s="66">
        <f t="shared" si="12"/>
        <v>1.7047005795235037</v>
      </c>
      <c r="H62" s="66">
        <f t="shared" si="12"/>
        <v>-1.1119124275595613</v>
      </c>
      <c r="I62" s="66">
        <f t="shared" si="12"/>
        <v>0.57295556986477791</v>
      </c>
      <c r="J62" s="66">
        <f t="shared" si="12"/>
        <v>2.3343850611719237</v>
      </c>
      <c r="K62" s="66">
        <f t="shared" si="12"/>
        <v>2.2124275595621388</v>
      </c>
      <c r="L62" s="66">
        <f t="shared" si="12"/>
        <v>-0.32466194462331011</v>
      </c>
      <c r="M62" s="66">
        <f t="shared" si="12"/>
        <v>1.3958145524790737</v>
      </c>
      <c r="N62" s="66">
        <f t="shared" si="12"/>
        <v>-3.8193174500965892</v>
      </c>
      <c r="O62" s="66">
        <f t="shared" si="12"/>
        <v>0.19433354797166658</v>
      </c>
      <c r="P62" s="66">
        <f t="shared" si="12"/>
        <v>1.1133290405666454</v>
      </c>
      <c r="Q62" s="66">
        <f t="shared" si="12"/>
        <v>-3.2032839665164206</v>
      </c>
      <c r="R62" s="66">
        <f t="shared" si="12"/>
        <v>-0.55402446877012235</v>
      </c>
      <c r="S62" s="66">
        <f t="shared" si="12"/>
        <v>0.35962652929813288</v>
      </c>
      <c r="T62" s="66">
        <f t="shared" si="12"/>
        <v>-0.36915647134578222</v>
      </c>
      <c r="U62" s="66">
        <f t="shared" si="12"/>
        <v>0.13766902768834477</v>
      </c>
      <c r="V62" s="66">
        <f t="shared" si="12"/>
        <v>0.98010302640051528</v>
      </c>
      <c r="W62" s="66">
        <f t="shared" si="12"/>
        <v>-1.1569864777849324</v>
      </c>
      <c r="X62" s="66">
        <f t="shared" si="12"/>
        <v>1.8566645202833225</v>
      </c>
      <c r="Y62" s="66">
        <v>-0.60000000000000009</v>
      </c>
      <c r="Z62" s="66">
        <v>1</v>
      </c>
      <c r="AA62" s="66">
        <f t="shared" ref="AA62:AM62" si="13">AA61-AA60</f>
        <v>1.9415325177076626</v>
      </c>
      <c r="AB62" s="66">
        <f t="shared" si="13"/>
        <v>1.0195750160978752</v>
      </c>
      <c r="AC62" s="66">
        <f t="shared" si="13"/>
        <v>0.11957501609787524</v>
      </c>
      <c r="AD62" s="66">
        <f t="shared" si="13"/>
        <v>0.29761751448808749</v>
      </c>
      <c r="AE62" s="66">
        <f t="shared" si="13"/>
        <v>0.74005151320025764</v>
      </c>
      <c r="AF62" s="66">
        <f t="shared" si="13"/>
        <v>0.67566001287829991</v>
      </c>
      <c r="AG62" s="66">
        <f t="shared" si="13"/>
        <v>1.2180940115904697</v>
      </c>
      <c r="AH62" s="66">
        <f t="shared" si="13"/>
        <v>0.25370251126851251</v>
      </c>
      <c r="AI62" s="66">
        <f t="shared" si="13"/>
        <v>-0.36142949130714763</v>
      </c>
      <c r="AJ62" s="66">
        <f t="shared" si="13"/>
        <v>-2.5820991629105006E-2</v>
      </c>
      <c r="AK62" s="66">
        <f t="shared" si="13"/>
        <v>-9.8518995492595018E-2</v>
      </c>
      <c r="AL62" s="66">
        <f t="shared" si="13"/>
        <v>-0.36291049581455248</v>
      </c>
      <c r="AM62" s="66">
        <f t="shared" si="13"/>
        <v>-26.5</v>
      </c>
      <c r="AO62" s="36"/>
    </row>
    <row r="63" spans="1:77" x14ac:dyDescent="0.2">
      <c r="A63" s="109"/>
      <c r="AO63" s="36"/>
    </row>
    <row r="64" spans="1:77" x14ac:dyDescent="0.2">
      <c r="A64" s="109"/>
      <c r="B64" s="6" t="s">
        <v>324</v>
      </c>
      <c r="C64" s="1" t="s">
        <v>323</v>
      </c>
      <c r="D64" s="1"/>
      <c r="E64" s="122"/>
      <c r="F64" s="1"/>
      <c r="G64" s="1"/>
      <c r="H64" s="1"/>
      <c r="I64" s="1"/>
      <c r="J64" s="1"/>
      <c r="K64" s="1"/>
      <c r="L64" s="1"/>
      <c r="M64" s="1"/>
      <c r="N64" s="2"/>
      <c r="T64" s="184"/>
      <c r="U64" s="184"/>
      <c r="V64" s="184"/>
      <c r="W64" s="184"/>
      <c r="X64" s="184"/>
      <c r="AI64" s="184"/>
      <c r="AJ64" s="184"/>
      <c r="AK64" s="184"/>
      <c r="AL64" s="184"/>
      <c r="AO64" s="36"/>
    </row>
    <row r="65" spans="1:77" ht="43.2" x14ac:dyDescent="0.2">
      <c r="A65" s="93" t="s">
        <v>317</v>
      </c>
      <c r="B65" s="9" t="s">
        <v>1</v>
      </c>
      <c r="C65" s="198" t="s">
        <v>313</v>
      </c>
      <c r="D65" s="196" t="s">
        <v>300</v>
      </c>
      <c r="E65" s="196" t="s">
        <v>288</v>
      </c>
      <c r="F65" s="196" t="s">
        <v>297</v>
      </c>
      <c r="G65" s="196" t="s">
        <v>292</v>
      </c>
      <c r="H65" s="196" t="s">
        <v>301</v>
      </c>
      <c r="I65" s="196" t="s">
        <v>284</v>
      </c>
      <c r="J65" s="196" t="s">
        <v>275</v>
      </c>
      <c r="K65" s="11" t="s">
        <v>285</v>
      </c>
      <c r="L65" s="196" t="s">
        <v>283</v>
      </c>
      <c r="M65" s="196" t="s">
        <v>279</v>
      </c>
      <c r="N65" s="196" t="s">
        <v>312</v>
      </c>
      <c r="O65" s="196" t="s">
        <v>296</v>
      </c>
      <c r="P65" s="196" t="s">
        <v>305</v>
      </c>
      <c r="Q65" s="196" t="s">
        <v>311</v>
      </c>
      <c r="R65" s="196" t="s">
        <v>303</v>
      </c>
      <c r="S65" s="196" t="s">
        <v>308</v>
      </c>
      <c r="T65" s="172" t="s">
        <v>287</v>
      </c>
      <c r="U65" s="197" t="s">
        <v>299</v>
      </c>
      <c r="V65" s="11" t="s">
        <v>309</v>
      </c>
      <c r="W65" s="196" t="s">
        <v>293</v>
      </c>
      <c r="X65" s="196" t="s">
        <v>295</v>
      </c>
      <c r="Y65" s="196" t="s">
        <v>290</v>
      </c>
      <c r="Z65" s="196" t="s">
        <v>291</v>
      </c>
      <c r="AA65" s="196" t="s">
        <v>280</v>
      </c>
      <c r="AB65" s="196" t="s">
        <v>304</v>
      </c>
      <c r="AC65" s="196" t="s">
        <v>302</v>
      </c>
      <c r="AD65" s="196" t="s">
        <v>294</v>
      </c>
      <c r="AE65" s="196" t="s">
        <v>306</v>
      </c>
      <c r="AF65" s="196" t="s">
        <v>289</v>
      </c>
      <c r="AG65" s="196" t="s">
        <v>310</v>
      </c>
      <c r="AH65" s="196" t="s">
        <v>282</v>
      </c>
      <c r="AI65" s="196" t="s">
        <v>286</v>
      </c>
      <c r="AJ65" s="196" t="s">
        <v>320</v>
      </c>
      <c r="AK65" s="196" t="s">
        <v>316</v>
      </c>
      <c r="AL65" s="195" t="s">
        <v>298</v>
      </c>
      <c r="AM65" s="44" t="s">
        <v>0</v>
      </c>
      <c r="AN65" s="8" t="s">
        <v>274</v>
      </c>
      <c r="AO65" s="36"/>
    </row>
    <row r="66" spans="1:77" x14ac:dyDescent="0.2">
      <c r="A66" s="109"/>
      <c r="B66" s="21">
        <f>B49</f>
        <v>1553</v>
      </c>
      <c r="C66" s="14">
        <v>197</v>
      </c>
      <c r="D66" s="15">
        <v>81</v>
      </c>
      <c r="E66" s="15">
        <v>130</v>
      </c>
      <c r="F66" s="15">
        <v>162</v>
      </c>
      <c r="G66" s="15">
        <v>101</v>
      </c>
      <c r="H66" s="15">
        <v>125</v>
      </c>
      <c r="I66" s="15">
        <v>87</v>
      </c>
      <c r="J66" s="15">
        <v>200</v>
      </c>
      <c r="K66" s="15">
        <v>55</v>
      </c>
      <c r="L66" s="15">
        <v>44</v>
      </c>
      <c r="M66" s="22">
        <v>33</v>
      </c>
      <c r="N66" s="15">
        <v>221</v>
      </c>
      <c r="O66" s="15">
        <v>107</v>
      </c>
      <c r="P66" s="15">
        <v>278</v>
      </c>
      <c r="Q66" s="183">
        <v>225</v>
      </c>
      <c r="R66" s="183">
        <v>140</v>
      </c>
      <c r="S66" s="183">
        <v>148</v>
      </c>
      <c r="T66" s="182">
        <v>59</v>
      </c>
      <c r="U66" s="141">
        <v>169</v>
      </c>
      <c r="V66" s="15">
        <v>136</v>
      </c>
      <c r="W66" s="22">
        <v>106</v>
      </c>
      <c r="X66" s="22">
        <v>124</v>
      </c>
      <c r="Y66" s="22">
        <v>159</v>
      </c>
      <c r="Z66" s="15">
        <v>61</v>
      </c>
      <c r="AA66" s="15">
        <v>69</v>
      </c>
      <c r="AB66" s="15">
        <v>199</v>
      </c>
      <c r="AC66" s="15">
        <v>90</v>
      </c>
      <c r="AD66" s="15">
        <v>89</v>
      </c>
      <c r="AE66" s="15">
        <v>262</v>
      </c>
      <c r="AF66" s="15">
        <v>117</v>
      </c>
      <c r="AG66" s="15">
        <v>121</v>
      </c>
      <c r="AH66" s="15">
        <v>45</v>
      </c>
      <c r="AI66" s="15">
        <v>64</v>
      </c>
      <c r="AJ66" s="15">
        <v>56</v>
      </c>
      <c r="AK66" s="15">
        <v>323</v>
      </c>
      <c r="AL66" s="22">
        <v>147</v>
      </c>
      <c r="AM66" s="194"/>
      <c r="AN66" s="8">
        <f>SUM(C66:AM66)</f>
        <v>4730</v>
      </c>
      <c r="AO66" s="36"/>
    </row>
    <row r="67" spans="1:77" x14ac:dyDescent="0.2">
      <c r="A67" s="109"/>
      <c r="B67" s="34" t="s">
        <v>143</v>
      </c>
      <c r="C67" s="17">
        <f t="shared" ref="C67:AM67" si="14">C66/$B$66*100</f>
        <v>12.685125563425629</v>
      </c>
      <c r="D67" s="17">
        <f t="shared" si="14"/>
        <v>5.2157115260785574</v>
      </c>
      <c r="E67" s="17">
        <f t="shared" si="14"/>
        <v>8.3708950418544763</v>
      </c>
      <c r="F67" s="17">
        <f t="shared" si="14"/>
        <v>10.431423052157115</v>
      </c>
      <c r="G67" s="17">
        <f t="shared" si="14"/>
        <v>6.5035415325177075</v>
      </c>
      <c r="H67" s="17">
        <f t="shared" si="14"/>
        <v>8.0489375402446885</v>
      </c>
      <c r="I67" s="17">
        <f t="shared" si="14"/>
        <v>5.6020605280103029</v>
      </c>
      <c r="J67" s="17">
        <f t="shared" si="14"/>
        <v>12.878300064391501</v>
      </c>
      <c r="K67" s="17">
        <f t="shared" si="14"/>
        <v>3.5415325177076626</v>
      </c>
      <c r="L67" s="17">
        <f t="shared" si="14"/>
        <v>2.8332260141661303</v>
      </c>
      <c r="M67" s="17">
        <f t="shared" si="14"/>
        <v>2.1249195106245975</v>
      </c>
      <c r="N67" s="17">
        <f t="shared" si="14"/>
        <v>14.230521571152607</v>
      </c>
      <c r="O67" s="17">
        <f t="shared" si="14"/>
        <v>6.889890534449453</v>
      </c>
      <c r="P67" s="17">
        <f t="shared" si="14"/>
        <v>17.900837089504186</v>
      </c>
      <c r="Q67" s="17">
        <f t="shared" si="14"/>
        <v>14.488087572440438</v>
      </c>
      <c r="R67" s="17">
        <f t="shared" si="14"/>
        <v>9.01481004507405</v>
      </c>
      <c r="S67" s="17">
        <f t="shared" si="14"/>
        <v>9.5299420476497101</v>
      </c>
      <c r="T67" s="17">
        <f t="shared" si="14"/>
        <v>3.7990985189954927</v>
      </c>
      <c r="U67" s="17">
        <f t="shared" si="14"/>
        <v>10.882163554410818</v>
      </c>
      <c r="V67" s="17">
        <f t="shared" si="14"/>
        <v>8.7572440437862209</v>
      </c>
      <c r="W67" s="17">
        <f t="shared" si="14"/>
        <v>6.8254990341274953</v>
      </c>
      <c r="X67" s="17">
        <f t="shared" si="14"/>
        <v>7.9845460399227299</v>
      </c>
      <c r="Y67" s="17">
        <f t="shared" si="14"/>
        <v>10.238248551191242</v>
      </c>
      <c r="Z67" s="17">
        <f t="shared" si="14"/>
        <v>3.9278815196394077</v>
      </c>
      <c r="AA67" s="17">
        <f t="shared" si="14"/>
        <v>4.4430135222150673</v>
      </c>
      <c r="AB67" s="17">
        <f t="shared" si="14"/>
        <v>12.813908564069543</v>
      </c>
      <c r="AC67" s="17">
        <f t="shared" si="14"/>
        <v>5.7952350289761752</v>
      </c>
      <c r="AD67" s="17">
        <f t="shared" si="14"/>
        <v>5.7308435286542174</v>
      </c>
      <c r="AE67" s="17">
        <f t="shared" si="14"/>
        <v>16.870573084352866</v>
      </c>
      <c r="AF67" s="17">
        <f t="shared" si="14"/>
        <v>7.5338055376690276</v>
      </c>
      <c r="AG67" s="17">
        <f t="shared" si="14"/>
        <v>7.7913715389568576</v>
      </c>
      <c r="AH67" s="17">
        <f t="shared" si="14"/>
        <v>2.8976175144880876</v>
      </c>
      <c r="AI67" s="17">
        <f t="shared" si="14"/>
        <v>4.1210560206052804</v>
      </c>
      <c r="AJ67" s="17">
        <f t="shared" si="14"/>
        <v>3.6059240180296199</v>
      </c>
      <c r="AK67" s="17">
        <f t="shared" si="14"/>
        <v>20.798454603992273</v>
      </c>
      <c r="AL67" s="17">
        <f t="shared" si="14"/>
        <v>9.4655505473277533</v>
      </c>
      <c r="AM67" s="17">
        <f t="shared" si="14"/>
        <v>0</v>
      </c>
      <c r="AN67" s="8">
        <f>SUM(C67:AL67)</f>
        <v>304.57179652285907</v>
      </c>
      <c r="AO67" s="36"/>
    </row>
    <row r="68" spans="1:77" s="145" customFormat="1" x14ac:dyDescent="0.2">
      <c r="A68" s="148"/>
      <c r="B68" s="48" t="s">
        <v>99</v>
      </c>
      <c r="C68" s="146">
        <f t="shared" ref="C68:AL68" si="15">_xlfn.RANK.EQ(C67,$C$67:$AL$67,0)</f>
        <v>8</v>
      </c>
      <c r="D68" s="146">
        <f t="shared" si="15"/>
        <v>27</v>
      </c>
      <c r="E68" s="146">
        <f t="shared" si="15"/>
        <v>16</v>
      </c>
      <c r="F68" s="146">
        <f t="shared" si="15"/>
        <v>10</v>
      </c>
      <c r="G68" s="146">
        <f t="shared" si="15"/>
        <v>23</v>
      </c>
      <c r="H68" s="146">
        <f t="shared" si="15"/>
        <v>17</v>
      </c>
      <c r="I68" s="146">
        <f t="shared" si="15"/>
        <v>26</v>
      </c>
      <c r="J68" s="146">
        <f t="shared" si="15"/>
        <v>6</v>
      </c>
      <c r="K68" s="146">
        <f t="shared" si="15"/>
        <v>33</v>
      </c>
      <c r="L68" s="146">
        <f t="shared" si="15"/>
        <v>35</v>
      </c>
      <c r="M68" s="146">
        <f t="shared" si="15"/>
        <v>36</v>
      </c>
      <c r="N68" s="146">
        <f t="shared" si="15"/>
        <v>5</v>
      </c>
      <c r="O68" s="146">
        <f t="shared" si="15"/>
        <v>21</v>
      </c>
      <c r="P68" s="146">
        <f t="shared" si="15"/>
        <v>2</v>
      </c>
      <c r="Q68" s="146">
        <f t="shared" si="15"/>
        <v>4</v>
      </c>
      <c r="R68" s="146">
        <f t="shared" si="15"/>
        <v>14</v>
      </c>
      <c r="S68" s="146">
        <f t="shared" si="15"/>
        <v>12</v>
      </c>
      <c r="T68" s="146">
        <f t="shared" si="15"/>
        <v>31</v>
      </c>
      <c r="U68" s="146">
        <f t="shared" si="15"/>
        <v>9</v>
      </c>
      <c r="V68" s="146">
        <f t="shared" si="15"/>
        <v>15</v>
      </c>
      <c r="W68" s="146">
        <f t="shared" si="15"/>
        <v>22</v>
      </c>
      <c r="X68" s="146">
        <f t="shared" si="15"/>
        <v>18</v>
      </c>
      <c r="Y68" s="146">
        <f t="shared" si="15"/>
        <v>11</v>
      </c>
      <c r="Z68" s="146">
        <f t="shared" si="15"/>
        <v>30</v>
      </c>
      <c r="AA68" s="146">
        <f t="shared" si="15"/>
        <v>28</v>
      </c>
      <c r="AB68" s="146">
        <f t="shared" si="15"/>
        <v>7</v>
      </c>
      <c r="AC68" s="146">
        <f t="shared" si="15"/>
        <v>24</v>
      </c>
      <c r="AD68" s="146">
        <f t="shared" si="15"/>
        <v>25</v>
      </c>
      <c r="AE68" s="146">
        <f t="shared" si="15"/>
        <v>3</v>
      </c>
      <c r="AF68" s="146">
        <f t="shared" si="15"/>
        <v>20</v>
      </c>
      <c r="AG68" s="146">
        <f t="shared" si="15"/>
        <v>19</v>
      </c>
      <c r="AH68" s="146">
        <f t="shared" si="15"/>
        <v>34</v>
      </c>
      <c r="AI68" s="146">
        <f t="shared" si="15"/>
        <v>29</v>
      </c>
      <c r="AJ68" s="146">
        <f t="shared" si="15"/>
        <v>32</v>
      </c>
      <c r="AK68" s="146">
        <f t="shared" si="15"/>
        <v>1</v>
      </c>
      <c r="AL68" s="146">
        <f t="shared" si="15"/>
        <v>13</v>
      </c>
      <c r="AM68" s="146">
        <v>37</v>
      </c>
      <c r="AN68" s="146"/>
      <c r="AO68" s="146"/>
      <c r="AP68" s="146"/>
      <c r="AQ68" s="146"/>
    </row>
    <row r="69" spans="1:77" x14ac:dyDescent="0.2">
      <c r="A69" s="53"/>
      <c r="B69" s="91" t="s">
        <v>142</v>
      </c>
      <c r="C69" s="142"/>
      <c r="D69" s="142"/>
      <c r="E69" s="193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8"/>
      <c r="AK69" s="8"/>
      <c r="AL69" s="8"/>
      <c r="AM69" s="8"/>
      <c r="AO69" s="36"/>
    </row>
    <row r="70" spans="1:77" ht="64.8" x14ac:dyDescent="0.2">
      <c r="A70" s="53"/>
      <c r="B70" s="9" t="str">
        <f>B65</f>
        <v>調査数</v>
      </c>
      <c r="C70" s="10" t="s">
        <v>316</v>
      </c>
      <c r="D70" s="11" t="s">
        <v>305</v>
      </c>
      <c r="E70" s="11" t="s">
        <v>306</v>
      </c>
      <c r="F70" s="11" t="s">
        <v>311</v>
      </c>
      <c r="G70" s="11" t="s">
        <v>312</v>
      </c>
      <c r="H70" s="11" t="s">
        <v>275</v>
      </c>
      <c r="I70" s="11" t="s">
        <v>304</v>
      </c>
      <c r="J70" s="11" t="s">
        <v>313</v>
      </c>
      <c r="K70" s="11" t="s">
        <v>299</v>
      </c>
      <c r="L70" s="11" t="s">
        <v>297</v>
      </c>
      <c r="M70" s="11" t="s">
        <v>290</v>
      </c>
      <c r="N70" s="11" t="s">
        <v>308</v>
      </c>
      <c r="O70" s="11" t="s">
        <v>298</v>
      </c>
      <c r="P70" s="11" t="s">
        <v>303</v>
      </c>
      <c r="Q70" s="11" t="s">
        <v>309</v>
      </c>
      <c r="R70" s="11" t="s">
        <v>288</v>
      </c>
      <c r="S70" s="11" t="s">
        <v>301</v>
      </c>
      <c r="T70" s="172" t="s">
        <v>295</v>
      </c>
      <c r="U70" s="43" t="s">
        <v>310</v>
      </c>
      <c r="V70" s="11" t="s">
        <v>289</v>
      </c>
      <c r="W70" s="11" t="s">
        <v>296</v>
      </c>
      <c r="X70" s="11" t="s">
        <v>293</v>
      </c>
      <c r="Y70" s="11" t="s">
        <v>292</v>
      </c>
      <c r="Z70" s="11" t="s">
        <v>302</v>
      </c>
      <c r="AA70" s="11" t="s">
        <v>294</v>
      </c>
      <c r="AB70" s="11" t="s">
        <v>284</v>
      </c>
      <c r="AC70" s="11" t="s">
        <v>300</v>
      </c>
      <c r="AD70" s="11" t="s">
        <v>280</v>
      </c>
      <c r="AE70" s="11" t="s">
        <v>286</v>
      </c>
      <c r="AF70" s="11" t="s">
        <v>291</v>
      </c>
      <c r="AG70" s="11" t="s">
        <v>287</v>
      </c>
      <c r="AH70" s="11" t="s">
        <v>321</v>
      </c>
      <c r="AI70" s="11" t="s">
        <v>285</v>
      </c>
      <c r="AJ70" s="11" t="s">
        <v>282</v>
      </c>
      <c r="AK70" s="43" t="s">
        <v>283</v>
      </c>
      <c r="AL70" s="20" t="s">
        <v>279</v>
      </c>
      <c r="AM70" s="44" t="s">
        <v>0</v>
      </c>
      <c r="AO70" s="36"/>
    </row>
    <row r="71" spans="1:77" x14ac:dyDescent="0.2">
      <c r="A71" s="53"/>
      <c r="B71" s="21">
        <f>B66</f>
        <v>1553</v>
      </c>
      <c r="C71" s="87">
        <v>323</v>
      </c>
      <c r="D71" s="85">
        <v>278</v>
      </c>
      <c r="E71" s="85">
        <v>262</v>
      </c>
      <c r="F71" s="85">
        <v>225</v>
      </c>
      <c r="G71" s="85">
        <v>221</v>
      </c>
      <c r="H71" s="85">
        <v>200</v>
      </c>
      <c r="I71" s="85">
        <v>199</v>
      </c>
      <c r="J71" s="85">
        <v>197</v>
      </c>
      <c r="K71" s="85">
        <v>169</v>
      </c>
      <c r="L71" s="85">
        <v>162</v>
      </c>
      <c r="M71" s="84">
        <v>159</v>
      </c>
      <c r="N71" s="84">
        <v>148</v>
      </c>
      <c r="O71" s="85">
        <v>147</v>
      </c>
      <c r="P71" s="85">
        <v>140</v>
      </c>
      <c r="Q71" s="120">
        <v>136</v>
      </c>
      <c r="R71" s="120">
        <v>130</v>
      </c>
      <c r="S71" s="120">
        <v>125</v>
      </c>
      <c r="T71" s="180">
        <v>124</v>
      </c>
      <c r="U71" s="86">
        <v>121</v>
      </c>
      <c r="V71" s="85">
        <v>117</v>
      </c>
      <c r="W71" s="84">
        <v>107</v>
      </c>
      <c r="X71" s="84">
        <v>106</v>
      </c>
      <c r="Y71" s="84">
        <v>101</v>
      </c>
      <c r="Z71" s="85">
        <v>90</v>
      </c>
      <c r="AA71" s="85">
        <v>89</v>
      </c>
      <c r="AB71" s="85">
        <v>87</v>
      </c>
      <c r="AC71" s="85">
        <v>81</v>
      </c>
      <c r="AD71" s="85">
        <v>69</v>
      </c>
      <c r="AE71" s="85">
        <v>64</v>
      </c>
      <c r="AF71" s="85">
        <v>61</v>
      </c>
      <c r="AG71" s="85">
        <v>59</v>
      </c>
      <c r="AH71" s="85">
        <v>56</v>
      </c>
      <c r="AI71" s="85">
        <v>55</v>
      </c>
      <c r="AJ71" s="85">
        <v>45</v>
      </c>
      <c r="AK71" s="85">
        <v>44</v>
      </c>
      <c r="AL71" s="84">
        <v>33</v>
      </c>
      <c r="AM71" s="194"/>
      <c r="AN71" s="8">
        <f>SUM(C71:AM71)</f>
        <v>4730</v>
      </c>
      <c r="AO71" s="36"/>
    </row>
    <row r="72" spans="1:77" ht="13.5" customHeight="1" x14ac:dyDescent="0.2">
      <c r="A72" s="53"/>
      <c r="B72" s="34" t="s">
        <v>143</v>
      </c>
      <c r="C72" s="81">
        <v>20.798454603992273</v>
      </c>
      <c r="D72" s="79">
        <v>17.900837089504186</v>
      </c>
      <c r="E72" s="79">
        <v>16.870573084352866</v>
      </c>
      <c r="F72" s="79">
        <v>14.488087572440438</v>
      </c>
      <c r="G72" s="79">
        <v>14.230521571152607</v>
      </c>
      <c r="H72" s="79">
        <v>12.878300064391501</v>
      </c>
      <c r="I72" s="79">
        <v>12.813908564069543</v>
      </c>
      <c r="J72" s="79">
        <v>12.685125563425629</v>
      </c>
      <c r="K72" s="79">
        <v>10.882163554410818</v>
      </c>
      <c r="L72" s="79">
        <v>10.431423052157115</v>
      </c>
      <c r="M72" s="78">
        <v>10.238248551191242</v>
      </c>
      <c r="N72" s="78">
        <v>9.5299420476497101</v>
      </c>
      <c r="O72" s="79">
        <v>9.4655505473277533</v>
      </c>
      <c r="P72" s="79">
        <v>9.01481004507405</v>
      </c>
      <c r="Q72" s="79">
        <v>8.7572440437862209</v>
      </c>
      <c r="R72" s="79">
        <v>8.3708950418544763</v>
      </c>
      <c r="S72" s="79">
        <v>8.0489375402446885</v>
      </c>
      <c r="T72" s="178">
        <v>7.9845460399227299</v>
      </c>
      <c r="U72" s="80">
        <v>7.7913715389568576</v>
      </c>
      <c r="V72" s="79">
        <v>7.5338055376690276</v>
      </c>
      <c r="W72" s="78">
        <v>6.889890534449453</v>
      </c>
      <c r="X72" s="78">
        <v>6.8254990341274953</v>
      </c>
      <c r="Y72" s="78">
        <v>6.5035415325177075</v>
      </c>
      <c r="Z72" s="79">
        <v>5.7952350289761752</v>
      </c>
      <c r="AA72" s="79">
        <v>5.7308435286542174</v>
      </c>
      <c r="AB72" s="79">
        <v>5.6020605280103029</v>
      </c>
      <c r="AC72" s="79">
        <v>5.2157115260785574</v>
      </c>
      <c r="AD72" s="79">
        <v>4.4430135222150673</v>
      </c>
      <c r="AE72" s="79">
        <v>4.1210560206052804</v>
      </c>
      <c r="AF72" s="79">
        <v>3.9278815196394077</v>
      </c>
      <c r="AG72" s="79">
        <v>3.7990985189954927</v>
      </c>
      <c r="AH72" s="79">
        <v>3.6059240180296199</v>
      </c>
      <c r="AI72" s="79">
        <v>3.5415325177076626</v>
      </c>
      <c r="AJ72" s="79">
        <v>2.8976175144880876</v>
      </c>
      <c r="AK72" s="79">
        <v>2.8332260141661303</v>
      </c>
      <c r="AL72" s="78">
        <v>2.1249195106245975</v>
      </c>
      <c r="AM72" s="177">
        <v>20.3</v>
      </c>
      <c r="AN72" s="8">
        <f>SUM(C72:AL72)</f>
        <v>304.57179652285896</v>
      </c>
      <c r="AO72" s="36"/>
    </row>
    <row r="73" spans="1:77" ht="13.5" customHeight="1" x14ac:dyDescent="0.2">
      <c r="A73" s="109"/>
      <c r="B73" s="48" t="s">
        <v>99</v>
      </c>
      <c r="C73" s="8">
        <v>1</v>
      </c>
      <c r="D73" s="8">
        <v>2</v>
      </c>
      <c r="E73" s="8">
        <v>3</v>
      </c>
      <c r="F73" s="8">
        <v>4</v>
      </c>
      <c r="G73" s="8">
        <v>5</v>
      </c>
      <c r="H73" s="8">
        <v>6</v>
      </c>
      <c r="I73" s="8">
        <v>7</v>
      </c>
      <c r="J73" s="8">
        <v>8</v>
      </c>
      <c r="K73" s="8">
        <v>9</v>
      </c>
      <c r="L73" s="8">
        <v>10</v>
      </c>
      <c r="M73" s="8">
        <v>11</v>
      </c>
      <c r="N73" s="8">
        <v>12</v>
      </c>
      <c r="O73" s="8">
        <v>13</v>
      </c>
      <c r="P73" s="8">
        <v>14</v>
      </c>
      <c r="Q73" s="8">
        <v>15</v>
      </c>
      <c r="R73" s="8">
        <v>16</v>
      </c>
      <c r="S73" s="8">
        <v>17</v>
      </c>
      <c r="T73" s="8">
        <v>18</v>
      </c>
      <c r="U73" s="8">
        <v>19</v>
      </c>
      <c r="V73" s="8">
        <v>20</v>
      </c>
      <c r="W73" s="8">
        <v>21</v>
      </c>
      <c r="X73" s="8">
        <v>22</v>
      </c>
      <c r="Y73" s="8">
        <v>23</v>
      </c>
      <c r="Z73" s="8">
        <v>24</v>
      </c>
      <c r="AA73" s="8">
        <v>25</v>
      </c>
      <c r="AB73" s="8">
        <v>26</v>
      </c>
      <c r="AC73" s="8">
        <v>27</v>
      </c>
      <c r="AD73" s="8">
        <v>28</v>
      </c>
      <c r="AE73" s="8">
        <v>29</v>
      </c>
      <c r="AF73" s="8">
        <v>30</v>
      </c>
      <c r="AG73" s="8">
        <v>31</v>
      </c>
      <c r="AH73" s="8">
        <v>32</v>
      </c>
      <c r="AI73" s="8">
        <v>33</v>
      </c>
      <c r="AJ73" s="8">
        <v>34</v>
      </c>
      <c r="AK73" s="8">
        <v>35</v>
      </c>
      <c r="AL73" s="8">
        <v>36</v>
      </c>
      <c r="AM73" s="8">
        <v>37</v>
      </c>
      <c r="AO73" s="36"/>
    </row>
    <row r="74" spans="1:77" x14ac:dyDescent="0.2">
      <c r="A74" s="53"/>
      <c r="B74" s="91" t="s">
        <v>315</v>
      </c>
      <c r="C74" s="173" t="s">
        <v>322</v>
      </c>
      <c r="D74" s="142"/>
      <c r="E74" s="142"/>
      <c r="F74" s="193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2"/>
      <c r="AB74" s="142"/>
      <c r="AC74" s="142"/>
      <c r="AD74" s="8"/>
      <c r="AE74" s="142"/>
      <c r="AF74" s="142"/>
      <c r="AG74" s="142"/>
      <c r="AH74" s="142"/>
      <c r="AI74" s="142"/>
      <c r="AJ74" s="142"/>
      <c r="AK74" s="8"/>
      <c r="AL74" s="8"/>
      <c r="AM74" s="8"/>
      <c r="AO74" s="36"/>
    </row>
    <row r="75" spans="1:77" ht="64.8" x14ac:dyDescent="0.2">
      <c r="A75" s="53"/>
      <c r="B75" s="9" t="str">
        <f>B70</f>
        <v>調査数</v>
      </c>
      <c r="C75" s="10" t="s">
        <v>316</v>
      </c>
      <c r="D75" s="11" t="s">
        <v>305</v>
      </c>
      <c r="E75" s="11" t="s">
        <v>306</v>
      </c>
      <c r="F75" s="11" t="s">
        <v>311</v>
      </c>
      <c r="G75" s="11" t="s">
        <v>312</v>
      </c>
      <c r="H75" s="11" t="s">
        <v>275</v>
      </c>
      <c r="I75" s="11" t="s">
        <v>304</v>
      </c>
      <c r="J75" s="11" t="s">
        <v>313</v>
      </c>
      <c r="K75" s="11" t="s">
        <v>299</v>
      </c>
      <c r="L75" s="11" t="s">
        <v>297</v>
      </c>
      <c r="M75" s="11" t="s">
        <v>290</v>
      </c>
      <c r="N75" s="11" t="s">
        <v>308</v>
      </c>
      <c r="O75" s="11" t="s">
        <v>298</v>
      </c>
      <c r="P75" s="11" t="s">
        <v>303</v>
      </c>
      <c r="Q75" s="11" t="s">
        <v>309</v>
      </c>
      <c r="R75" s="11" t="s">
        <v>288</v>
      </c>
      <c r="S75" s="11" t="s">
        <v>301</v>
      </c>
      <c r="T75" s="192" t="s">
        <v>295</v>
      </c>
      <c r="U75" s="43" t="s">
        <v>310</v>
      </c>
      <c r="V75" s="11" t="s">
        <v>289</v>
      </c>
      <c r="W75" s="11" t="s">
        <v>296</v>
      </c>
      <c r="X75" s="11" t="s">
        <v>293</v>
      </c>
      <c r="Y75" s="11" t="s">
        <v>292</v>
      </c>
      <c r="Z75" s="11" t="s">
        <v>302</v>
      </c>
      <c r="AA75" s="43" t="s">
        <v>294</v>
      </c>
      <c r="AB75" s="11" t="s">
        <v>284</v>
      </c>
      <c r="AC75" s="11" t="s">
        <v>300</v>
      </c>
      <c r="AD75" s="11" t="s">
        <v>280</v>
      </c>
      <c r="AE75" s="11" t="s">
        <v>286</v>
      </c>
      <c r="AF75" s="11" t="s">
        <v>291</v>
      </c>
      <c r="AG75" s="11" t="s">
        <v>287</v>
      </c>
      <c r="AH75" s="11" t="s">
        <v>321</v>
      </c>
      <c r="AI75" s="11" t="s">
        <v>285</v>
      </c>
      <c r="AJ75" s="11" t="s">
        <v>282</v>
      </c>
      <c r="AK75" s="43" t="s">
        <v>283</v>
      </c>
      <c r="AL75" s="20" t="s">
        <v>279</v>
      </c>
      <c r="AM75" s="44" t="s">
        <v>0</v>
      </c>
      <c r="AO75" s="36"/>
      <c r="AP75" s="10" t="s">
        <v>316</v>
      </c>
      <c r="AQ75" s="11" t="s">
        <v>305</v>
      </c>
      <c r="AR75" s="11" t="s">
        <v>306</v>
      </c>
      <c r="AS75" s="11" t="s">
        <v>311</v>
      </c>
      <c r="AT75" s="11" t="s">
        <v>312</v>
      </c>
      <c r="AU75" s="11" t="s">
        <v>275</v>
      </c>
      <c r="AV75" s="11" t="s">
        <v>304</v>
      </c>
      <c r="AW75" s="11" t="s">
        <v>313</v>
      </c>
      <c r="AX75" s="11" t="s">
        <v>299</v>
      </c>
      <c r="AY75" s="11" t="s">
        <v>297</v>
      </c>
      <c r="AZ75" s="11" t="s">
        <v>290</v>
      </c>
      <c r="BA75" s="11" t="s">
        <v>308</v>
      </c>
      <c r="BB75" s="11" t="s">
        <v>298</v>
      </c>
      <c r="BC75" s="11" t="s">
        <v>303</v>
      </c>
      <c r="BD75" s="11" t="s">
        <v>309</v>
      </c>
      <c r="BE75" s="11" t="s">
        <v>288</v>
      </c>
      <c r="BF75" s="11" t="s">
        <v>301</v>
      </c>
      <c r="BG75" s="172" t="s">
        <v>295</v>
      </c>
      <c r="BH75" s="43" t="s">
        <v>310</v>
      </c>
      <c r="BI75" s="11" t="s">
        <v>289</v>
      </c>
      <c r="BJ75" s="11" t="s">
        <v>296</v>
      </c>
      <c r="BK75" s="11" t="s">
        <v>293</v>
      </c>
      <c r="BL75" s="11" t="s">
        <v>292</v>
      </c>
      <c r="BM75" s="11" t="s">
        <v>302</v>
      </c>
      <c r="BN75" s="11" t="s">
        <v>294</v>
      </c>
      <c r="BO75" s="11" t="s">
        <v>284</v>
      </c>
      <c r="BP75" s="11" t="s">
        <v>300</v>
      </c>
      <c r="BQ75" s="11" t="s">
        <v>280</v>
      </c>
      <c r="BR75" s="11" t="s">
        <v>286</v>
      </c>
      <c r="BS75" s="11" t="s">
        <v>291</v>
      </c>
      <c r="BT75" s="11" t="s">
        <v>287</v>
      </c>
      <c r="BU75" s="11" t="s">
        <v>320</v>
      </c>
      <c r="BV75" s="11" t="s">
        <v>285</v>
      </c>
      <c r="BW75" s="11" t="s">
        <v>282</v>
      </c>
      <c r="BX75" s="43" t="s">
        <v>283</v>
      </c>
      <c r="BY75" s="20" t="s">
        <v>279</v>
      </c>
    </row>
    <row r="76" spans="1:77" x14ac:dyDescent="0.2">
      <c r="A76" s="53"/>
      <c r="B76" s="171" t="s">
        <v>278</v>
      </c>
      <c r="C76" s="162">
        <v>21.2</v>
      </c>
      <c r="D76" s="159">
        <v>16.5</v>
      </c>
      <c r="E76" s="159">
        <v>19.8</v>
      </c>
      <c r="F76" s="159">
        <v>12.2</v>
      </c>
      <c r="G76" s="159">
        <v>16.5</v>
      </c>
      <c r="H76" s="159">
        <v>11.7</v>
      </c>
      <c r="I76" s="159">
        <v>10</v>
      </c>
      <c r="J76" s="166">
        <v>11.1</v>
      </c>
      <c r="K76" s="158">
        <v>10</v>
      </c>
      <c r="L76" s="158">
        <v>7</v>
      </c>
      <c r="M76" s="159">
        <v>8.6999999999999993</v>
      </c>
      <c r="N76" s="158">
        <v>9.1999999999999993</v>
      </c>
      <c r="O76" s="166">
        <v>11.2</v>
      </c>
      <c r="P76" s="159">
        <v>8.1</v>
      </c>
      <c r="Q76" s="158">
        <v>9.4</v>
      </c>
      <c r="R76" s="166">
        <v>6.3</v>
      </c>
      <c r="S76" s="159">
        <v>7.8</v>
      </c>
      <c r="T76" s="191">
        <v>7.7</v>
      </c>
      <c r="U76" s="190">
        <v>8.3000000000000007</v>
      </c>
      <c r="V76" s="159">
        <v>8.4</v>
      </c>
      <c r="W76" s="159">
        <v>7.2</v>
      </c>
      <c r="X76" s="158">
        <v>9.1</v>
      </c>
      <c r="Y76" s="159">
        <v>6.6</v>
      </c>
      <c r="Z76" s="166">
        <v>5.4</v>
      </c>
      <c r="AA76" s="160">
        <v>3.1</v>
      </c>
      <c r="AB76" s="159">
        <v>5.2</v>
      </c>
      <c r="AC76" s="159">
        <v>4.5999999999999996</v>
      </c>
      <c r="AD76" s="158">
        <v>3.4</v>
      </c>
      <c r="AE76" s="159">
        <v>3.4</v>
      </c>
      <c r="AF76" s="159">
        <v>6</v>
      </c>
      <c r="AG76" s="159">
        <v>3.5</v>
      </c>
      <c r="AH76" s="159">
        <v>3.2</v>
      </c>
      <c r="AI76" s="159">
        <v>3</v>
      </c>
      <c r="AJ76" s="159">
        <v>2.7</v>
      </c>
      <c r="AK76" s="159">
        <v>3.9</v>
      </c>
      <c r="AL76" s="158">
        <v>2.2000000000000002</v>
      </c>
      <c r="AM76" s="157"/>
      <c r="AN76" s="8"/>
      <c r="AP76" s="87">
        <v>323</v>
      </c>
      <c r="AQ76" s="85">
        <v>278</v>
      </c>
      <c r="AR76" s="85">
        <v>262</v>
      </c>
      <c r="AS76" s="85">
        <v>225</v>
      </c>
      <c r="AT76" s="85">
        <v>221</v>
      </c>
      <c r="AU76" s="85">
        <v>200</v>
      </c>
      <c r="AV76" s="85">
        <v>199</v>
      </c>
      <c r="AW76" s="85">
        <v>197</v>
      </c>
      <c r="AX76" s="85">
        <v>169</v>
      </c>
      <c r="AY76" s="85">
        <v>162</v>
      </c>
      <c r="AZ76" s="84">
        <v>159</v>
      </c>
      <c r="BA76" s="84">
        <v>148</v>
      </c>
      <c r="BB76" s="85">
        <v>147</v>
      </c>
      <c r="BC76" s="85">
        <v>140</v>
      </c>
      <c r="BD76" s="120">
        <v>136</v>
      </c>
      <c r="BE76" s="120">
        <v>130</v>
      </c>
      <c r="BF76" s="120">
        <v>125</v>
      </c>
      <c r="BG76" s="180">
        <v>124</v>
      </c>
      <c r="BH76" s="86">
        <v>121</v>
      </c>
      <c r="BI76" s="85">
        <v>117</v>
      </c>
      <c r="BJ76" s="84">
        <v>107</v>
      </c>
      <c r="BK76" s="84">
        <v>106</v>
      </c>
      <c r="BL76" s="84">
        <v>101</v>
      </c>
      <c r="BM76" s="85">
        <v>90</v>
      </c>
      <c r="BN76" s="85">
        <v>89</v>
      </c>
      <c r="BO76" s="85">
        <v>87</v>
      </c>
      <c r="BP76" s="85">
        <v>81</v>
      </c>
      <c r="BQ76" s="85">
        <v>69</v>
      </c>
      <c r="BR76" s="85">
        <v>64</v>
      </c>
      <c r="BS76" s="85">
        <v>61</v>
      </c>
      <c r="BT76" s="85">
        <v>59</v>
      </c>
      <c r="BU76" s="85">
        <v>56</v>
      </c>
      <c r="BV76" s="85">
        <v>55</v>
      </c>
      <c r="BW76" s="85">
        <v>45</v>
      </c>
      <c r="BX76" s="85">
        <v>44</v>
      </c>
      <c r="BY76" s="84">
        <v>33</v>
      </c>
    </row>
    <row r="77" spans="1:77" x14ac:dyDescent="0.2">
      <c r="A77" s="53"/>
      <c r="B77" s="163" t="s">
        <v>277</v>
      </c>
      <c r="C77" s="74">
        <v>20.5</v>
      </c>
      <c r="D77" s="73">
        <v>14.8</v>
      </c>
      <c r="E77" s="73">
        <v>19.2</v>
      </c>
      <c r="F77" s="73">
        <v>12.2</v>
      </c>
      <c r="G77" s="73">
        <v>15.6</v>
      </c>
      <c r="H77" s="73">
        <v>13.3</v>
      </c>
      <c r="I77" s="73">
        <v>11.1</v>
      </c>
      <c r="J77" s="73">
        <v>12.3</v>
      </c>
      <c r="K77" s="72">
        <v>9.6</v>
      </c>
      <c r="L77" s="72">
        <v>7.2</v>
      </c>
      <c r="M77" s="73">
        <v>9</v>
      </c>
      <c r="N77" s="72">
        <v>11.6</v>
      </c>
      <c r="O77" s="73">
        <v>11</v>
      </c>
      <c r="P77" s="73">
        <v>9.1</v>
      </c>
      <c r="Q77" s="72">
        <v>8.9</v>
      </c>
      <c r="R77" s="73">
        <v>6</v>
      </c>
      <c r="S77" s="73">
        <v>5.6</v>
      </c>
      <c r="T77" s="189">
        <v>7.3</v>
      </c>
      <c r="U77" s="188">
        <v>11.7</v>
      </c>
      <c r="V77" s="73">
        <v>8.6999999999999993</v>
      </c>
      <c r="W77" s="73">
        <v>6.1</v>
      </c>
      <c r="X77" s="72">
        <v>7.5</v>
      </c>
      <c r="Y77" s="73">
        <v>4.4000000000000004</v>
      </c>
      <c r="Z77" s="73">
        <v>6.9</v>
      </c>
      <c r="AA77" s="42">
        <v>6</v>
      </c>
      <c r="AB77" s="73">
        <v>5.2</v>
      </c>
      <c r="AC77" s="73">
        <v>4.5</v>
      </c>
      <c r="AD77" s="72">
        <v>4.0999999999999996</v>
      </c>
      <c r="AE77" s="73">
        <v>4.7</v>
      </c>
      <c r="AF77" s="73">
        <v>3.5</v>
      </c>
      <c r="AG77" s="73">
        <v>2.8</v>
      </c>
      <c r="AH77" s="73">
        <v>2.9</v>
      </c>
      <c r="AI77" s="73">
        <v>3.6</v>
      </c>
      <c r="AJ77" s="73">
        <v>2.9</v>
      </c>
      <c r="AK77" s="73">
        <v>2.4</v>
      </c>
      <c r="AL77" s="72">
        <v>1.2</v>
      </c>
      <c r="AM77" s="187"/>
      <c r="AP77" s="81">
        <v>20.798454603992273</v>
      </c>
      <c r="AQ77" s="79">
        <v>17.900837089504186</v>
      </c>
      <c r="AR77" s="79">
        <v>16.870573084352866</v>
      </c>
      <c r="AS77" s="79">
        <v>14.488087572440438</v>
      </c>
      <c r="AT77" s="79">
        <v>14.230521571152607</v>
      </c>
      <c r="AU77" s="79">
        <v>12.878300064391501</v>
      </c>
      <c r="AV77" s="79">
        <v>12.813908564069543</v>
      </c>
      <c r="AW77" s="79">
        <v>12.685125563425629</v>
      </c>
      <c r="AX77" s="79">
        <v>10.882163554410818</v>
      </c>
      <c r="AY77" s="79">
        <v>10.431423052157115</v>
      </c>
      <c r="AZ77" s="78">
        <v>10.238248551191242</v>
      </c>
      <c r="BA77" s="78">
        <v>9.5299420476497101</v>
      </c>
      <c r="BB77" s="79">
        <v>9.4655505473277533</v>
      </c>
      <c r="BC77" s="79">
        <v>9.01481004507405</v>
      </c>
      <c r="BD77" s="79">
        <v>8.7572440437862209</v>
      </c>
      <c r="BE77" s="79">
        <v>8.3708950418544763</v>
      </c>
      <c r="BF77" s="79">
        <v>8.0489375402446885</v>
      </c>
      <c r="BG77" s="178">
        <v>7.9845460399227299</v>
      </c>
      <c r="BH77" s="80">
        <v>7.7913715389568576</v>
      </c>
      <c r="BI77" s="79">
        <v>7.5338055376690276</v>
      </c>
      <c r="BJ77" s="78">
        <v>6.889890534449453</v>
      </c>
      <c r="BK77" s="78">
        <v>6.8254990341274953</v>
      </c>
      <c r="BL77" s="78">
        <v>6.5035415325177075</v>
      </c>
      <c r="BM77" s="79">
        <v>5.7952350289761752</v>
      </c>
      <c r="BN77" s="79">
        <v>5.7308435286542174</v>
      </c>
      <c r="BO77" s="79">
        <v>5.6020605280103029</v>
      </c>
      <c r="BP77" s="79">
        <v>5.2157115260785574</v>
      </c>
      <c r="BQ77" s="79">
        <v>4.4430135222150673</v>
      </c>
      <c r="BR77" s="79">
        <v>4.1210560206052804</v>
      </c>
      <c r="BS77" s="79">
        <v>3.9278815196394077</v>
      </c>
      <c r="BT77" s="79">
        <v>3.7990985189954927</v>
      </c>
      <c r="BU77" s="79">
        <v>3.6059240180296199</v>
      </c>
      <c r="BV77" s="79">
        <v>3.5415325177076626</v>
      </c>
      <c r="BW77" s="79">
        <v>2.8976175144880876</v>
      </c>
      <c r="BX77" s="79">
        <v>2.8332260141661303</v>
      </c>
      <c r="BY77" s="78">
        <v>2.1249195106245975</v>
      </c>
    </row>
    <row r="78" spans="1:77" s="149" customFormat="1" ht="13.5" customHeight="1" x14ac:dyDescent="0.2">
      <c r="A78" s="53"/>
      <c r="B78" s="156" t="s">
        <v>276</v>
      </c>
      <c r="C78" s="155">
        <v>20.798454603992273</v>
      </c>
      <c r="D78" s="152">
        <v>17.900837089504186</v>
      </c>
      <c r="E78" s="152">
        <v>16.870573084352866</v>
      </c>
      <c r="F78" s="152">
        <v>14.488087572440438</v>
      </c>
      <c r="G78" s="152">
        <v>14.230521571152607</v>
      </c>
      <c r="H78" s="152">
        <v>12.878300064391501</v>
      </c>
      <c r="I78" s="152">
        <v>12.813908564069543</v>
      </c>
      <c r="J78" s="153">
        <v>12.685125563425629</v>
      </c>
      <c r="K78" s="152">
        <v>10.882163554410818</v>
      </c>
      <c r="L78" s="152">
        <v>10.431423052157115</v>
      </c>
      <c r="M78" s="152">
        <v>10.238248551191242</v>
      </c>
      <c r="N78" s="152">
        <v>9.5299420476497101</v>
      </c>
      <c r="O78" s="152">
        <v>9.4655505473277533</v>
      </c>
      <c r="P78" s="152">
        <v>9.01481004507405</v>
      </c>
      <c r="Q78" s="152">
        <v>8.7572440437862209</v>
      </c>
      <c r="R78" s="152">
        <v>8.3708950418544763</v>
      </c>
      <c r="S78" s="185">
        <v>8.0489375402446885</v>
      </c>
      <c r="T78" s="186">
        <v>7.9845460399227299</v>
      </c>
      <c r="U78" s="153">
        <v>7.7913715389568576</v>
      </c>
      <c r="V78" s="152">
        <v>7.5338055376690276</v>
      </c>
      <c r="W78" s="153">
        <v>6.889890534449453</v>
      </c>
      <c r="X78" s="152">
        <v>6.8254990341274953</v>
      </c>
      <c r="Y78" s="152">
        <v>6.5035415325177075</v>
      </c>
      <c r="Z78" s="152">
        <v>5.7952350289761752</v>
      </c>
      <c r="AA78" s="153">
        <v>5.7308435286542174</v>
      </c>
      <c r="AB78" s="152">
        <v>5.6020605280103029</v>
      </c>
      <c r="AC78" s="152">
        <v>5.2157115260785574</v>
      </c>
      <c r="AD78" s="152">
        <v>4.4430135222150673</v>
      </c>
      <c r="AE78" s="152">
        <v>4.1210560206052804</v>
      </c>
      <c r="AF78" s="152">
        <v>3.9278815196394077</v>
      </c>
      <c r="AG78" s="152">
        <v>3.7990985189954927</v>
      </c>
      <c r="AH78" s="185">
        <v>3.6059240180296199</v>
      </c>
      <c r="AI78" s="153">
        <v>3.5415325177076626</v>
      </c>
      <c r="AJ78" s="152">
        <v>2.8976175144880876</v>
      </c>
      <c r="AK78" s="185">
        <v>2.8332260141661303</v>
      </c>
      <c r="AL78" s="151">
        <v>2.1249195106245975</v>
      </c>
      <c r="AM78" s="151"/>
      <c r="AN78" s="8">
        <f>SUM(C78:AL78)</f>
        <v>304.57179652285896</v>
      </c>
      <c r="AO78" s="150"/>
    </row>
    <row r="79" spans="1:77" x14ac:dyDescent="0.2">
      <c r="A79" s="109"/>
      <c r="C79" s="66">
        <f t="shared" ref="C79:AM79" si="16">C78-C77</f>
        <v>0.29845460399227264</v>
      </c>
      <c r="D79" s="66">
        <f t="shared" si="16"/>
        <v>3.1008370895041857</v>
      </c>
      <c r="E79" s="66">
        <f t="shared" si="16"/>
        <v>-2.329426915647133</v>
      </c>
      <c r="F79" s="66">
        <f t="shared" si="16"/>
        <v>2.288087572440439</v>
      </c>
      <c r="G79" s="66">
        <f t="shared" si="16"/>
        <v>-1.3694784288473922</v>
      </c>
      <c r="H79" s="66">
        <f t="shared" si="16"/>
        <v>-0.42169993560849939</v>
      </c>
      <c r="I79" s="66">
        <f t="shared" si="16"/>
        <v>1.7139085640695431</v>
      </c>
      <c r="J79" s="66">
        <f t="shared" si="16"/>
        <v>0.38512556342562831</v>
      </c>
      <c r="K79" s="66">
        <f t="shared" si="16"/>
        <v>1.2821635544108183</v>
      </c>
      <c r="L79" s="66">
        <f t="shared" si="16"/>
        <v>3.2314230521571146</v>
      </c>
      <c r="M79" s="66">
        <f t="shared" si="16"/>
        <v>1.2382485511912424</v>
      </c>
      <c r="N79" s="66">
        <f t="shared" si="16"/>
        <v>-2.0700579523502896</v>
      </c>
      <c r="O79" s="66">
        <f t="shared" si="16"/>
        <v>-1.5344494526722467</v>
      </c>
      <c r="P79" s="66">
        <f t="shared" si="16"/>
        <v>-8.5189954925949607E-2</v>
      </c>
      <c r="Q79" s="66">
        <f t="shared" si="16"/>
        <v>-0.14275595621377946</v>
      </c>
      <c r="R79" s="66">
        <f t="shared" si="16"/>
        <v>2.3708950418544763</v>
      </c>
      <c r="S79" s="66">
        <f t="shared" si="16"/>
        <v>2.4489375402446889</v>
      </c>
      <c r="T79" s="66">
        <f t="shared" si="16"/>
        <v>0.68454603992273011</v>
      </c>
      <c r="U79" s="66">
        <f t="shared" si="16"/>
        <v>-3.9086284610431417</v>
      </c>
      <c r="V79" s="66">
        <f t="shared" si="16"/>
        <v>-1.1661944623309717</v>
      </c>
      <c r="W79" s="66">
        <f t="shared" si="16"/>
        <v>0.78989053444945334</v>
      </c>
      <c r="X79" s="66">
        <f t="shared" si="16"/>
        <v>-0.67450096587250474</v>
      </c>
      <c r="Y79" s="66">
        <f t="shared" si="16"/>
        <v>2.1035415325177071</v>
      </c>
      <c r="Z79" s="66">
        <f t="shared" si="16"/>
        <v>-1.1047649710238252</v>
      </c>
      <c r="AA79" s="66">
        <f t="shared" si="16"/>
        <v>-0.26915647134578258</v>
      </c>
      <c r="AB79" s="66">
        <f t="shared" si="16"/>
        <v>0.40206052801030268</v>
      </c>
      <c r="AC79" s="66">
        <f t="shared" si="16"/>
        <v>0.71571152607855737</v>
      </c>
      <c r="AD79" s="66">
        <f t="shared" si="16"/>
        <v>0.34301352221506765</v>
      </c>
      <c r="AE79" s="66">
        <f t="shared" si="16"/>
        <v>-0.57894397939471975</v>
      </c>
      <c r="AF79" s="66">
        <f t="shared" si="16"/>
        <v>0.42788151963940768</v>
      </c>
      <c r="AG79" s="66">
        <f t="shared" si="16"/>
        <v>0.99909851899549285</v>
      </c>
      <c r="AH79" s="66">
        <f t="shared" si="16"/>
        <v>0.70592401802962002</v>
      </c>
      <c r="AI79" s="66">
        <f t="shared" si="16"/>
        <v>-5.8467482292337447E-2</v>
      </c>
      <c r="AJ79" s="66">
        <f t="shared" si="16"/>
        <v>-2.3824855119123356E-3</v>
      </c>
      <c r="AK79" s="66">
        <f t="shared" si="16"/>
        <v>0.43322601416613038</v>
      </c>
      <c r="AL79" s="66">
        <f t="shared" si="16"/>
        <v>0.92491951062459754</v>
      </c>
      <c r="AM79" s="66">
        <f t="shared" si="16"/>
        <v>0</v>
      </c>
    </row>
    <row r="80" spans="1:77" x14ac:dyDescent="0.2">
      <c r="A80" s="109"/>
    </row>
    <row r="81" spans="1:73" x14ac:dyDescent="0.2">
      <c r="A81" s="109"/>
      <c r="B81" s="6" t="s">
        <v>319</v>
      </c>
      <c r="C81" s="1" t="s">
        <v>318</v>
      </c>
      <c r="D81" s="1"/>
      <c r="E81" s="122"/>
      <c r="F81" s="1"/>
      <c r="G81" s="1"/>
      <c r="H81" s="1"/>
      <c r="I81" s="1"/>
      <c r="J81" s="1"/>
      <c r="K81" s="1"/>
      <c r="L81" s="1"/>
      <c r="M81" s="1"/>
      <c r="N81" s="2"/>
      <c r="T81" s="184"/>
      <c r="U81" s="184"/>
      <c r="V81" s="184"/>
      <c r="W81" s="184"/>
      <c r="X81" s="184"/>
      <c r="AI81" s="184"/>
      <c r="AJ81" s="184"/>
      <c r="AK81" s="184"/>
      <c r="AL81" s="184"/>
    </row>
    <row r="82" spans="1:73" ht="64.8" x14ac:dyDescent="0.2">
      <c r="A82" s="93" t="s">
        <v>317</v>
      </c>
      <c r="B82" s="9" t="s">
        <v>1</v>
      </c>
      <c r="C82" s="10" t="s">
        <v>313</v>
      </c>
      <c r="D82" s="11" t="s">
        <v>300</v>
      </c>
      <c r="E82" s="11" t="s">
        <v>288</v>
      </c>
      <c r="F82" s="11" t="s">
        <v>297</v>
      </c>
      <c r="G82" s="11" t="s">
        <v>292</v>
      </c>
      <c r="H82" s="11" t="s">
        <v>301</v>
      </c>
      <c r="I82" s="11" t="s">
        <v>284</v>
      </c>
      <c r="J82" s="11" t="s">
        <v>275</v>
      </c>
      <c r="K82" s="11" t="s">
        <v>285</v>
      </c>
      <c r="L82" s="11" t="s">
        <v>283</v>
      </c>
      <c r="M82" s="11" t="s">
        <v>279</v>
      </c>
      <c r="N82" s="11" t="s">
        <v>312</v>
      </c>
      <c r="O82" s="11" t="s">
        <v>296</v>
      </c>
      <c r="P82" s="11" t="s">
        <v>305</v>
      </c>
      <c r="Q82" s="11" t="s">
        <v>311</v>
      </c>
      <c r="R82" s="11" t="s">
        <v>303</v>
      </c>
      <c r="S82" s="11" t="s">
        <v>308</v>
      </c>
      <c r="T82" s="172" t="s">
        <v>287</v>
      </c>
      <c r="U82" s="43" t="s">
        <v>299</v>
      </c>
      <c r="V82" s="11" t="s">
        <v>309</v>
      </c>
      <c r="W82" s="11" t="s">
        <v>293</v>
      </c>
      <c r="X82" s="11" t="s">
        <v>295</v>
      </c>
      <c r="Y82" s="11" t="s">
        <v>290</v>
      </c>
      <c r="Z82" s="11" t="s">
        <v>291</v>
      </c>
      <c r="AA82" s="11" t="s">
        <v>280</v>
      </c>
      <c r="AB82" s="11" t="s">
        <v>304</v>
      </c>
      <c r="AC82" s="11" t="s">
        <v>302</v>
      </c>
      <c r="AD82" s="11" t="s">
        <v>294</v>
      </c>
      <c r="AE82" s="11" t="s">
        <v>306</v>
      </c>
      <c r="AF82" s="11" t="s">
        <v>289</v>
      </c>
      <c r="AG82" s="11" t="s">
        <v>310</v>
      </c>
      <c r="AH82" s="11" t="s">
        <v>282</v>
      </c>
      <c r="AI82" s="11" t="s">
        <v>286</v>
      </c>
      <c r="AJ82" s="11" t="s">
        <v>281</v>
      </c>
      <c r="AK82" s="11" t="s">
        <v>316</v>
      </c>
      <c r="AL82" s="20" t="s">
        <v>298</v>
      </c>
      <c r="AM82" s="44" t="s">
        <v>0</v>
      </c>
      <c r="AN82" s="8" t="s">
        <v>274</v>
      </c>
    </row>
    <row r="83" spans="1:73" x14ac:dyDescent="0.2">
      <c r="A83" s="109"/>
      <c r="B83" s="21">
        <f>B66</f>
        <v>1553</v>
      </c>
      <c r="C83" s="14">
        <v>528</v>
      </c>
      <c r="D83" s="15">
        <v>224</v>
      </c>
      <c r="E83" s="15">
        <v>130</v>
      </c>
      <c r="F83" s="15">
        <v>161</v>
      </c>
      <c r="G83" s="15">
        <v>144</v>
      </c>
      <c r="H83" s="15">
        <v>241</v>
      </c>
      <c r="I83" s="15">
        <v>90</v>
      </c>
      <c r="J83" s="15">
        <v>367</v>
      </c>
      <c r="K83" s="15">
        <v>97</v>
      </c>
      <c r="L83" s="15">
        <v>71</v>
      </c>
      <c r="M83" s="22">
        <v>18</v>
      </c>
      <c r="N83" s="15">
        <v>504</v>
      </c>
      <c r="O83" s="15">
        <v>135</v>
      </c>
      <c r="P83" s="15">
        <v>322</v>
      </c>
      <c r="Q83" s="183">
        <v>381</v>
      </c>
      <c r="R83" s="183">
        <v>174</v>
      </c>
      <c r="S83" s="183">
        <v>124</v>
      </c>
      <c r="T83" s="182">
        <v>80</v>
      </c>
      <c r="U83" s="141">
        <v>137</v>
      </c>
      <c r="V83" s="15">
        <v>212</v>
      </c>
      <c r="W83" s="22">
        <v>121</v>
      </c>
      <c r="X83" s="22">
        <v>122</v>
      </c>
      <c r="Y83" s="22">
        <v>113</v>
      </c>
      <c r="Z83" s="15">
        <v>82</v>
      </c>
      <c r="AA83" s="15">
        <v>66</v>
      </c>
      <c r="AB83" s="15">
        <v>238</v>
      </c>
      <c r="AC83" s="15">
        <v>142</v>
      </c>
      <c r="AD83" s="15">
        <v>121</v>
      </c>
      <c r="AE83" s="15">
        <v>274</v>
      </c>
      <c r="AF83" s="15">
        <v>104</v>
      </c>
      <c r="AG83" s="15">
        <v>219</v>
      </c>
      <c r="AH83" s="15">
        <v>75</v>
      </c>
      <c r="AI83" s="15">
        <v>70</v>
      </c>
      <c r="AJ83" s="15">
        <v>54</v>
      </c>
      <c r="AK83" s="15">
        <v>289</v>
      </c>
      <c r="AL83" s="22">
        <v>128</v>
      </c>
      <c r="AM83" s="181"/>
      <c r="AN83" s="8">
        <f>SUM(C83:AM83)</f>
        <v>6358</v>
      </c>
    </row>
    <row r="84" spans="1:73" x14ac:dyDescent="0.2">
      <c r="A84" s="109"/>
      <c r="B84" s="34" t="s">
        <v>143</v>
      </c>
      <c r="C84" s="17">
        <f t="shared" ref="C84:AM84" si="17">C83/$B$83*100</f>
        <v>33.99871216999356</v>
      </c>
      <c r="D84" s="17">
        <f t="shared" si="17"/>
        <v>14.42369607211848</v>
      </c>
      <c r="E84" s="17">
        <f t="shared" si="17"/>
        <v>8.3708950418544763</v>
      </c>
      <c r="F84" s="17">
        <f t="shared" si="17"/>
        <v>10.367031551835158</v>
      </c>
      <c r="G84" s="17">
        <f t="shared" si="17"/>
        <v>9.2723760463618792</v>
      </c>
      <c r="H84" s="17">
        <f t="shared" si="17"/>
        <v>15.518351577591757</v>
      </c>
      <c r="I84" s="17">
        <f t="shared" si="17"/>
        <v>5.7952350289761752</v>
      </c>
      <c r="J84" s="17">
        <f t="shared" si="17"/>
        <v>23.631680618158406</v>
      </c>
      <c r="K84" s="17">
        <f t="shared" si="17"/>
        <v>6.2459755312298775</v>
      </c>
      <c r="L84" s="17">
        <f t="shared" si="17"/>
        <v>4.5717965228589827</v>
      </c>
      <c r="M84" s="17">
        <f t="shared" si="17"/>
        <v>1.1590470057952349</v>
      </c>
      <c r="N84" s="17">
        <f t="shared" si="17"/>
        <v>32.453316162266582</v>
      </c>
      <c r="O84" s="17">
        <f t="shared" si="17"/>
        <v>8.6928525434642641</v>
      </c>
      <c r="P84" s="17">
        <f t="shared" si="17"/>
        <v>20.734063103670316</v>
      </c>
      <c r="Q84" s="17">
        <f t="shared" si="17"/>
        <v>24.533161622665808</v>
      </c>
      <c r="R84" s="17">
        <f t="shared" si="17"/>
        <v>11.204121056020606</v>
      </c>
      <c r="S84" s="17">
        <f t="shared" si="17"/>
        <v>7.9845460399227299</v>
      </c>
      <c r="T84" s="17">
        <f t="shared" si="17"/>
        <v>5.1513200257565996</v>
      </c>
      <c r="U84" s="17">
        <f t="shared" si="17"/>
        <v>8.8216355441081777</v>
      </c>
      <c r="V84" s="17">
        <f t="shared" si="17"/>
        <v>13.650998068254991</v>
      </c>
      <c r="W84" s="17">
        <f t="shared" si="17"/>
        <v>7.7913715389568576</v>
      </c>
      <c r="X84" s="17">
        <f t="shared" si="17"/>
        <v>7.8557630392788154</v>
      </c>
      <c r="Y84" s="17">
        <f t="shared" si="17"/>
        <v>7.2762395363811976</v>
      </c>
      <c r="Z84" s="17">
        <f t="shared" si="17"/>
        <v>5.2801030264005151</v>
      </c>
      <c r="AA84" s="17">
        <f t="shared" si="17"/>
        <v>4.249839021249195</v>
      </c>
      <c r="AB84" s="17">
        <f t="shared" si="17"/>
        <v>15.325177076625884</v>
      </c>
      <c r="AC84" s="17">
        <f t="shared" si="17"/>
        <v>9.1435930457179655</v>
      </c>
      <c r="AD84" s="17">
        <f t="shared" si="17"/>
        <v>7.7913715389568576</v>
      </c>
      <c r="AE84" s="17">
        <f t="shared" si="17"/>
        <v>17.643271088216355</v>
      </c>
      <c r="AF84" s="17">
        <f t="shared" si="17"/>
        <v>6.6967160334835798</v>
      </c>
      <c r="AG84" s="17">
        <f t="shared" si="17"/>
        <v>14.101738570508694</v>
      </c>
      <c r="AH84" s="17">
        <f t="shared" si="17"/>
        <v>4.8293625241468119</v>
      </c>
      <c r="AI84" s="17">
        <f t="shared" si="17"/>
        <v>4.507405022537025</v>
      </c>
      <c r="AJ84" s="17">
        <f t="shared" si="17"/>
        <v>3.4771410173857049</v>
      </c>
      <c r="AK84" s="17">
        <f t="shared" si="17"/>
        <v>18.609143593045719</v>
      </c>
      <c r="AL84" s="17">
        <f t="shared" si="17"/>
        <v>8.2421120412105608</v>
      </c>
      <c r="AM84" s="17">
        <f t="shared" si="17"/>
        <v>0</v>
      </c>
      <c r="AN84" s="8">
        <f>SUM(C84:AM84)</f>
        <v>409.40115904700576</v>
      </c>
    </row>
    <row r="85" spans="1:73" s="145" customFormat="1" x14ac:dyDescent="0.2">
      <c r="A85" s="148"/>
      <c r="B85" s="48" t="s">
        <v>99</v>
      </c>
      <c r="C85" s="146">
        <f t="shared" ref="C85:AL85" si="18">_xlfn.RANK.EQ(C84,$C$84:$AL$84,0)</f>
        <v>1</v>
      </c>
      <c r="D85" s="146">
        <f t="shared" si="18"/>
        <v>10</v>
      </c>
      <c r="E85" s="146">
        <f t="shared" si="18"/>
        <v>19</v>
      </c>
      <c r="F85" s="146">
        <f t="shared" si="18"/>
        <v>14</v>
      </c>
      <c r="G85" s="146">
        <f t="shared" si="18"/>
        <v>15</v>
      </c>
      <c r="H85" s="146">
        <f t="shared" si="18"/>
        <v>8</v>
      </c>
      <c r="I85" s="146">
        <f t="shared" si="18"/>
        <v>28</v>
      </c>
      <c r="J85" s="146">
        <f t="shared" si="18"/>
        <v>4</v>
      </c>
      <c r="K85" s="146">
        <f t="shared" si="18"/>
        <v>27</v>
      </c>
      <c r="L85" s="146">
        <f t="shared" si="18"/>
        <v>32</v>
      </c>
      <c r="M85" s="146">
        <f t="shared" si="18"/>
        <v>36</v>
      </c>
      <c r="N85" s="146">
        <f t="shared" si="18"/>
        <v>2</v>
      </c>
      <c r="O85" s="146">
        <f t="shared" si="18"/>
        <v>18</v>
      </c>
      <c r="P85" s="146">
        <f t="shared" si="18"/>
        <v>5</v>
      </c>
      <c r="Q85" s="146">
        <f t="shared" si="18"/>
        <v>3</v>
      </c>
      <c r="R85" s="146">
        <f t="shared" si="18"/>
        <v>13</v>
      </c>
      <c r="S85" s="146">
        <f t="shared" si="18"/>
        <v>21</v>
      </c>
      <c r="T85" s="146">
        <f t="shared" si="18"/>
        <v>30</v>
      </c>
      <c r="U85" s="146">
        <f t="shared" si="18"/>
        <v>17</v>
      </c>
      <c r="V85" s="146">
        <f t="shared" si="18"/>
        <v>12</v>
      </c>
      <c r="W85" s="146">
        <f t="shared" si="18"/>
        <v>23</v>
      </c>
      <c r="X85" s="146">
        <f t="shared" si="18"/>
        <v>22</v>
      </c>
      <c r="Y85" s="146">
        <f t="shared" si="18"/>
        <v>25</v>
      </c>
      <c r="Z85" s="146">
        <f t="shared" si="18"/>
        <v>29</v>
      </c>
      <c r="AA85" s="146">
        <f t="shared" si="18"/>
        <v>34</v>
      </c>
      <c r="AB85" s="146">
        <f t="shared" si="18"/>
        <v>9</v>
      </c>
      <c r="AC85" s="146">
        <f t="shared" si="18"/>
        <v>16</v>
      </c>
      <c r="AD85" s="146">
        <f t="shared" si="18"/>
        <v>23</v>
      </c>
      <c r="AE85" s="146">
        <f t="shared" si="18"/>
        <v>7</v>
      </c>
      <c r="AF85" s="146">
        <f t="shared" si="18"/>
        <v>26</v>
      </c>
      <c r="AG85" s="146">
        <f t="shared" si="18"/>
        <v>11</v>
      </c>
      <c r="AH85" s="146">
        <f t="shared" si="18"/>
        <v>31</v>
      </c>
      <c r="AI85" s="146">
        <f t="shared" si="18"/>
        <v>33</v>
      </c>
      <c r="AJ85" s="146">
        <f t="shared" si="18"/>
        <v>35</v>
      </c>
      <c r="AK85" s="146">
        <f t="shared" si="18"/>
        <v>6</v>
      </c>
      <c r="AL85" s="146">
        <f t="shared" si="18"/>
        <v>20</v>
      </c>
      <c r="AM85" s="146">
        <v>37</v>
      </c>
      <c r="AN85" s="146"/>
      <c r="AO85" s="146"/>
      <c r="AP85" s="146"/>
      <c r="AQ85" s="146"/>
    </row>
    <row r="86" spans="1:73" x14ac:dyDescent="0.2">
      <c r="A86" s="53"/>
      <c r="B86" s="91" t="s">
        <v>142</v>
      </c>
      <c r="C86" s="173"/>
      <c r="D86" s="173"/>
      <c r="E86" s="176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5"/>
      <c r="T86" s="173"/>
      <c r="U86" s="173"/>
      <c r="V86" s="173"/>
      <c r="W86" s="173"/>
      <c r="X86" s="173"/>
      <c r="Y86" s="173"/>
      <c r="Z86" s="173"/>
      <c r="AA86" s="173"/>
      <c r="AB86" s="173"/>
      <c r="AC86" s="173"/>
      <c r="AD86" s="173"/>
      <c r="AE86" s="173"/>
      <c r="AF86" s="173"/>
      <c r="AG86" s="173"/>
      <c r="AH86" s="173"/>
      <c r="AI86" s="173"/>
      <c r="AJ86" s="174"/>
      <c r="AK86" s="174"/>
      <c r="AL86" s="8"/>
      <c r="AM86" s="8"/>
    </row>
    <row r="87" spans="1:73" ht="64.8" x14ac:dyDescent="0.2">
      <c r="A87" s="53"/>
      <c r="B87" s="9" t="s">
        <v>314</v>
      </c>
      <c r="C87" s="10" t="s">
        <v>313</v>
      </c>
      <c r="D87" s="11" t="s">
        <v>312</v>
      </c>
      <c r="E87" s="11" t="s">
        <v>311</v>
      </c>
      <c r="F87" s="11" t="s">
        <v>275</v>
      </c>
      <c r="G87" s="11" t="s">
        <v>305</v>
      </c>
      <c r="H87" s="11" t="s">
        <v>316</v>
      </c>
      <c r="I87" s="11" t="s">
        <v>306</v>
      </c>
      <c r="J87" s="11" t="s">
        <v>301</v>
      </c>
      <c r="K87" s="11" t="s">
        <v>304</v>
      </c>
      <c r="L87" s="11" t="s">
        <v>300</v>
      </c>
      <c r="M87" s="11" t="s">
        <v>310</v>
      </c>
      <c r="N87" s="11" t="s">
        <v>309</v>
      </c>
      <c r="O87" s="11" t="s">
        <v>303</v>
      </c>
      <c r="P87" s="11" t="s">
        <v>297</v>
      </c>
      <c r="Q87" s="11" t="s">
        <v>292</v>
      </c>
      <c r="R87" s="11" t="s">
        <v>302</v>
      </c>
      <c r="S87" s="11" t="s">
        <v>299</v>
      </c>
      <c r="T87" s="172" t="s">
        <v>296</v>
      </c>
      <c r="U87" s="43" t="s">
        <v>288</v>
      </c>
      <c r="V87" s="11" t="s">
        <v>298</v>
      </c>
      <c r="W87" s="11" t="s">
        <v>308</v>
      </c>
      <c r="X87" s="11" t="s">
        <v>295</v>
      </c>
      <c r="Y87" s="11" t="s">
        <v>293</v>
      </c>
      <c r="Z87" s="11" t="s">
        <v>294</v>
      </c>
      <c r="AA87" s="11" t="s">
        <v>290</v>
      </c>
      <c r="AB87" s="11" t="s">
        <v>289</v>
      </c>
      <c r="AC87" s="11" t="s">
        <v>285</v>
      </c>
      <c r="AD87" s="172" t="s">
        <v>284</v>
      </c>
      <c r="AE87" s="11" t="s">
        <v>291</v>
      </c>
      <c r="AF87" s="11" t="s">
        <v>287</v>
      </c>
      <c r="AG87" s="11" t="s">
        <v>282</v>
      </c>
      <c r="AH87" s="11" t="s">
        <v>283</v>
      </c>
      <c r="AI87" s="11" t="s">
        <v>286</v>
      </c>
      <c r="AJ87" s="11" t="s">
        <v>280</v>
      </c>
      <c r="AK87" s="11" t="s">
        <v>281</v>
      </c>
      <c r="AL87" s="20" t="s">
        <v>279</v>
      </c>
      <c r="AM87" s="44" t="s">
        <v>0</v>
      </c>
      <c r="AO87" s="36"/>
    </row>
    <row r="88" spans="1:73" x14ac:dyDescent="0.2">
      <c r="A88" s="53"/>
      <c r="B88" s="21">
        <f>B83</f>
        <v>1553</v>
      </c>
      <c r="C88" s="87">
        <v>528</v>
      </c>
      <c r="D88" s="85">
        <v>504</v>
      </c>
      <c r="E88" s="85">
        <v>381</v>
      </c>
      <c r="F88" s="85">
        <v>367</v>
      </c>
      <c r="G88" s="85">
        <v>322</v>
      </c>
      <c r="H88" s="85">
        <v>289</v>
      </c>
      <c r="I88" s="85">
        <v>274</v>
      </c>
      <c r="J88" s="85">
        <v>241</v>
      </c>
      <c r="K88" s="85">
        <v>238</v>
      </c>
      <c r="L88" s="85">
        <v>224</v>
      </c>
      <c r="M88" s="84">
        <v>219</v>
      </c>
      <c r="N88" s="85">
        <v>212</v>
      </c>
      <c r="O88" s="85">
        <v>174</v>
      </c>
      <c r="P88" s="85">
        <v>161</v>
      </c>
      <c r="Q88" s="120">
        <v>144</v>
      </c>
      <c r="R88" s="120">
        <v>142</v>
      </c>
      <c r="S88" s="120">
        <v>137</v>
      </c>
      <c r="T88" s="180">
        <v>135</v>
      </c>
      <c r="U88" s="86">
        <v>130</v>
      </c>
      <c r="V88" s="85">
        <v>128</v>
      </c>
      <c r="W88" s="84">
        <v>124</v>
      </c>
      <c r="X88" s="84">
        <v>122</v>
      </c>
      <c r="Y88" s="84">
        <v>121</v>
      </c>
      <c r="Z88" s="85">
        <v>121</v>
      </c>
      <c r="AA88" s="85">
        <v>113</v>
      </c>
      <c r="AB88" s="85">
        <v>104</v>
      </c>
      <c r="AC88" s="85">
        <v>97</v>
      </c>
      <c r="AD88" s="85">
        <v>90</v>
      </c>
      <c r="AE88" s="85">
        <v>82</v>
      </c>
      <c r="AF88" s="85">
        <v>80</v>
      </c>
      <c r="AG88" s="85">
        <v>75</v>
      </c>
      <c r="AH88" s="85">
        <v>71</v>
      </c>
      <c r="AI88" s="85">
        <v>70</v>
      </c>
      <c r="AJ88" s="85">
        <v>66</v>
      </c>
      <c r="AK88" s="85">
        <v>54</v>
      </c>
      <c r="AL88" s="84">
        <v>18</v>
      </c>
      <c r="AM88" s="179"/>
      <c r="AN88" s="8">
        <f>SUM(C88:AM88)</f>
        <v>6358</v>
      </c>
      <c r="AO88" s="36"/>
    </row>
    <row r="89" spans="1:73" x14ac:dyDescent="0.2">
      <c r="A89" s="53"/>
      <c r="B89" s="34" t="s">
        <v>143</v>
      </c>
      <c r="C89" s="81">
        <v>33.99871216999356</v>
      </c>
      <c r="D89" s="79">
        <v>32.453316162266582</v>
      </c>
      <c r="E89" s="79">
        <v>24.533161622665808</v>
      </c>
      <c r="F89" s="79">
        <v>23.631680618158406</v>
      </c>
      <c r="G89" s="79">
        <v>20.734063103670316</v>
      </c>
      <c r="H89" s="79">
        <v>18.609143593045719</v>
      </c>
      <c r="I89" s="79">
        <v>17.643271088216355</v>
      </c>
      <c r="J89" s="79">
        <v>15.518351577591757</v>
      </c>
      <c r="K89" s="79">
        <v>15.325177076625884</v>
      </c>
      <c r="L89" s="79">
        <v>14.42369607211848</v>
      </c>
      <c r="M89" s="78">
        <v>14.101738570508694</v>
      </c>
      <c r="N89" s="79">
        <v>13.650998068254991</v>
      </c>
      <c r="O89" s="79">
        <v>11.204121056020606</v>
      </c>
      <c r="P89" s="79">
        <v>10.367031551835158</v>
      </c>
      <c r="Q89" s="79">
        <v>9.2723760463618792</v>
      </c>
      <c r="R89" s="79">
        <v>9.1435930457179655</v>
      </c>
      <c r="S89" s="79">
        <v>8.8216355441081777</v>
      </c>
      <c r="T89" s="178">
        <v>8.6928525434642641</v>
      </c>
      <c r="U89" s="80">
        <v>8.3708950418544763</v>
      </c>
      <c r="V89" s="79">
        <v>8.2421120412105608</v>
      </c>
      <c r="W89" s="78">
        <v>7.9845460399227299</v>
      </c>
      <c r="X89" s="78">
        <v>7.8557630392788154</v>
      </c>
      <c r="Y89" s="78">
        <v>7.7913715389568576</v>
      </c>
      <c r="Z89" s="79">
        <v>7.7913715389568576</v>
      </c>
      <c r="AA89" s="79">
        <v>7.2762395363811976</v>
      </c>
      <c r="AB89" s="79">
        <v>6.6967160334835798</v>
      </c>
      <c r="AC89" s="79">
        <v>6.2459755312298775</v>
      </c>
      <c r="AD89" s="79">
        <v>5.7952350289761752</v>
      </c>
      <c r="AE89" s="79">
        <v>5.2801030264005151</v>
      </c>
      <c r="AF89" s="79">
        <v>5.1513200257565996</v>
      </c>
      <c r="AG89" s="79">
        <v>4.8293625241468119</v>
      </c>
      <c r="AH89" s="79">
        <v>4.5717965228589827</v>
      </c>
      <c r="AI89" s="79">
        <v>4.507405022537025</v>
      </c>
      <c r="AJ89" s="79">
        <v>4.249839021249195</v>
      </c>
      <c r="AK89" s="79">
        <v>3.4771410173857049</v>
      </c>
      <c r="AL89" s="78">
        <v>1.1590470057952349</v>
      </c>
      <c r="AM89" s="177"/>
      <c r="AN89" s="8">
        <f>SUM(C89:AM89)</f>
        <v>409.40115904700576</v>
      </c>
      <c r="AO89" s="36"/>
    </row>
    <row r="90" spans="1:73" x14ac:dyDescent="0.2">
      <c r="A90" s="109"/>
      <c r="B90" s="48" t="s">
        <v>99</v>
      </c>
      <c r="C90" s="8">
        <v>1</v>
      </c>
      <c r="D90" s="8">
        <v>2</v>
      </c>
      <c r="E90" s="8">
        <v>3</v>
      </c>
      <c r="F90" s="8">
        <v>4</v>
      </c>
      <c r="G90" s="8">
        <v>5</v>
      </c>
      <c r="H90" s="8">
        <v>6</v>
      </c>
      <c r="I90" s="8">
        <v>7</v>
      </c>
      <c r="J90" s="8">
        <v>8</v>
      </c>
      <c r="K90" s="8">
        <v>9</v>
      </c>
      <c r="L90" s="8">
        <v>10</v>
      </c>
      <c r="M90" s="8">
        <v>11</v>
      </c>
      <c r="N90" s="8">
        <v>12</v>
      </c>
      <c r="O90" s="8">
        <v>13</v>
      </c>
      <c r="P90" s="8">
        <v>14</v>
      </c>
      <c r="Q90" s="8">
        <v>15</v>
      </c>
      <c r="R90" s="8">
        <v>16</v>
      </c>
      <c r="S90" s="8">
        <v>17</v>
      </c>
      <c r="T90" s="8">
        <v>18</v>
      </c>
      <c r="U90" s="8">
        <v>19</v>
      </c>
      <c r="V90" s="8">
        <v>20</v>
      </c>
      <c r="W90" s="8">
        <v>21</v>
      </c>
      <c r="X90" s="8">
        <v>22</v>
      </c>
      <c r="Y90" s="8">
        <v>23</v>
      </c>
      <c r="Z90" s="8">
        <v>23</v>
      </c>
      <c r="AA90" s="8">
        <v>25</v>
      </c>
      <c r="AB90" s="8">
        <v>26</v>
      </c>
      <c r="AC90" s="8">
        <v>27</v>
      </c>
      <c r="AD90" s="8">
        <v>28</v>
      </c>
      <c r="AE90" s="8">
        <v>29</v>
      </c>
      <c r="AF90" s="8">
        <v>30</v>
      </c>
      <c r="AG90" s="8">
        <v>31</v>
      </c>
      <c r="AH90" s="8">
        <v>32</v>
      </c>
      <c r="AI90" s="8">
        <v>33</v>
      </c>
      <c r="AJ90" s="8">
        <v>34</v>
      </c>
      <c r="AK90" s="8">
        <v>35</v>
      </c>
      <c r="AL90" s="8">
        <v>36</v>
      </c>
      <c r="AM90" s="8">
        <v>37</v>
      </c>
      <c r="AO90" s="36"/>
    </row>
    <row r="91" spans="1:73" x14ac:dyDescent="0.2">
      <c r="A91" s="53"/>
      <c r="B91" s="91" t="s">
        <v>315</v>
      </c>
      <c r="C91" s="173"/>
      <c r="D91" s="173"/>
      <c r="E91" s="173"/>
      <c r="F91" s="173"/>
      <c r="G91" s="173"/>
      <c r="H91" s="176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  <c r="W91" s="175"/>
      <c r="X91" s="173"/>
      <c r="Y91" s="173"/>
      <c r="Z91" s="173"/>
      <c r="AA91" s="173"/>
      <c r="AB91" s="173"/>
      <c r="AC91" s="173"/>
      <c r="AD91" s="173"/>
      <c r="AE91" s="173"/>
      <c r="AF91" s="173"/>
      <c r="AG91" s="174"/>
      <c r="AH91" s="173"/>
      <c r="AI91" s="173"/>
      <c r="AJ91" s="174"/>
      <c r="AK91" s="173"/>
      <c r="AL91" s="8"/>
      <c r="AM91" s="8"/>
      <c r="AO91" s="36"/>
    </row>
    <row r="92" spans="1:73" ht="64.8" x14ac:dyDescent="0.2">
      <c r="A92" s="53"/>
      <c r="B92" s="44" t="s">
        <v>314</v>
      </c>
      <c r="C92" s="10" t="s">
        <v>313</v>
      </c>
      <c r="D92" s="43" t="s">
        <v>312</v>
      </c>
      <c r="E92" s="11" t="s">
        <v>311</v>
      </c>
      <c r="F92" s="11" t="s">
        <v>275</v>
      </c>
      <c r="G92" s="11" t="s">
        <v>305</v>
      </c>
      <c r="H92" s="11" t="s">
        <v>307</v>
      </c>
      <c r="I92" s="11" t="s">
        <v>306</v>
      </c>
      <c r="J92" s="11" t="s">
        <v>301</v>
      </c>
      <c r="K92" s="11" t="s">
        <v>304</v>
      </c>
      <c r="L92" s="11" t="s">
        <v>300</v>
      </c>
      <c r="M92" s="11" t="s">
        <v>310</v>
      </c>
      <c r="N92" s="11" t="s">
        <v>309</v>
      </c>
      <c r="O92" s="11" t="s">
        <v>303</v>
      </c>
      <c r="P92" s="43" t="s">
        <v>297</v>
      </c>
      <c r="Q92" s="11" t="s">
        <v>292</v>
      </c>
      <c r="R92" s="43" t="s">
        <v>302</v>
      </c>
      <c r="S92" s="11" t="s">
        <v>299</v>
      </c>
      <c r="T92" s="172" t="s">
        <v>296</v>
      </c>
      <c r="U92" s="43" t="s">
        <v>288</v>
      </c>
      <c r="V92" s="11" t="s">
        <v>298</v>
      </c>
      <c r="W92" s="11" t="s">
        <v>308</v>
      </c>
      <c r="X92" s="11" t="s">
        <v>295</v>
      </c>
      <c r="Y92" s="11" t="s">
        <v>293</v>
      </c>
      <c r="Z92" s="11" t="s">
        <v>294</v>
      </c>
      <c r="AA92" s="11" t="s">
        <v>290</v>
      </c>
      <c r="AB92" s="11" t="s">
        <v>289</v>
      </c>
      <c r="AC92" s="11" t="s">
        <v>285</v>
      </c>
      <c r="AD92" s="172" t="s">
        <v>284</v>
      </c>
      <c r="AE92" s="11" t="s">
        <v>291</v>
      </c>
      <c r="AF92" s="11" t="s">
        <v>287</v>
      </c>
      <c r="AG92" s="11" t="s">
        <v>282</v>
      </c>
      <c r="AH92" s="11" t="s">
        <v>283</v>
      </c>
      <c r="AI92" s="11" t="s">
        <v>286</v>
      </c>
      <c r="AJ92" s="11" t="s">
        <v>280</v>
      </c>
      <c r="AK92" s="11" t="s">
        <v>281</v>
      </c>
      <c r="AL92" s="20" t="s">
        <v>279</v>
      </c>
      <c r="AM92" s="44" t="s">
        <v>0</v>
      </c>
      <c r="AO92" s="36"/>
      <c r="AP92" s="3" t="s">
        <v>307</v>
      </c>
      <c r="AQ92" s="3" t="s">
        <v>306</v>
      </c>
      <c r="AR92" s="3" t="s">
        <v>305</v>
      </c>
      <c r="AS92" s="3" t="s">
        <v>304</v>
      </c>
      <c r="AT92" s="3" t="s">
        <v>303</v>
      </c>
      <c r="AV92" s="3" t="s">
        <v>302</v>
      </c>
      <c r="AX92" s="3" t="s">
        <v>301</v>
      </c>
      <c r="AY92" s="3" t="s">
        <v>300</v>
      </c>
      <c r="AZ92" s="3" t="s">
        <v>299</v>
      </c>
      <c r="BA92" s="3" t="s">
        <v>298</v>
      </c>
      <c r="BB92" s="3" t="s">
        <v>297</v>
      </c>
      <c r="BC92" s="3" t="s">
        <v>296</v>
      </c>
      <c r="BD92" s="3" t="s">
        <v>295</v>
      </c>
      <c r="BE92" s="3" t="s">
        <v>294</v>
      </c>
      <c r="BF92" s="3" t="s">
        <v>293</v>
      </c>
      <c r="BG92" s="3" t="s">
        <v>292</v>
      </c>
      <c r="BH92" s="3" t="s">
        <v>291</v>
      </c>
      <c r="BI92" s="3" t="s">
        <v>290</v>
      </c>
      <c r="BJ92" s="3" t="s">
        <v>289</v>
      </c>
      <c r="BK92" s="3" t="s">
        <v>288</v>
      </c>
      <c r="BL92" s="3" t="s">
        <v>287</v>
      </c>
      <c r="BM92" s="3" t="s">
        <v>286</v>
      </c>
      <c r="BN92" s="3" t="s">
        <v>285</v>
      </c>
      <c r="BO92" s="3" t="s">
        <v>284</v>
      </c>
      <c r="BP92" s="3" t="s">
        <v>283</v>
      </c>
      <c r="BQ92" s="3" t="s">
        <v>282</v>
      </c>
      <c r="BR92" s="3" t="s">
        <v>281</v>
      </c>
      <c r="BS92" s="3" t="s">
        <v>280</v>
      </c>
      <c r="BT92" s="3" t="s">
        <v>279</v>
      </c>
      <c r="BU92" s="3" t="s">
        <v>0</v>
      </c>
    </row>
    <row r="93" spans="1:73" x14ac:dyDescent="0.2">
      <c r="A93" s="53"/>
      <c r="B93" s="171" t="s">
        <v>278</v>
      </c>
      <c r="C93" s="170">
        <v>31.4</v>
      </c>
      <c r="D93" s="168">
        <v>34.700000000000003</v>
      </c>
      <c r="E93" s="166">
        <v>21.2</v>
      </c>
      <c r="F93" s="166">
        <v>21.3</v>
      </c>
      <c r="G93" s="166">
        <v>17.3</v>
      </c>
      <c r="H93" s="166">
        <v>18.5</v>
      </c>
      <c r="I93" s="166">
        <v>20.8</v>
      </c>
      <c r="J93" s="166">
        <v>12.8</v>
      </c>
      <c r="K93" s="167">
        <v>12.2</v>
      </c>
      <c r="L93" s="166">
        <v>8.8000000000000007</v>
      </c>
      <c r="M93" s="166">
        <v>15.9</v>
      </c>
      <c r="N93" s="167">
        <v>12.8</v>
      </c>
      <c r="O93" s="166">
        <v>11.7</v>
      </c>
      <c r="P93" s="168">
        <v>7.9</v>
      </c>
      <c r="Q93" s="166">
        <v>10.6</v>
      </c>
      <c r="R93" s="168">
        <v>6.7</v>
      </c>
      <c r="S93" s="166">
        <v>8.6999999999999993</v>
      </c>
      <c r="T93" s="169">
        <v>9.3000000000000007</v>
      </c>
      <c r="U93" s="168">
        <v>5.2</v>
      </c>
      <c r="V93" s="166">
        <v>8.9</v>
      </c>
      <c r="W93" s="166">
        <v>8.8000000000000007</v>
      </c>
      <c r="X93" s="166">
        <v>5.7</v>
      </c>
      <c r="Y93" s="166">
        <v>9.8000000000000007</v>
      </c>
      <c r="Z93" s="167">
        <v>4.7</v>
      </c>
      <c r="AA93" s="167">
        <v>7.2</v>
      </c>
      <c r="AB93" s="166">
        <v>4.9000000000000004</v>
      </c>
      <c r="AC93" s="166">
        <v>5.8</v>
      </c>
      <c r="AD93" s="166">
        <v>5.0999999999999996</v>
      </c>
      <c r="AE93" s="166">
        <v>6.3</v>
      </c>
      <c r="AF93" s="166">
        <v>4.8</v>
      </c>
      <c r="AG93" s="166">
        <v>4.5999999999999996</v>
      </c>
      <c r="AH93" s="166">
        <v>5.8</v>
      </c>
      <c r="AI93" s="166">
        <v>3.5</v>
      </c>
      <c r="AJ93" s="166">
        <v>2.8</v>
      </c>
      <c r="AK93" s="166">
        <v>3.1</v>
      </c>
      <c r="AL93" s="165">
        <v>1.2</v>
      </c>
      <c r="AM93" s="164"/>
      <c r="AN93" s="8"/>
      <c r="AO93" s="36"/>
      <c r="AP93" s="3">
        <v>18.5</v>
      </c>
      <c r="AQ93" s="3">
        <v>20.8</v>
      </c>
      <c r="AR93" s="3">
        <v>17.3</v>
      </c>
      <c r="AS93" s="3">
        <v>12.2</v>
      </c>
      <c r="AT93" s="3">
        <v>11.7</v>
      </c>
      <c r="AV93" s="3">
        <v>6.7</v>
      </c>
      <c r="AX93" s="3">
        <v>12.8</v>
      </c>
      <c r="AY93" s="3">
        <v>8.8000000000000007</v>
      </c>
      <c r="AZ93" s="3">
        <v>8.6999999999999993</v>
      </c>
      <c r="BA93" s="3">
        <v>8.9</v>
      </c>
      <c r="BB93" s="3">
        <v>7.9</v>
      </c>
      <c r="BC93" s="3">
        <v>9.3000000000000007</v>
      </c>
      <c r="BD93" s="3">
        <v>5.7</v>
      </c>
      <c r="BE93" s="3">
        <v>4.7</v>
      </c>
      <c r="BF93" s="3">
        <v>9.8000000000000007</v>
      </c>
      <c r="BG93" s="3">
        <v>10.6</v>
      </c>
      <c r="BH93" s="3">
        <v>6.3</v>
      </c>
      <c r="BI93" s="3">
        <v>7.2</v>
      </c>
      <c r="BJ93" s="3">
        <v>4.9000000000000004</v>
      </c>
      <c r="BK93" s="3">
        <v>5.2</v>
      </c>
      <c r="BL93" s="3">
        <v>4.8</v>
      </c>
      <c r="BM93" s="3">
        <v>3.5</v>
      </c>
      <c r="BN93" s="3">
        <v>5.8</v>
      </c>
      <c r="BO93" s="3">
        <v>5.0999999999999996</v>
      </c>
      <c r="BP93" s="3">
        <v>5.8</v>
      </c>
      <c r="BQ93" s="3">
        <v>4.5999999999999996</v>
      </c>
      <c r="BR93" s="3">
        <v>3.1</v>
      </c>
      <c r="BS93" s="3">
        <v>2.8</v>
      </c>
      <c r="BT93" s="3">
        <v>1.2</v>
      </c>
      <c r="BU93" s="3">
        <v>11.7</v>
      </c>
    </row>
    <row r="94" spans="1:73" x14ac:dyDescent="0.2">
      <c r="A94" s="53"/>
      <c r="B94" s="163" t="s">
        <v>277</v>
      </c>
      <c r="C94" s="162">
        <v>37.700000000000003</v>
      </c>
      <c r="D94" s="160">
        <v>34.1</v>
      </c>
      <c r="E94" s="159">
        <v>21.1</v>
      </c>
      <c r="F94" s="159">
        <v>25.2</v>
      </c>
      <c r="G94" s="159">
        <v>16.100000000000001</v>
      </c>
      <c r="H94" s="159">
        <v>19.2</v>
      </c>
      <c r="I94" s="159">
        <v>17.3</v>
      </c>
      <c r="J94" s="159">
        <v>11.4</v>
      </c>
      <c r="K94" s="158">
        <v>13.9</v>
      </c>
      <c r="L94" s="159">
        <v>10.3</v>
      </c>
      <c r="M94" s="159">
        <v>19.7</v>
      </c>
      <c r="N94" s="158">
        <v>11.9</v>
      </c>
      <c r="O94" s="159">
        <v>12.8</v>
      </c>
      <c r="P94" s="160">
        <v>8.6999999999999993</v>
      </c>
      <c r="Q94" s="159">
        <v>7.2</v>
      </c>
      <c r="R94" s="160">
        <v>11.6</v>
      </c>
      <c r="S94" s="159">
        <v>9.5</v>
      </c>
      <c r="T94" s="161">
        <v>8.6999999999999993</v>
      </c>
      <c r="U94" s="160">
        <v>5.2</v>
      </c>
      <c r="V94" s="159">
        <v>8.8000000000000007</v>
      </c>
      <c r="W94" s="159">
        <v>11.5</v>
      </c>
      <c r="X94" s="159">
        <v>8.4</v>
      </c>
      <c r="Y94" s="159">
        <v>7.3</v>
      </c>
      <c r="Z94" s="158">
        <v>7.5</v>
      </c>
      <c r="AA94" s="158">
        <v>6</v>
      </c>
      <c r="AB94" s="159">
        <v>5.9</v>
      </c>
      <c r="AC94" s="159">
        <v>4.8</v>
      </c>
      <c r="AD94" s="159">
        <v>4.7</v>
      </c>
      <c r="AE94" s="159">
        <v>6.4</v>
      </c>
      <c r="AF94" s="159">
        <v>4.9000000000000004</v>
      </c>
      <c r="AG94" s="159">
        <v>3.9</v>
      </c>
      <c r="AH94" s="159">
        <v>4.0999999999999996</v>
      </c>
      <c r="AI94" s="159">
        <v>4.9000000000000004</v>
      </c>
      <c r="AJ94" s="159">
        <v>3</v>
      </c>
      <c r="AK94" s="159">
        <v>3.4</v>
      </c>
      <c r="AL94" s="158">
        <v>1.2</v>
      </c>
      <c r="AM94" s="157"/>
      <c r="AN94" s="8">
        <f>SUM(C94:AM94)</f>
        <v>398.2999999999999</v>
      </c>
      <c r="AP94" s="3">
        <v>19.2</v>
      </c>
      <c r="AQ94" s="3">
        <v>17.3</v>
      </c>
      <c r="AR94" s="3">
        <v>16.100000000000001</v>
      </c>
      <c r="AS94" s="3">
        <v>13.9</v>
      </c>
      <c r="AT94" s="3">
        <v>12.8</v>
      </c>
      <c r="AV94" s="3">
        <v>11.6</v>
      </c>
      <c r="AX94" s="3">
        <v>11.4</v>
      </c>
      <c r="AY94" s="3">
        <v>10.3</v>
      </c>
      <c r="AZ94" s="3">
        <v>9.5</v>
      </c>
      <c r="BA94" s="3">
        <v>8.8000000000000007</v>
      </c>
      <c r="BB94" s="3">
        <v>8.6999999999999993</v>
      </c>
      <c r="BC94" s="3">
        <v>8.6999999999999993</v>
      </c>
      <c r="BD94" s="3">
        <v>8.4</v>
      </c>
      <c r="BE94" s="3">
        <v>7.5</v>
      </c>
      <c r="BF94" s="3">
        <v>7.3</v>
      </c>
      <c r="BG94" s="3">
        <v>7.2</v>
      </c>
      <c r="BH94" s="3">
        <v>6.4</v>
      </c>
      <c r="BI94" s="3">
        <v>6</v>
      </c>
      <c r="BJ94" s="3">
        <v>5.9</v>
      </c>
      <c r="BK94" s="3">
        <v>5.2</v>
      </c>
      <c r="BL94" s="3">
        <v>4.9000000000000004</v>
      </c>
      <c r="BM94" s="3">
        <v>4.9000000000000004</v>
      </c>
      <c r="BN94" s="3">
        <v>4.8</v>
      </c>
      <c r="BO94" s="3">
        <v>4.7</v>
      </c>
      <c r="BP94" s="3">
        <v>4.0999999999999996</v>
      </c>
      <c r="BQ94" s="3">
        <v>3.9</v>
      </c>
      <c r="BR94" s="3">
        <v>3.4</v>
      </c>
      <c r="BS94" s="3">
        <v>3</v>
      </c>
      <c r="BT94" s="3">
        <v>1.2</v>
      </c>
      <c r="BU94" s="3">
        <v>7.8</v>
      </c>
    </row>
    <row r="95" spans="1:73" s="149" customFormat="1" ht="13.5" customHeight="1" x14ac:dyDescent="0.2">
      <c r="A95" s="53"/>
      <c r="B95" s="156" t="s">
        <v>276</v>
      </c>
      <c r="C95" s="155">
        <v>33.99871216999356</v>
      </c>
      <c r="D95" s="153">
        <v>32.453316162266582</v>
      </c>
      <c r="E95" s="152">
        <v>24.533161622665808</v>
      </c>
      <c r="F95" s="152">
        <v>23.631680618158406</v>
      </c>
      <c r="G95" s="153">
        <v>20.734063103670316</v>
      </c>
      <c r="H95" s="152">
        <v>18.609143593045719</v>
      </c>
      <c r="I95" s="152">
        <v>17.643271088216355</v>
      </c>
      <c r="J95" s="152">
        <v>15.518351577591757</v>
      </c>
      <c r="K95" s="152">
        <v>15.325177076625884</v>
      </c>
      <c r="L95" s="152">
        <v>14.42369607211848</v>
      </c>
      <c r="M95" s="152">
        <v>14.101738570508694</v>
      </c>
      <c r="N95" s="152">
        <v>13.650998068254991</v>
      </c>
      <c r="O95" s="152">
        <v>11.204121056020606</v>
      </c>
      <c r="P95" s="153">
        <v>10.367031551835158</v>
      </c>
      <c r="Q95" s="152">
        <v>9.2723760463618792</v>
      </c>
      <c r="R95" s="153">
        <v>9.1435930457179655</v>
      </c>
      <c r="S95" s="152">
        <v>8.8216355441081777</v>
      </c>
      <c r="T95" s="154">
        <v>8.6928525434642641</v>
      </c>
      <c r="U95" s="153">
        <v>8.3708950418544763</v>
      </c>
      <c r="V95" s="152">
        <v>8.2421120412105608</v>
      </c>
      <c r="W95" s="152">
        <v>7.9845460399227299</v>
      </c>
      <c r="X95" s="152">
        <v>7.8557630392788154</v>
      </c>
      <c r="Y95" s="152">
        <v>7.7913715389568576</v>
      </c>
      <c r="Z95" s="152">
        <v>7.7913715389568576</v>
      </c>
      <c r="AA95" s="153">
        <v>7.2762395363811976</v>
      </c>
      <c r="AB95" s="152">
        <v>6.6967160334835798</v>
      </c>
      <c r="AC95" s="152">
        <v>6.2459755312298775</v>
      </c>
      <c r="AD95" s="152">
        <v>5.7952350289761752</v>
      </c>
      <c r="AE95" s="153">
        <v>5.2801030264005151</v>
      </c>
      <c r="AF95" s="152">
        <v>5.1513200257565996</v>
      </c>
      <c r="AG95" s="152">
        <v>4.8293625241468119</v>
      </c>
      <c r="AH95" s="153">
        <v>4.5717965228589827</v>
      </c>
      <c r="AI95" s="152">
        <v>4.507405022537025</v>
      </c>
      <c r="AJ95" s="152">
        <v>4.249839021249195</v>
      </c>
      <c r="AK95" s="152">
        <v>3.4771410173857049</v>
      </c>
      <c r="AL95" s="151">
        <v>1.1590470057952349</v>
      </c>
      <c r="AM95" s="151"/>
      <c r="AN95" s="8">
        <f>SUM(C95:AM95)</f>
        <v>409.40115904700576</v>
      </c>
      <c r="AO95" s="150"/>
    </row>
    <row r="96" spans="1:73" x14ac:dyDescent="0.2">
      <c r="A96" s="109"/>
      <c r="C96" s="66">
        <f t="shared" ref="C96:AM96" si="19">C95-C94</f>
        <v>-3.7012878300064429</v>
      </c>
      <c r="D96" s="66">
        <f t="shared" si="19"/>
        <v>-1.6466838377334199</v>
      </c>
      <c r="E96" s="66">
        <f t="shared" si="19"/>
        <v>3.433161622665807</v>
      </c>
      <c r="F96" s="66">
        <f t="shared" si="19"/>
        <v>-1.5683193818415937</v>
      </c>
      <c r="G96" s="66">
        <f t="shared" si="19"/>
        <v>4.6340631036703144</v>
      </c>
      <c r="H96" s="66">
        <f t="shared" si="19"/>
        <v>-0.59085640695428054</v>
      </c>
      <c r="I96" s="66">
        <f t="shared" si="19"/>
        <v>0.34327108821635477</v>
      </c>
      <c r="J96" s="66">
        <f t="shared" si="19"/>
        <v>4.1183515775917563</v>
      </c>
      <c r="K96" s="66">
        <f t="shared" si="19"/>
        <v>1.425177076625884</v>
      </c>
      <c r="L96" s="66">
        <f t="shared" si="19"/>
        <v>4.123696072118479</v>
      </c>
      <c r="M96" s="66">
        <f t="shared" si="19"/>
        <v>-5.5982614294913056</v>
      </c>
      <c r="N96" s="66">
        <f t="shared" si="19"/>
        <v>1.7509980682549902</v>
      </c>
      <c r="O96" s="66">
        <f t="shared" si="19"/>
        <v>-1.595878943979395</v>
      </c>
      <c r="P96" s="66">
        <f t="shared" si="19"/>
        <v>1.6670315518351586</v>
      </c>
      <c r="Q96" s="66">
        <f t="shared" si="19"/>
        <v>2.072376046361879</v>
      </c>
      <c r="R96" s="66">
        <f t="shared" si="19"/>
        <v>-2.4564069542820341</v>
      </c>
      <c r="S96" s="66">
        <f t="shared" si="19"/>
        <v>-0.67836445589182226</v>
      </c>
      <c r="T96" s="66">
        <f t="shared" si="19"/>
        <v>-7.1474565357352304E-3</v>
      </c>
      <c r="U96" s="66">
        <f t="shared" si="19"/>
        <v>3.1708950418544761</v>
      </c>
      <c r="V96" s="66">
        <f t="shared" si="19"/>
        <v>-0.55788795878943986</v>
      </c>
      <c r="W96" s="66">
        <f t="shared" si="19"/>
        <v>-3.5154539600772701</v>
      </c>
      <c r="X96" s="66">
        <f t="shared" si="19"/>
        <v>-0.54423696072118499</v>
      </c>
      <c r="Y96" s="66">
        <f t="shared" si="19"/>
        <v>0.49137153895685781</v>
      </c>
      <c r="Z96" s="66">
        <f t="shared" si="19"/>
        <v>0.29137153895685763</v>
      </c>
      <c r="AA96" s="66">
        <f t="shared" si="19"/>
        <v>1.2762395363811976</v>
      </c>
      <c r="AB96" s="66">
        <f t="shared" si="19"/>
        <v>0.79671603348357944</v>
      </c>
      <c r="AC96" s="66">
        <f t="shared" si="19"/>
        <v>1.4459755312298777</v>
      </c>
      <c r="AD96" s="66">
        <f t="shared" si="19"/>
        <v>1.095235028976175</v>
      </c>
      <c r="AE96" s="66">
        <f t="shared" si="19"/>
        <v>-1.1198969735994853</v>
      </c>
      <c r="AF96" s="66">
        <f t="shared" si="19"/>
        <v>0.25132002575659929</v>
      </c>
      <c r="AG96" s="66">
        <f t="shared" si="19"/>
        <v>0.92936252414681197</v>
      </c>
      <c r="AH96" s="66">
        <f t="shared" si="19"/>
        <v>0.4717965228589831</v>
      </c>
      <c r="AI96" s="66">
        <f t="shared" si="19"/>
        <v>-0.39259497746297534</v>
      </c>
      <c r="AJ96" s="66">
        <f t="shared" si="19"/>
        <v>1.249839021249195</v>
      </c>
      <c r="AK96" s="66">
        <f t="shared" si="19"/>
        <v>7.7141017385705002E-2</v>
      </c>
      <c r="AL96" s="66">
        <f t="shared" si="19"/>
        <v>-4.0952994204765059E-2</v>
      </c>
      <c r="AM96" s="66">
        <f t="shared" si="19"/>
        <v>0</v>
      </c>
    </row>
    <row r="97" spans="1:39" x14ac:dyDescent="0.2">
      <c r="A97" s="109"/>
      <c r="C97" s="66"/>
      <c r="E97" s="66"/>
      <c r="F97" s="66"/>
      <c r="H97" s="66"/>
      <c r="I97" s="66"/>
      <c r="J97" s="66"/>
      <c r="K97" s="66"/>
      <c r="L97" s="66"/>
      <c r="M97" s="66"/>
      <c r="N97" s="66"/>
      <c r="R97" s="66"/>
      <c r="S97" s="66"/>
      <c r="T97" s="66"/>
      <c r="U97" s="66"/>
      <c r="V97" s="66"/>
      <c r="W97" s="66"/>
      <c r="Y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</row>
    <row r="98" spans="1:39" x14ac:dyDescent="0.2">
      <c r="A98" s="109"/>
      <c r="C98" s="66"/>
      <c r="D98" s="66"/>
      <c r="E98" s="66"/>
      <c r="F98" s="66"/>
      <c r="G98" s="66"/>
      <c r="H98" s="66"/>
      <c r="I98" s="66"/>
      <c r="J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</row>
  </sheetData>
  <phoneticPr fontId="2"/>
  <pageMargins left="0.39370078740157483" right="0" top="0.59055118110236227" bottom="0.59055118110236227" header="0.31496062992125984" footer="0.51181102362204722"/>
  <pageSetup paperSize="9" scale="76" orientation="landscape" r:id="rId1"/>
  <headerFooter alignWithMargins="0"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表_フェイスシート</vt:lpstr>
      <vt:lpstr>表_2-1</vt:lpstr>
      <vt:lpstr>表_2-2</vt:lpstr>
      <vt:lpstr>'表_2-1'!Print_Area</vt:lpstr>
      <vt:lpstr>'表_2-2'!Print_Area</vt:lpstr>
      <vt:lpstr>表_フェイスシート!Print_Area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　貴俊</dc:creator>
  <cp:lastModifiedBy>Gifu</cp:lastModifiedBy>
  <cp:lastPrinted>2023-07-28T05:23:02Z</cp:lastPrinted>
  <dcterms:created xsi:type="dcterms:W3CDTF">2008-11-21T00:20:00Z</dcterms:created>
  <dcterms:modified xsi:type="dcterms:W3CDTF">2023-07-28T05:40:11Z</dcterms:modified>
</cp:coreProperties>
</file>