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観光企画課\各年参考表・結果表\参考表・結果表\"/>
    </mc:Choice>
  </mc:AlternateContent>
  <bookViews>
    <workbookView xWindow="0" yWindow="0" windowWidth="20490" windowHeight="7680"/>
  </bookViews>
  <sheets>
    <sheet name="表7,8" sheetId="1" r:id="rId1"/>
  </sheets>
  <externalReferences>
    <externalReference r:id="rId2"/>
  </externalReference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  <definedName name="_xlnm.Print_Area" localSheetId="0">'表7,8'!$A$1:$J$57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I23" i="1"/>
  <c r="C24" i="1"/>
  <c r="D24" i="1"/>
  <c r="E24" i="1"/>
  <c r="F24" i="1"/>
  <c r="G24" i="1"/>
  <c r="H24" i="1"/>
  <c r="I24" i="1"/>
  <c r="D25" i="1"/>
  <c r="E25" i="1"/>
  <c r="F25" i="1"/>
  <c r="H25" i="1"/>
  <c r="C27" i="1"/>
  <c r="C28" i="1" s="1"/>
  <c r="D27" i="1"/>
  <c r="E27" i="1"/>
  <c r="F27" i="1"/>
  <c r="G27" i="1"/>
  <c r="G28" i="1" s="1"/>
  <c r="H27" i="1"/>
  <c r="D28" i="1"/>
  <c r="E28" i="1"/>
  <c r="F28" i="1"/>
  <c r="H28" i="1"/>
  <c r="I27" i="1" l="1"/>
  <c r="J23" i="1" s="1"/>
  <c r="G25" i="1"/>
  <c r="C25" i="1"/>
  <c r="I25" i="1" s="1"/>
  <c r="J7" i="1" l="1"/>
  <c r="J11" i="1"/>
  <c r="J15" i="1"/>
  <c r="D29" i="1"/>
  <c r="H29" i="1"/>
  <c r="I28" i="1"/>
  <c r="F29" i="1"/>
  <c r="C29" i="1"/>
  <c r="J19" i="1"/>
  <c r="G29" i="1"/>
  <c r="E29" i="1"/>
  <c r="I29" i="1" l="1"/>
  <c r="J27" i="1"/>
</calcChain>
</file>

<file path=xl/sharedStrings.xml><?xml version="1.0" encoding="utf-8"?>
<sst xmlns="http://schemas.openxmlformats.org/spreadsheetml/2006/main" count="84" uniqueCount="34">
  <si>
    <t>ー</t>
    <phoneticPr fontId="2"/>
  </si>
  <si>
    <t>※四捨五入のため構成比の合計が100%にならない場合がある。</t>
    <rPh sb="1" eb="5">
      <t>シシャゴニュウ</t>
    </rPh>
    <rPh sb="8" eb="11">
      <t>コウセイヒ</t>
    </rPh>
    <rPh sb="12" eb="14">
      <t>ゴウケイ</t>
    </rPh>
    <rPh sb="24" eb="26">
      <t>バアイ</t>
    </rPh>
    <phoneticPr fontId="2"/>
  </si>
  <si>
    <t>（構成比）</t>
    <rPh sb="1" eb="4">
      <t>コウセイヒ</t>
    </rPh>
    <phoneticPr fontId="2"/>
  </si>
  <si>
    <t>対前年比</t>
    <rPh sb="0" eb="1">
      <t>タイ</t>
    </rPh>
    <rPh sb="1" eb="4">
      <t>ゼンネンヒ</t>
    </rPh>
    <phoneticPr fontId="2"/>
  </si>
  <si>
    <t>Ｈ３０年</t>
    <rPh sb="3" eb="4">
      <t>ネン</t>
    </rPh>
    <phoneticPr fontId="2"/>
  </si>
  <si>
    <t>県　　計</t>
  </si>
  <si>
    <t>Ｈ２９年</t>
    <rPh sb="3" eb="4">
      <t>ネン</t>
    </rPh>
    <phoneticPr fontId="2"/>
  </si>
  <si>
    <t>飛　　騨</t>
  </si>
  <si>
    <t>東　　濃</t>
  </si>
  <si>
    <t>中　　濃</t>
  </si>
  <si>
    <t>西　　濃</t>
  </si>
  <si>
    <t>岐　　阜</t>
  </si>
  <si>
    <t>計</t>
  </si>
  <si>
    <t>宿　　　泊</t>
  </si>
  <si>
    <t>日　帰　り</t>
  </si>
  <si>
    <t>（圏域別構成比）</t>
    <rPh sb="1" eb="3">
      <t>ケンイキ</t>
    </rPh>
    <rPh sb="3" eb="4">
      <t>ベツ</t>
    </rPh>
    <rPh sb="4" eb="7">
      <t>コウセイヒ</t>
    </rPh>
    <phoneticPr fontId="2"/>
  </si>
  <si>
    <t>圏　域</t>
  </si>
  <si>
    <t>　１　人　当　た　り　消　費　額</t>
    <phoneticPr fontId="2"/>
  </si>
  <si>
    <t xml:space="preserve"> 消　　費　　額</t>
  </si>
  <si>
    <t>区　分</t>
  </si>
  <si>
    <t>単位：円</t>
    <phoneticPr fontId="2"/>
  </si>
  <si>
    <t>表－８　圏域別・観光消費額</t>
    <phoneticPr fontId="2"/>
  </si>
  <si>
    <t>（同行者別構成比）</t>
    <rPh sb="1" eb="4">
      <t>ドウコウシャ</t>
    </rPh>
    <rPh sb="4" eb="5">
      <t>ベツ</t>
    </rPh>
    <rPh sb="5" eb="8">
      <t>コウセイヒ</t>
    </rPh>
    <phoneticPr fontId="2"/>
  </si>
  <si>
    <t>（買物・食等）</t>
    <rPh sb="1" eb="3">
      <t>カイモノ</t>
    </rPh>
    <rPh sb="4" eb="5">
      <t>ショク</t>
    </rPh>
    <rPh sb="5" eb="6">
      <t>トウ</t>
    </rPh>
    <phoneticPr fontId="2"/>
  </si>
  <si>
    <t>圏　域</t>
    <rPh sb="0" eb="1">
      <t>ケン</t>
    </rPh>
    <rPh sb="2" eb="3">
      <t>イキ</t>
    </rPh>
    <phoneticPr fontId="2"/>
  </si>
  <si>
    <t>道の駅等</t>
    <rPh sb="0" eb="1">
      <t>ミチ</t>
    </rPh>
    <rPh sb="2" eb="3">
      <t>エキ</t>
    </rPh>
    <rPh sb="3" eb="4">
      <t>トウ</t>
    </rPh>
    <phoneticPr fontId="2"/>
  </si>
  <si>
    <t>都市型観光</t>
    <rPh sb="0" eb="3">
      <t>トシガタ</t>
    </rPh>
    <rPh sb="3" eb="5">
      <t>カンコウ</t>
    </rPh>
    <phoneticPr fontId="2"/>
  </si>
  <si>
    <t>ｽﾎﾟｰﾂ･ﾚｸﾘｴｰｼｮﾝ</t>
    <phoneticPr fontId="2"/>
  </si>
  <si>
    <t>温泉・健康</t>
    <rPh sb="0" eb="2">
      <t>オンセン</t>
    </rPh>
    <rPh sb="3" eb="5">
      <t>ケンコウ</t>
    </rPh>
    <phoneticPr fontId="2"/>
  </si>
  <si>
    <t>歴史・文化</t>
    <rPh sb="3" eb="5">
      <t>ブンカ</t>
    </rPh>
    <phoneticPr fontId="2"/>
  </si>
  <si>
    <t>自　　　　然</t>
  </si>
  <si>
    <t>区　分</t>
    <rPh sb="0" eb="1">
      <t>ク</t>
    </rPh>
    <rPh sb="2" eb="3">
      <t>ブン</t>
    </rPh>
    <phoneticPr fontId="2"/>
  </si>
  <si>
    <t>単位：人</t>
    <phoneticPr fontId="2"/>
  </si>
  <si>
    <t>表－７　圏域別・観光地分類別観光入込客数（実人数）</t>
    <rPh sb="16" eb="18">
      <t>イリコミ</t>
    </rPh>
    <rPh sb="21" eb="22">
      <t>ジツ</t>
    </rPh>
    <rPh sb="22" eb="24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</si>
</sst>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#,##0.00;&quot;△&quot;#,##0.00"/>
    <numFmt numFmtId="178" formatCode="0.0%"/>
    <numFmt numFmtId="179" formatCode="#,##0.0;&quot;△&quot;#,##0.0"/>
  </numFmts>
  <fonts count="15" x14ac:knownFonts="1">
    <font>
      <sz val="9.5500000000000007"/>
      <color indexed="8"/>
      <name val="ＭＳ 明朝"/>
      <family val="1"/>
      <charset val="128"/>
    </font>
    <font>
      <sz val="9.5500000000000007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left" vertical="top" wrapText="1"/>
    </xf>
    <xf numFmtId="176" fontId="4" fillId="0" borderId="0" xfId="0" applyNumberFormat="1" applyFont="1"/>
    <xf numFmtId="0" fontId="5" fillId="0" borderId="0" xfId="0" applyFont="1"/>
    <xf numFmtId="176" fontId="4" fillId="0" borderId="0" xfId="0" applyNumberFormat="1" applyFont="1" applyAlignment="1">
      <alignment horizontal="right"/>
    </xf>
    <xf numFmtId="177" fontId="4" fillId="0" borderId="0" xfId="0" applyNumberFormat="1" applyFont="1"/>
    <xf numFmtId="178" fontId="3" fillId="0" borderId="0" xfId="0" applyNumberFormat="1" applyFont="1"/>
    <xf numFmtId="0" fontId="1" fillId="0" borderId="0" xfId="0" applyFont="1" applyAlignment="1">
      <alignment horizontal="center"/>
    </xf>
    <xf numFmtId="178" fontId="7" fillId="0" borderId="0" xfId="2" applyNumberFormat="1" applyFont="1" applyBorder="1"/>
    <xf numFmtId="0" fontId="8" fillId="0" borderId="0" xfId="0" applyFont="1"/>
    <xf numFmtId="179" fontId="9" fillId="0" borderId="0" xfId="0" applyNumberFormat="1" applyFont="1" applyBorder="1"/>
    <xf numFmtId="0" fontId="1" fillId="0" borderId="1" xfId="0" applyFont="1" applyBorder="1"/>
    <xf numFmtId="178" fontId="9" fillId="0" borderId="2" xfId="2" applyNumberFormat="1" applyFont="1" applyBorder="1"/>
    <xf numFmtId="0" fontId="4" fillId="0" borderId="2" xfId="0" applyFont="1" applyBorder="1" applyAlignment="1">
      <alignment horizontal="center"/>
    </xf>
    <xf numFmtId="0" fontId="1" fillId="0" borderId="3" xfId="0" applyFont="1" applyBorder="1"/>
    <xf numFmtId="179" fontId="9" fillId="0" borderId="2" xfId="0" applyNumberFormat="1" applyFont="1" applyBorder="1"/>
    <xf numFmtId="179" fontId="9" fillId="0" borderId="4" xfId="0" applyNumberFormat="1" applyFont="1" applyBorder="1"/>
    <xf numFmtId="179" fontId="9" fillId="0" borderId="2" xfId="0" applyNumberFormat="1" applyFont="1" applyBorder="1" applyAlignment="1">
      <alignment horizontal="right"/>
    </xf>
    <xf numFmtId="179" fontId="9" fillId="0" borderId="5" xfId="0" applyNumberFormat="1" applyFont="1" applyBorder="1"/>
    <xf numFmtId="179" fontId="9" fillId="0" borderId="6" xfId="0" applyNumberFormat="1" applyFont="1" applyBorder="1"/>
    <xf numFmtId="179" fontId="9" fillId="0" borderId="7" xfId="0" applyNumberFormat="1" applyFont="1" applyBorder="1"/>
    <xf numFmtId="0" fontId="9" fillId="0" borderId="6" xfId="0" applyFont="1" applyFill="1" applyBorder="1" applyAlignment="1">
      <alignment horizontal="center"/>
    </xf>
    <xf numFmtId="0" fontId="3" fillId="0" borderId="8" xfId="0" applyFont="1" applyBorder="1"/>
    <xf numFmtId="0" fontId="10" fillId="0" borderId="0" xfId="0" applyFont="1"/>
    <xf numFmtId="176" fontId="11" fillId="0" borderId="9" xfId="0" applyNumberFormat="1" applyFont="1" applyBorder="1"/>
    <xf numFmtId="176" fontId="11" fillId="0" borderId="0" xfId="0" applyNumberFormat="1" applyFont="1" applyBorder="1"/>
    <xf numFmtId="178" fontId="11" fillId="0" borderId="9" xfId="2" applyNumberFormat="1" applyFont="1" applyBorder="1"/>
    <xf numFmtId="176" fontId="11" fillId="0" borderId="10" xfId="0" applyNumberFormat="1" applyFont="1" applyBorder="1"/>
    <xf numFmtId="0" fontId="3" fillId="0" borderId="9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/>
    </xf>
    <xf numFmtId="176" fontId="9" fillId="0" borderId="12" xfId="0" applyNumberFormat="1" applyFont="1" applyBorder="1"/>
    <xf numFmtId="176" fontId="9" fillId="0" borderId="13" xfId="0" applyNumberFormat="1" applyFont="1" applyBorder="1"/>
    <xf numFmtId="178" fontId="3" fillId="0" borderId="12" xfId="2" applyNumberFormat="1" applyFont="1" applyBorder="1"/>
    <xf numFmtId="176" fontId="9" fillId="0" borderId="10" xfId="0" applyNumberFormat="1" applyFont="1" applyBorder="1"/>
    <xf numFmtId="176" fontId="9" fillId="0" borderId="9" xfId="0" applyNumberFormat="1" applyFont="1" applyBorder="1"/>
    <xf numFmtId="176" fontId="9" fillId="0" borderId="0" xfId="0" applyNumberFormat="1" applyFont="1" applyBorder="1"/>
    <xf numFmtId="0" fontId="9" fillId="0" borderId="12" xfId="0" applyFont="1" applyBorder="1" applyAlignment="1">
      <alignment horizontal="center" shrinkToFit="1"/>
    </xf>
    <xf numFmtId="0" fontId="3" fillId="0" borderId="11" xfId="0" applyFont="1" applyBorder="1"/>
    <xf numFmtId="0" fontId="9" fillId="0" borderId="2" xfId="0" applyFont="1" applyFill="1" applyBorder="1" applyAlignment="1">
      <alignment horizontal="center"/>
    </xf>
    <xf numFmtId="0" fontId="3" fillId="0" borderId="3" xfId="0" applyFont="1" applyBorder="1"/>
    <xf numFmtId="176" fontId="9" fillId="0" borderId="14" xfId="0" applyNumberFormat="1" applyFont="1" applyBorder="1"/>
    <xf numFmtId="0" fontId="3" fillId="0" borderId="15" xfId="0" applyFont="1" applyBorder="1"/>
    <xf numFmtId="178" fontId="3" fillId="0" borderId="9" xfId="2" applyNumberFormat="1" applyFont="1" applyBorder="1"/>
    <xf numFmtId="0" fontId="12" fillId="0" borderId="0" xfId="0" applyFont="1"/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/>
    <xf numFmtId="0" fontId="3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9" xfId="0" applyFont="1" applyBorder="1"/>
    <xf numFmtId="0" fontId="1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0" borderId="10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2" xfId="0" applyFont="1" applyBorder="1"/>
    <xf numFmtId="0" fontId="3" fillId="0" borderId="14" xfId="0" applyFont="1" applyBorder="1"/>
    <xf numFmtId="3" fontId="3" fillId="0" borderId="13" xfId="0" applyNumberFormat="1" applyFont="1" applyBorder="1"/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3" fillId="0" borderId="0" xfId="0" applyFont="1"/>
    <xf numFmtId="0" fontId="8" fillId="0" borderId="0" xfId="0" applyFont="1" applyBorder="1"/>
    <xf numFmtId="38" fontId="3" fillId="0" borderId="0" xfId="0" applyNumberFormat="1" applyFont="1" applyBorder="1" applyAlignment="1">
      <alignment horizontal="center"/>
    </xf>
    <xf numFmtId="178" fontId="3" fillId="0" borderId="0" xfId="2" applyNumberFormat="1" applyFont="1" applyBorder="1"/>
    <xf numFmtId="0" fontId="14" fillId="0" borderId="0" xfId="0" applyFont="1" applyBorder="1" applyAlignment="1">
      <alignment vertical="center"/>
    </xf>
    <xf numFmtId="178" fontId="1" fillId="0" borderId="0" xfId="0" applyNumberFormat="1" applyFont="1"/>
    <xf numFmtId="0" fontId="9" fillId="0" borderId="1" xfId="0" applyFont="1" applyBorder="1" applyAlignment="1">
      <alignment horizontal="center"/>
    </xf>
    <xf numFmtId="178" fontId="9" fillId="0" borderId="17" xfId="2" applyNumberFormat="1" applyFont="1" applyBorder="1"/>
    <xf numFmtId="178" fontId="9" fillId="0" borderId="18" xfId="2" applyNumberFormat="1" applyFont="1" applyBorder="1"/>
    <xf numFmtId="0" fontId="14" fillId="0" borderId="17" xfId="0" applyFont="1" applyBorder="1" applyAlignment="1">
      <alignment horizontal="center"/>
    </xf>
    <xf numFmtId="0" fontId="14" fillId="0" borderId="2" xfId="0" applyFont="1" applyBorder="1" applyAlignment="1">
      <alignment vertical="center"/>
    </xf>
    <xf numFmtId="179" fontId="9" fillId="0" borderId="9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176" fontId="1" fillId="0" borderId="0" xfId="0" applyNumberFormat="1" applyFont="1"/>
    <xf numFmtId="178" fontId="11" fillId="0" borderId="9" xfId="2" applyNumberFormat="1" applyFont="1" applyBorder="1" applyAlignment="1">
      <alignment horizontal="right"/>
    </xf>
    <xf numFmtId="176" fontId="11" fillId="0" borderId="11" xfId="0" applyNumberFormat="1" applyFont="1" applyBorder="1"/>
    <xf numFmtId="178" fontId="9" fillId="0" borderId="9" xfId="2" applyNumberFormat="1" applyFont="1" applyBorder="1" applyAlignment="1">
      <alignment horizontal="right"/>
    </xf>
    <xf numFmtId="38" fontId="9" fillId="0" borderId="12" xfId="1" applyFont="1" applyBorder="1"/>
    <xf numFmtId="176" fontId="9" fillId="0" borderId="15" xfId="0" applyNumberFormat="1" applyFont="1" applyBorder="1"/>
    <xf numFmtId="0" fontId="9" fillId="0" borderId="19" xfId="0" applyFont="1" applyBorder="1" applyAlignment="1">
      <alignment horizontal="center"/>
    </xf>
    <xf numFmtId="0" fontId="3" fillId="0" borderId="9" xfId="0" applyFont="1" applyBorder="1"/>
    <xf numFmtId="0" fontId="14" fillId="0" borderId="17" xfId="0" applyFont="1" applyBorder="1" applyAlignment="1">
      <alignment horizontal="center" shrinkToFit="1"/>
    </xf>
    <xf numFmtId="38" fontId="3" fillId="0" borderId="12" xfId="1" applyFont="1" applyBorder="1"/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righ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1301672\f\20&#35251;&#20809;&#20225;&#30011;&#25285;&#24403;\&#9734;&#39640;&#27211;\&#35251;&#20809;&#32113;&#35336;\H24\&#9733;&#9733;&#9733;&#65320;&#65298;&#65300;&#24180;&#20998;&#38598;&#35336;\H22&#24180;4-6&#26376;&#26032;&#22522;&#28310;&#12395;&#12424;&#12427;&#38598;&#35336;&#65288;&#25903;&#25588;&#12484;&#12540;&#12523;&#65289;\&#9733;&#25512;&#35336;&#25903;&#25588;&#12484;&#12540;&#12523;&#12304;&#22235;&#21322;&#26399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view="pageBreakPreview" topLeftCell="A46" zoomScale="70" zoomScaleNormal="75" zoomScaleSheetLayoutView="70" workbookViewId="0">
      <selection activeCell="C38" sqref="C38:I56"/>
    </sheetView>
  </sheetViews>
  <sheetFormatPr defaultRowHeight="12" x14ac:dyDescent="0.15"/>
  <cols>
    <col min="1" max="1" width="20.140625" style="1" customWidth="1"/>
    <col min="2" max="5" width="23.5703125" style="1" customWidth="1"/>
    <col min="6" max="8" width="22" style="1" customWidth="1"/>
    <col min="9" max="10" width="21.85546875" style="1" customWidth="1"/>
    <col min="11" max="11" width="11.28515625" style="1" bestFit="1" customWidth="1"/>
    <col min="12" max="12" width="9.140625" style="1"/>
    <col min="13" max="13" width="12.85546875" style="1" bestFit="1" customWidth="1"/>
    <col min="14" max="16384" width="9.140625" style="1"/>
  </cols>
  <sheetData>
    <row r="1" spans="1:13" ht="20.100000000000001" customHeight="1" x14ac:dyDescent="0.2">
      <c r="A1" s="71" t="s">
        <v>33</v>
      </c>
      <c r="B1" s="14"/>
      <c r="C1" s="14"/>
      <c r="D1" s="14"/>
      <c r="E1" s="14"/>
      <c r="F1" s="14"/>
      <c r="G1" s="14"/>
      <c r="H1" s="14"/>
      <c r="I1" s="14"/>
      <c r="J1" s="14"/>
    </row>
    <row r="2" spans="1:13" ht="20.100000000000001" customHeight="1" x14ac:dyDescent="0.2">
      <c r="A2" s="48"/>
      <c r="B2" s="48"/>
      <c r="C2" s="48"/>
      <c r="D2" s="48"/>
      <c r="E2" s="48"/>
      <c r="F2" s="48"/>
      <c r="G2" s="48"/>
      <c r="H2" s="48"/>
      <c r="I2" s="70"/>
      <c r="J2" s="70" t="s">
        <v>32</v>
      </c>
    </row>
    <row r="3" spans="1:13" ht="20.100000000000001" customHeight="1" x14ac:dyDescent="0.2">
      <c r="A3" s="102" t="s">
        <v>31</v>
      </c>
      <c r="B3" s="102"/>
      <c r="C3" s="49"/>
      <c r="D3" s="101"/>
      <c r="E3" s="49"/>
      <c r="F3" s="100"/>
      <c r="G3" s="49"/>
      <c r="H3" s="99"/>
      <c r="I3" s="49"/>
      <c r="J3" s="49"/>
    </row>
    <row r="4" spans="1:13" ht="20.100000000000001" customHeight="1" x14ac:dyDescent="0.2">
      <c r="A4" s="42"/>
      <c r="B4" s="42"/>
      <c r="C4" s="51" t="s">
        <v>30</v>
      </c>
      <c r="D4" s="50" t="s">
        <v>29</v>
      </c>
      <c r="E4" s="51" t="s">
        <v>28</v>
      </c>
      <c r="F4" s="97" t="s">
        <v>27</v>
      </c>
      <c r="G4" s="51" t="s">
        <v>26</v>
      </c>
      <c r="H4" s="34" t="s">
        <v>25</v>
      </c>
      <c r="I4" s="51" t="s">
        <v>12</v>
      </c>
      <c r="J4" s="98" t="s">
        <v>15</v>
      </c>
    </row>
    <row r="5" spans="1:13" ht="20.100000000000001" customHeight="1" x14ac:dyDescent="0.2">
      <c r="A5" s="42" t="s">
        <v>24</v>
      </c>
      <c r="B5" s="42"/>
      <c r="C5" s="51"/>
      <c r="D5" s="50"/>
      <c r="E5" s="51"/>
      <c r="F5" s="97"/>
      <c r="G5" s="96" t="s">
        <v>23</v>
      </c>
      <c r="H5" s="95"/>
      <c r="I5" s="51"/>
      <c r="J5" s="94"/>
    </row>
    <row r="6" spans="1:13" ht="20.100000000000001" customHeight="1" x14ac:dyDescent="0.2">
      <c r="A6" s="46"/>
      <c r="B6" s="41" t="s">
        <v>6</v>
      </c>
      <c r="C6" s="35">
        <v>315132</v>
      </c>
      <c r="D6" s="36">
        <v>2212720</v>
      </c>
      <c r="E6" s="35">
        <v>437345</v>
      </c>
      <c r="F6" s="35">
        <v>2128168</v>
      </c>
      <c r="G6" s="35">
        <v>554185</v>
      </c>
      <c r="H6" s="89">
        <v>4122782</v>
      </c>
      <c r="I6" s="93">
        <v>9770332</v>
      </c>
      <c r="J6" s="87">
        <v>0.214</v>
      </c>
    </row>
    <row r="7" spans="1:13" ht="20.100000000000001" customHeight="1" x14ac:dyDescent="0.2">
      <c r="A7" s="34" t="s">
        <v>11</v>
      </c>
      <c r="B7" s="33" t="s">
        <v>4</v>
      </c>
      <c r="C7" s="29">
        <v>280514</v>
      </c>
      <c r="D7" s="29">
        <v>2351759</v>
      </c>
      <c r="E7" s="29">
        <v>399457</v>
      </c>
      <c r="F7" s="29">
        <v>2087698</v>
      </c>
      <c r="G7" s="29">
        <v>505445</v>
      </c>
      <c r="H7" s="86">
        <v>4224985</v>
      </c>
      <c r="I7" s="29">
        <f>SUM(C7:H7)</f>
        <v>9849858</v>
      </c>
      <c r="J7" s="85">
        <f>I7/I27</f>
        <v>0.21399790235580327</v>
      </c>
      <c r="M7" s="76"/>
    </row>
    <row r="8" spans="1:13" ht="20.100000000000001" customHeight="1" x14ac:dyDescent="0.2">
      <c r="A8" s="91"/>
      <c r="B8" s="83" t="s">
        <v>3</v>
      </c>
      <c r="C8" s="24">
        <f>(C7/C6-1)*100</f>
        <v>-10.98523793204118</v>
      </c>
      <c r="D8" s="23">
        <f>(D7/D6-1)*100</f>
        <v>6.2836237752630142</v>
      </c>
      <c r="E8" s="23">
        <f>(E7/E6-1)*100</f>
        <v>-8.6631835278784486</v>
      </c>
      <c r="F8" s="24">
        <f>(F7/F6-1)*100</f>
        <v>-1.901635585160566</v>
      </c>
      <c r="G8" s="23">
        <f>(G7/G6-1)*100</f>
        <v>-8.7948970109259506</v>
      </c>
      <c r="H8" s="25">
        <f>(H7/H6-1)*100</f>
        <v>2.4789814256489962</v>
      </c>
      <c r="I8" s="24">
        <f>(I7/I6-1)*100</f>
        <v>0.81395391681675644</v>
      </c>
      <c r="J8" s="82"/>
    </row>
    <row r="9" spans="1:13" ht="20.100000000000001" customHeight="1" x14ac:dyDescent="0.2">
      <c r="A9" s="81"/>
      <c r="B9" s="92" t="s">
        <v>22</v>
      </c>
      <c r="C9" s="78">
        <f>C7/I7</f>
        <v>2.8478989240250975E-2</v>
      </c>
      <c r="D9" s="78">
        <f>D7/I7</f>
        <v>0.23876070091568832</v>
      </c>
      <c r="E9" s="78">
        <f>E7/I7</f>
        <v>4.0554594797204184E-2</v>
      </c>
      <c r="F9" s="78">
        <f>F7/I7</f>
        <v>0.21195209108598317</v>
      </c>
      <c r="G9" s="78">
        <f>G7/I7</f>
        <v>5.1314952966834651E-2</v>
      </c>
      <c r="H9" s="79">
        <f>H7/I7</f>
        <v>0.42893867099403871</v>
      </c>
      <c r="I9" s="78">
        <f>SUM(C9:H9)</f>
        <v>1</v>
      </c>
      <c r="J9" s="77"/>
      <c r="K9" s="11"/>
    </row>
    <row r="10" spans="1:13" ht="20.100000000000001" customHeight="1" x14ac:dyDescent="0.2">
      <c r="A10" s="42"/>
      <c r="B10" s="41" t="s">
        <v>6</v>
      </c>
      <c r="C10" s="35">
        <v>243674</v>
      </c>
      <c r="D10" s="36">
        <v>2515405</v>
      </c>
      <c r="E10" s="35">
        <v>1078824</v>
      </c>
      <c r="F10" s="35">
        <v>1965926</v>
      </c>
      <c r="G10" s="35">
        <v>266349</v>
      </c>
      <c r="H10" s="89">
        <v>1173252</v>
      </c>
      <c r="I10" s="88">
        <v>7243430</v>
      </c>
      <c r="J10" s="87">
        <v>0.159</v>
      </c>
    </row>
    <row r="11" spans="1:13" ht="20.100000000000001" customHeight="1" x14ac:dyDescent="0.2">
      <c r="A11" s="34" t="s">
        <v>10</v>
      </c>
      <c r="B11" s="33" t="s">
        <v>4</v>
      </c>
      <c r="C11" s="29">
        <v>229357</v>
      </c>
      <c r="D11" s="29">
        <v>2917475</v>
      </c>
      <c r="E11" s="29">
        <v>1148889</v>
      </c>
      <c r="F11" s="29">
        <v>2172983</v>
      </c>
      <c r="G11" s="29">
        <v>501978</v>
      </c>
      <c r="H11" s="86">
        <v>1330122</v>
      </c>
      <c r="I11" s="29">
        <f>SUM(C11:H11)</f>
        <v>8300804</v>
      </c>
      <c r="J11" s="85">
        <f>I11/I27</f>
        <v>0.18034317285250823</v>
      </c>
    </row>
    <row r="12" spans="1:13" ht="20.100000000000001" customHeight="1" x14ac:dyDescent="0.2">
      <c r="A12" s="91"/>
      <c r="B12" s="83" t="s">
        <v>3</v>
      </c>
      <c r="C12" s="24">
        <f>(C11/C10-1)*100</f>
        <v>-5.8754729679818096</v>
      </c>
      <c r="D12" s="23">
        <f>(D11/D10-1)*100</f>
        <v>15.984304714350174</v>
      </c>
      <c r="E12" s="23">
        <f>(E11/E10-1)*100</f>
        <v>6.4945718671442165</v>
      </c>
      <c r="F12" s="24">
        <f>(F11/F10-1)*100</f>
        <v>10.532288600893413</v>
      </c>
      <c r="G12" s="23">
        <f>(G11/G10-1)*100</f>
        <v>88.466260432740512</v>
      </c>
      <c r="H12" s="25">
        <f>(H11/H10-1)*100</f>
        <v>13.370529093493989</v>
      </c>
      <c r="I12" s="24">
        <f>(I11/I10-1)*100</f>
        <v>14.59769749966522</v>
      </c>
      <c r="J12" s="82"/>
    </row>
    <row r="13" spans="1:13" ht="20.100000000000001" customHeight="1" x14ac:dyDescent="0.2">
      <c r="A13" s="81"/>
      <c r="B13" s="80" t="s">
        <v>22</v>
      </c>
      <c r="C13" s="78">
        <f>C11/I11</f>
        <v>2.7630696978268612E-2</v>
      </c>
      <c r="D13" s="78">
        <f>D11/I11</f>
        <v>0.35146896613870177</v>
      </c>
      <c r="E13" s="78">
        <f>E11/I11</f>
        <v>0.13840695431430497</v>
      </c>
      <c r="F13" s="78">
        <f>F11/I11</f>
        <v>0.26177982277379397</v>
      </c>
      <c r="G13" s="78">
        <f>G11/I11</f>
        <v>6.0473419201320738E-2</v>
      </c>
      <c r="H13" s="79">
        <f>H11/I11</f>
        <v>0.16024014059360997</v>
      </c>
      <c r="I13" s="78">
        <f>SUM(C13:H13)</f>
        <v>1</v>
      </c>
      <c r="J13" s="90"/>
      <c r="K13" s="11"/>
    </row>
    <row r="14" spans="1:13" ht="20.100000000000001" customHeight="1" x14ac:dyDescent="0.2">
      <c r="A14" s="46"/>
      <c r="B14" s="41" t="s">
        <v>6</v>
      </c>
      <c r="C14" s="35">
        <v>515352</v>
      </c>
      <c r="D14" s="36">
        <v>931072</v>
      </c>
      <c r="E14" s="35">
        <v>2168494</v>
      </c>
      <c r="F14" s="35">
        <v>3282142</v>
      </c>
      <c r="G14" s="35">
        <v>971322</v>
      </c>
      <c r="H14" s="89">
        <v>2038239</v>
      </c>
      <c r="I14" s="88">
        <v>9906621</v>
      </c>
      <c r="J14" s="87">
        <v>0.217</v>
      </c>
    </row>
    <row r="15" spans="1:13" ht="20.100000000000001" customHeight="1" x14ac:dyDescent="0.2">
      <c r="A15" s="34" t="s">
        <v>9</v>
      </c>
      <c r="B15" s="33" t="s">
        <v>4</v>
      </c>
      <c r="C15" s="29">
        <v>535945</v>
      </c>
      <c r="D15" s="29">
        <v>826603</v>
      </c>
      <c r="E15" s="29">
        <v>2038500</v>
      </c>
      <c r="F15" s="29">
        <v>3369246</v>
      </c>
      <c r="G15" s="29">
        <v>851831</v>
      </c>
      <c r="H15" s="86">
        <v>1904403</v>
      </c>
      <c r="I15" s="29">
        <f>SUM(C15:H15)</f>
        <v>9526528</v>
      </c>
      <c r="J15" s="85">
        <f>I15/I27</f>
        <v>0.20697323847042523</v>
      </c>
    </row>
    <row r="16" spans="1:13" ht="20.100000000000001" customHeight="1" x14ac:dyDescent="0.2">
      <c r="A16" s="42"/>
      <c r="B16" s="83" t="s">
        <v>3</v>
      </c>
      <c r="C16" s="24">
        <f>(C15/C14-1)*100</f>
        <v>3.9959095918906007</v>
      </c>
      <c r="D16" s="23">
        <f>(D15/D14-1)*100</f>
        <v>-11.220292308221058</v>
      </c>
      <c r="E16" s="23">
        <f>(E15/E14-1)*100</f>
        <v>-5.9946672667759326</v>
      </c>
      <c r="F16" s="24">
        <f>(F15/F14-1)*100</f>
        <v>2.6538766451908558</v>
      </c>
      <c r="G16" s="23">
        <f>(G15/G14-1)*100</f>
        <v>-12.301893707750878</v>
      </c>
      <c r="H16" s="25">
        <f>(H15/H14-1)*100</f>
        <v>-6.5662564596202895</v>
      </c>
      <c r="I16" s="24">
        <f>(I15/I14-1)*100</f>
        <v>-3.8367572555768503</v>
      </c>
      <c r="J16" s="82"/>
    </row>
    <row r="17" spans="1:14" ht="20.100000000000001" customHeight="1" x14ac:dyDescent="0.2">
      <c r="A17" s="81"/>
      <c r="B17" s="80" t="s">
        <v>22</v>
      </c>
      <c r="C17" s="78">
        <f>C15/I15</f>
        <v>5.6258166668906026E-2</v>
      </c>
      <c r="D17" s="78">
        <f>D15/I15</f>
        <v>8.6768547785720046E-2</v>
      </c>
      <c r="E17" s="78">
        <f>E15/I15</f>
        <v>0.21398142114314889</v>
      </c>
      <c r="F17" s="78">
        <f>F15/I15</f>
        <v>0.35366987846988956</v>
      </c>
      <c r="G17" s="78">
        <f>G15/I15</f>
        <v>8.9416731888049869E-2</v>
      </c>
      <c r="H17" s="79">
        <f>H15/I15</f>
        <v>0.19990525404428561</v>
      </c>
      <c r="I17" s="78">
        <f>SUM(C17:H17)</f>
        <v>1</v>
      </c>
      <c r="J17" s="77"/>
      <c r="K17" s="11"/>
    </row>
    <row r="18" spans="1:14" ht="20.100000000000001" customHeight="1" x14ac:dyDescent="0.2">
      <c r="A18" s="42"/>
      <c r="B18" s="41" t="s">
        <v>6</v>
      </c>
      <c r="C18" s="35">
        <v>473155</v>
      </c>
      <c r="D18" s="36">
        <v>1703266</v>
      </c>
      <c r="E18" s="35">
        <v>651035</v>
      </c>
      <c r="F18" s="35">
        <v>951186</v>
      </c>
      <c r="G18" s="35">
        <v>5180486</v>
      </c>
      <c r="H18" s="89">
        <v>2497727</v>
      </c>
      <c r="I18" s="88">
        <v>11456855</v>
      </c>
      <c r="J18" s="87">
        <v>0.251</v>
      </c>
    </row>
    <row r="19" spans="1:14" ht="20.100000000000001" customHeight="1" x14ac:dyDescent="0.2">
      <c r="A19" s="34" t="s">
        <v>8</v>
      </c>
      <c r="B19" s="33" t="s">
        <v>4</v>
      </c>
      <c r="C19" s="29">
        <v>483658</v>
      </c>
      <c r="D19" s="29">
        <v>1783665</v>
      </c>
      <c r="E19" s="29">
        <v>654844</v>
      </c>
      <c r="F19" s="29">
        <v>897759</v>
      </c>
      <c r="G19" s="29">
        <v>4878417</v>
      </c>
      <c r="H19" s="86">
        <v>2496758</v>
      </c>
      <c r="I19" s="29">
        <f>SUM(C19:H19)</f>
        <v>11195101</v>
      </c>
      <c r="J19" s="85">
        <f>I19/I27</f>
        <v>0.24322463640200248</v>
      </c>
    </row>
    <row r="20" spans="1:14" ht="20.100000000000001" customHeight="1" x14ac:dyDescent="0.2">
      <c r="A20" s="42"/>
      <c r="B20" s="83" t="s">
        <v>3</v>
      </c>
      <c r="C20" s="24">
        <f>(C19/C18-1)*100</f>
        <v>2.2197799875305124</v>
      </c>
      <c r="D20" s="23">
        <f>(D19/D18-1)*100</f>
        <v>4.7202844417724599</v>
      </c>
      <c r="E20" s="23">
        <f>(E19/E18-1)*100</f>
        <v>0.5850683911003296</v>
      </c>
      <c r="F20" s="24">
        <f>(F19/F18-1)*100</f>
        <v>-5.6168825024758622</v>
      </c>
      <c r="G20" s="23">
        <f>(G19/G18-1)*100</f>
        <v>-5.8309008073759827</v>
      </c>
      <c r="H20" s="25">
        <f>(H19/H18-1)*100</f>
        <v>-3.8795272661906743E-2</v>
      </c>
      <c r="I20" s="24">
        <f>(I19/I18-1)*100</f>
        <v>-2.2846933124317292</v>
      </c>
      <c r="J20" s="82"/>
    </row>
    <row r="21" spans="1:14" ht="20.100000000000001" customHeight="1" x14ac:dyDescent="0.2">
      <c r="A21" s="81"/>
      <c r="B21" s="80" t="s">
        <v>22</v>
      </c>
      <c r="C21" s="78">
        <f>C19/I19</f>
        <v>4.3202647300814884E-2</v>
      </c>
      <c r="D21" s="78">
        <f>D19/I19</f>
        <v>0.15932549424967224</v>
      </c>
      <c r="E21" s="78">
        <f>E19/I19</f>
        <v>5.8493800100597571E-2</v>
      </c>
      <c r="F21" s="78">
        <f>F19/I19</f>
        <v>8.0192130468496894E-2</v>
      </c>
      <c r="G21" s="78">
        <f>G19/I19</f>
        <v>0.43576355407601952</v>
      </c>
      <c r="H21" s="79">
        <f>H19/I19</f>
        <v>0.2230223738043989</v>
      </c>
      <c r="I21" s="78">
        <f>SUM(C21:H21)</f>
        <v>1</v>
      </c>
      <c r="J21" s="90"/>
      <c r="K21" s="11"/>
    </row>
    <row r="22" spans="1:14" ht="20.100000000000001" customHeight="1" x14ac:dyDescent="0.2">
      <c r="A22" s="46"/>
      <c r="B22" s="41" t="s">
        <v>6</v>
      </c>
      <c r="C22" s="35">
        <v>430983</v>
      </c>
      <c r="D22" s="36">
        <v>3685299</v>
      </c>
      <c r="E22" s="35">
        <v>1541089</v>
      </c>
      <c r="F22" s="35">
        <v>425992</v>
      </c>
      <c r="G22" s="35">
        <v>121095</v>
      </c>
      <c r="H22" s="89">
        <v>975577</v>
      </c>
      <c r="I22" s="88">
        <v>7180035</v>
      </c>
      <c r="J22" s="87">
        <v>0.158</v>
      </c>
    </row>
    <row r="23" spans="1:14" ht="20.100000000000001" customHeight="1" x14ac:dyDescent="0.2">
      <c r="A23" s="34" t="s">
        <v>7</v>
      </c>
      <c r="B23" s="33" t="s">
        <v>4</v>
      </c>
      <c r="C23" s="29">
        <v>428377</v>
      </c>
      <c r="D23" s="29">
        <v>3652693</v>
      </c>
      <c r="E23" s="29">
        <v>1551076</v>
      </c>
      <c r="F23" s="29">
        <v>417178</v>
      </c>
      <c r="G23" s="29">
        <v>128700</v>
      </c>
      <c r="H23" s="86">
        <v>977510</v>
      </c>
      <c r="I23" s="29">
        <f>SUM(C23:H23)</f>
        <v>7155534</v>
      </c>
      <c r="J23" s="85">
        <f>I23/I27</f>
        <v>0.1554610499192608</v>
      </c>
    </row>
    <row r="24" spans="1:14" ht="20.100000000000001" customHeight="1" x14ac:dyDescent="0.2">
      <c r="A24" s="42"/>
      <c r="B24" s="83" t="s">
        <v>3</v>
      </c>
      <c r="C24" s="24">
        <f>(C23/C22-1)*100</f>
        <v>-0.60466422109456408</v>
      </c>
      <c r="D24" s="23">
        <f>(D23/D22-1)*100</f>
        <v>-0.88475860439003462</v>
      </c>
      <c r="E24" s="23">
        <f>(E23/E22-1)*100</f>
        <v>0.64804823082897922</v>
      </c>
      <c r="F24" s="24">
        <f>(F23/F22-1)*100</f>
        <v>-2.0690529399613133</v>
      </c>
      <c r="G24" s="23">
        <f>(G23/G22-1)*100</f>
        <v>6.2801932367149815</v>
      </c>
      <c r="H24" s="25">
        <f>(H23/H22-1)*100</f>
        <v>0.19813915252204772</v>
      </c>
      <c r="I24" s="24">
        <f>(I23/I22-1)*100</f>
        <v>-0.34123789090164669</v>
      </c>
      <c r="J24" s="82"/>
    </row>
    <row r="25" spans="1:14" ht="20.100000000000001" customHeight="1" x14ac:dyDescent="0.2">
      <c r="A25" s="81"/>
      <c r="B25" s="80" t="s">
        <v>22</v>
      </c>
      <c r="C25" s="78">
        <f>C23/I23</f>
        <v>5.9866531274954463E-2</v>
      </c>
      <c r="D25" s="78">
        <f>D23/I23</f>
        <v>0.51047105638796486</v>
      </c>
      <c r="E25" s="78">
        <f>E23/I23</f>
        <v>0.21676593249364756</v>
      </c>
      <c r="F25" s="78">
        <f>F23/I23</f>
        <v>5.8301448920513831E-2</v>
      </c>
      <c r="G25" s="78">
        <f>G23/I23</f>
        <v>1.7986079026387131E-2</v>
      </c>
      <c r="H25" s="79">
        <f>H23/I23</f>
        <v>0.1366089518965321</v>
      </c>
      <c r="I25" s="78">
        <f>SUM(C25:H25)</f>
        <v>0.99999999999999989</v>
      </c>
      <c r="J25" s="90"/>
      <c r="K25" s="11"/>
    </row>
    <row r="26" spans="1:14" ht="20.100000000000001" customHeight="1" x14ac:dyDescent="0.2">
      <c r="A26" s="42"/>
      <c r="B26" s="41" t="s">
        <v>6</v>
      </c>
      <c r="C26" s="35">
        <v>1978296</v>
      </c>
      <c r="D26" s="36">
        <v>11047762</v>
      </c>
      <c r="E26" s="35">
        <v>5876787</v>
      </c>
      <c r="F26" s="35">
        <v>8753414</v>
      </c>
      <c r="G26" s="35">
        <v>7093437</v>
      </c>
      <c r="H26" s="89">
        <v>10807577</v>
      </c>
      <c r="I26" s="88">
        <v>45557273</v>
      </c>
      <c r="J26" s="87">
        <v>1</v>
      </c>
      <c r="N26" s="84"/>
    </row>
    <row r="27" spans="1:14" ht="20.100000000000001" customHeight="1" x14ac:dyDescent="0.2">
      <c r="A27" s="34" t="s">
        <v>5</v>
      </c>
      <c r="B27" s="33" t="s">
        <v>4</v>
      </c>
      <c r="C27" s="29">
        <f>SUM(C7,C11,C15,C19,C23)</f>
        <v>1957851</v>
      </c>
      <c r="D27" s="29">
        <f>SUM(D7,D11,D15,D19,D23)</f>
        <v>11532195</v>
      </c>
      <c r="E27" s="29">
        <f>SUM(E7,E11,E15,E19,E23)</f>
        <v>5792766</v>
      </c>
      <c r="F27" s="29">
        <f>SUM(F7,F11,F15,F19,F23)</f>
        <v>8944864</v>
      </c>
      <c r="G27" s="29">
        <f>SUM(G7,G11,G15,G19,G23)</f>
        <v>6866371</v>
      </c>
      <c r="H27" s="86">
        <f>SUM(H7,H11,H15,H19,H23)</f>
        <v>10933778</v>
      </c>
      <c r="I27" s="29">
        <f>SUM(C27:H27)</f>
        <v>46027825</v>
      </c>
      <c r="J27" s="85">
        <f>SUM(J7,J11,J15,J19,J23)</f>
        <v>1</v>
      </c>
      <c r="M27" s="84"/>
    </row>
    <row r="28" spans="1:14" ht="20.100000000000001" customHeight="1" x14ac:dyDescent="0.2">
      <c r="A28" s="42"/>
      <c r="B28" s="83" t="s">
        <v>3</v>
      </c>
      <c r="C28" s="24">
        <f>(C27/C26-1)*100</f>
        <v>-1.0334651639592907</v>
      </c>
      <c r="D28" s="23">
        <f>(D27/D26-1)*100</f>
        <v>4.3848971402533854</v>
      </c>
      <c r="E28" s="23">
        <f>(E27/E26-1)*100</f>
        <v>-1.4297098057152624</v>
      </c>
      <c r="F28" s="24">
        <f>(F27/F26-1)*100</f>
        <v>2.1871466378718063</v>
      </c>
      <c r="G28" s="23">
        <f>(G27/G26-1)*100</f>
        <v>-3.201071638473707</v>
      </c>
      <c r="H28" s="25">
        <f>(H27/H26-1)*100</f>
        <v>1.1677085437374224</v>
      </c>
      <c r="I28" s="24">
        <f>(I27/I26-1)*100</f>
        <v>1.0328800848110387</v>
      </c>
      <c r="J28" s="82"/>
    </row>
    <row r="29" spans="1:14" ht="20.100000000000001" customHeight="1" x14ac:dyDescent="0.2">
      <c r="A29" s="81"/>
      <c r="B29" s="80" t="s">
        <v>22</v>
      </c>
      <c r="C29" s="78">
        <f>C27/I27</f>
        <v>4.2536248454060128E-2</v>
      </c>
      <c r="D29" s="78">
        <f>D27/I27</f>
        <v>0.25054833679410227</v>
      </c>
      <c r="E29" s="78">
        <f>E27/I27</f>
        <v>0.12585356792331595</v>
      </c>
      <c r="F29" s="78">
        <f>F27/I27</f>
        <v>0.19433601305297393</v>
      </c>
      <c r="G29" s="78">
        <f>G27/I27</f>
        <v>0.14917869788546384</v>
      </c>
      <c r="H29" s="79">
        <f>H27/I27</f>
        <v>0.23754713589008389</v>
      </c>
      <c r="I29" s="78">
        <f>SUM(C29:H29)</f>
        <v>1</v>
      </c>
      <c r="J29" s="77"/>
      <c r="K29" s="11"/>
      <c r="M29" s="76"/>
    </row>
    <row r="30" spans="1:14" ht="20.100000000000001" customHeight="1" x14ac:dyDescent="0.2">
      <c r="A30" s="13" t="s">
        <v>1</v>
      </c>
      <c r="B30" s="74"/>
      <c r="C30" s="74"/>
      <c r="D30" s="74"/>
      <c r="E30" s="74"/>
      <c r="F30" s="74"/>
      <c r="G30" s="74"/>
      <c r="H30" s="74"/>
      <c r="I30" s="50"/>
    </row>
    <row r="31" spans="1:14" ht="20.100000000000001" customHeight="1" x14ac:dyDescent="0.2">
      <c r="A31" s="75"/>
      <c r="B31" s="74"/>
      <c r="C31" s="74"/>
      <c r="D31" s="74"/>
      <c r="E31" s="74"/>
      <c r="F31" s="74"/>
      <c r="G31" s="74"/>
      <c r="H31" s="74"/>
      <c r="I31" s="74"/>
      <c r="J31" s="73"/>
    </row>
    <row r="32" spans="1:14" ht="20.100000000000001" customHeight="1" x14ac:dyDescent="0.15">
      <c r="A32" s="72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0.100000000000001" customHeight="1" x14ac:dyDescent="0.2">
      <c r="A33" s="71" t="s">
        <v>21</v>
      </c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20.100000000000001" customHeight="1" x14ac:dyDescent="0.2">
      <c r="A34" s="48"/>
      <c r="B34" s="48"/>
      <c r="C34" s="48"/>
      <c r="D34" s="48"/>
      <c r="E34" s="48"/>
      <c r="G34" s="48"/>
      <c r="H34" s="48"/>
      <c r="I34" s="70" t="s">
        <v>20</v>
      </c>
      <c r="J34" s="48"/>
    </row>
    <row r="35" spans="1:10" ht="20.100000000000001" customHeight="1" x14ac:dyDescent="0.2">
      <c r="A35" s="46"/>
      <c r="B35" s="69" t="s">
        <v>19</v>
      </c>
      <c r="C35" s="68"/>
      <c r="D35" s="64" t="s">
        <v>18</v>
      </c>
      <c r="E35" s="67"/>
      <c r="F35" s="66"/>
      <c r="G35" s="65" t="s">
        <v>17</v>
      </c>
      <c r="H35" s="64"/>
      <c r="I35" s="63"/>
      <c r="J35" s="48"/>
    </row>
    <row r="36" spans="1:10" ht="20.100000000000001" customHeight="1" x14ac:dyDescent="0.2">
      <c r="A36" s="42"/>
      <c r="B36" s="62"/>
      <c r="C36" s="61"/>
      <c r="D36" s="60"/>
      <c r="E36" s="54"/>
      <c r="F36" s="59"/>
      <c r="G36" s="58"/>
      <c r="H36" s="57"/>
      <c r="I36" s="56"/>
      <c r="J36" s="48"/>
    </row>
    <row r="37" spans="1:10" ht="20.100000000000001" customHeight="1" x14ac:dyDescent="0.2">
      <c r="A37" s="55" t="s">
        <v>16</v>
      </c>
      <c r="B37" s="54"/>
      <c r="C37" s="34" t="s">
        <v>14</v>
      </c>
      <c r="D37" s="51" t="s">
        <v>13</v>
      </c>
      <c r="E37" s="53" t="s">
        <v>12</v>
      </c>
      <c r="F37" s="52" t="s">
        <v>15</v>
      </c>
      <c r="G37" s="51" t="s">
        <v>14</v>
      </c>
      <c r="H37" s="50" t="s">
        <v>13</v>
      </c>
      <c r="I37" s="49" t="s">
        <v>12</v>
      </c>
      <c r="J37" s="48"/>
    </row>
    <row r="38" spans="1:10" ht="20.100000000000001" customHeight="1" x14ac:dyDescent="0.2">
      <c r="A38" s="46"/>
      <c r="B38" s="41" t="s">
        <v>6</v>
      </c>
      <c r="C38" s="36">
        <v>25122412502</v>
      </c>
      <c r="D38" s="35">
        <v>26786418965</v>
      </c>
      <c r="E38" s="35">
        <v>51908831467</v>
      </c>
      <c r="F38" s="37">
        <v>0.184</v>
      </c>
      <c r="G38" s="35">
        <v>2948</v>
      </c>
      <c r="H38" s="36">
        <v>21463</v>
      </c>
      <c r="I38" s="35">
        <v>5313</v>
      </c>
      <c r="J38" s="14"/>
    </row>
    <row r="39" spans="1:10" ht="20.100000000000001" customHeight="1" x14ac:dyDescent="0.2">
      <c r="A39" s="34" t="s">
        <v>11</v>
      </c>
      <c r="B39" s="33" t="s">
        <v>4</v>
      </c>
      <c r="C39" s="30">
        <v>19266065832</v>
      </c>
      <c r="D39" s="29">
        <v>36275326244</v>
      </c>
      <c r="E39" s="32">
        <v>55541392076</v>
      </c>
      <c r="F39" s="31">
        <v>0.19682647159776248</v>
      </c>
      <c r="G39" s="29">
        <v>2327</v>
      </c>
      <c r="H39" s="30">
        <v>23098</v>
      </c>
      <c r="I39" s="29">
        <v>5639</v>
      </c>
      <c r="J39" s="28"/>
    </row>
    <row r="40" spans="1:10" ht="20.100000000000001" customHeight="1" x14ac:dyDescent="0.2">
      <c r="A40" s="44"/>
      <c r="B40" s="43" t="s">
        <v>3</v>
      </c>
      <c r="C40" s="20">
        <v>-23.31124317592419</v>
      </c>
      <c r="D40" s="20">
        <v>35.424321897594879</v>
      </c>
      <c r="E40" s="20">
        <v>6.997962593916851</v>
      </c>
      <c r="F40" s="20">
        <v>6.9709084770448237</v>
      </c>
      <c r="G40" s="20">
        <v>-21.065128900949791</v>
      </c>
      <c r="H40" s="20">
        <v>7.6177607976517736</v>
      </c>
      <c r="I40" s="20">
        <v>6.1358930924148236</v>
      </c>
      <c r="J40" s="28"/>
    </row>
    <row r="41" spans="1:10" ht="20.100000000000001" customHeight="1" x14ac:dyDescent="0.2">
      <c r="A41" s="42"/>
      <c r="B41" s="41" t="s">
        <v>6</v>
      </c>
      <c r="C41" s="40">
        <v>23579538571</v>
      </c>
      <c r="D41" s="39">
        <v>3930429376</v>
      </c>
      <c r="E41" s="38">
        <v>27509967947</v>
      </c>
      <c r="F41" s="47">
        <v>9.8000000000000004E-2</v>
      </c>
      <c r="G41" s="39">
        <v>3354</v>
      </c>
      <c r="H41" s="40">
        <v>18489</v>
      </c>
      <c r="I41" s="39">
        <v>3798</v>
      </c>
      <c r="J41" s="28"/>
    </row>
    <row r="42" spans="1:10" ht="20.100000000000001" customHeight="1" x14ac:dyDescent="0.2">
      <c r="A42" s="34" t="s">
        <v>10</v>
      </c>
      <c r="B42" s="33" t="s">
        <v>4</v>
      </c>
      <c r="C42" s="30">
        <v>20271071207</v>
      </c>
      <c r="D42" s="29">
        <v>3846183005</v>
      </c>
      <c r="E42" s="32">
        <v>24117254212</v>
      </c>
      <c r="F42" s="31">
        <v>8.5466241909795876E-2</v>
      </c>
      <c r="G42" s="29">
        <v>2503</v>
      </c>
      <c r="H42" s="30">
        <v>18997</v>
      </c>
      <c r="I42" s="29">
        <v>2905</v>
      </c>
      <c r="J42" s="28"/>
    </row>
    <row r="43" spans="1:10" ht="20.100000000000001" customHeight="1" x14ac:dyDescent="0.2">
      <c r="A43" s="42"/>
      <c r="B43" s="43" t="s">
        <v>3</v>
      </c>
      <c r="C43" s="20">
        <v>-14.031094603645123</v>
      </c>
      <c r="D43" s="20">
        <v>-2.1434393787718276</v>
      </c>
      <c r="E43" s="20">
        <v>-12.332670621559117</v>
      </c>
      <c r="F43" s="20">
        <v>-12.789549071636863</v>
      </c>
      <c r="G43" s="20">
        <v>-25.372689326177699</v>
      </c>
      <c r="H43" s="20">
        <v>2.7475796419492715</v>
      </c>
      <c r="I43" s="20">
        <v>-23.512374934175885</v>
      </c>
      <c r="J43" s="28"/>
    </row>
    <row r="44" spans="1:10" ht="20.100000000000001" customHeight="1" x14ac:dyDescent="0.2">
      <c r="A44" s="46"/>
      <c r="B44" s="41" t="s">
        <v>6</v>
      </c>
      <c r="C44" s="36">
        <v>33396807420</v>
      </c>
      <c r="D44" s="35">
        <v>6657588113</v>
      </c>
      <c r="E44" s="45">
        <v>40054395533</v>
      </c>
      <c r="F44" s="37">
        <v>0.14199999999999999</v>
      </c>
      <c r="G44" s="35">
        <v>3501</v>
      </c>
      <c r="H44" s="36">
        <v>18159</v>
      </c>
      <c r="I44" s="35">
        <v>4043</v>
      </c>
      <c r="J44" s="28"/>
    </row>
    <row r="45" spans="1:10" ht="20.100000000000001" customHeight="1" x14ac:dyDescent="0.2">
      <c r="A45" s="34" t="s">
        <v>9</v>
      </c>
      <c r="B45" s="33" t="s">
        <v>4</v>
      </c>
      <c r="C45" s="30">
        <v>26007905754</v>
      </c>
      <c r="D45" s="29">
        <v>8044739243</v>
      </c>
      <c r="E45" s="32">
        <v>34052644997</v>
      </c>
      <c r="F45" s="31">
        <v>0.12067508056260821</v>
      </c>
      <c r="G45" s="29">
        <v>2843</v>
      </c>
      <c r="H45" s="30">
        <v>21252</v>
      </c>
      <c r="I45" s="29">
        <v>3575</v>
      </c>
      <c r="J45" s="28"/>
    </row>
    <row r="46" spans="1:10" ht="19.5" customHeight="1" x14ac:dyDescent="0.2">
      <c r="A46" s="44"/>
      <c r="B46" s="43" t="s">
        <v>3</v>
      </c>
      <c r="C46" s="20">
        <v>-22.124574882493363</v>
      </c>
      <c r="D46" s="20">
        <v>20.835640572167069</v>
      </c>
      <c r="E46" s="20">
        <v>-14.983999773646017</v>
      </c>
      <c r="F46" s="20">
        <v>-15.017548899571675</v>
      </c>
      <c r="G46" s="20">
        <v>-18.794630105684085</v>
      </c>
      <c r="H46" s="20">
        <v>17.03287625970593</v>
      </c>
      <c r="I46" s="20">
        <v>-11.575562700964625</v>
      </c>
      <c r="J46" s="28"/>
    </row>
    <row r="47" spans="1:10" ht="20.100000000000001" customHeight="1" x14ac:dyDescent="0.2">
      <c r="A47" s="42"/>
      <c r="B47" s="41" t="s">
        <v>6</v>
      </c>
      <c r="C47" s="40">
        <v>40046531413</v>
      </c>
      <c r="D47" s="39">
        <v>8147346417</v>
      </c>
      <c r="E47" s="38">
        <v>48193877830</v>
      </c>
      <c r="F47" s="37">
        <v>0.17100000000000001</v>
      </c>
      <c r="G47" s="39">
        <v>3644</v>
      </c>
      <c r="H47" s="40">
        <v>17417</v>
      </c>
      <c r="I47" s="39">
        <v>4207</v>
      </c>
      <c r="J47" s="28"/>
    </row>
    <row r="48" spans="1:10" ht="20.100000000000001" customHeight="1" x14ac:dyDescent="0.2">
      <c r="A48" s="34" t="s">
        <v>8</v>
      </c>
      <c r="B48" s="33" t="s">
        <v>4</v>
      </c>
      <c r="C48" s="30">
        <v>36223143767</v>
      </c>
      <c r="D48" s="29">
        <v>9990537412</v>
      </c>
      <c r="E48" s="32">
        <v>46213681179</v>
      </c>
      <c r="F48" s="31">
        <v>0.16377111674766612</v>
      </c>
      <c r="G48" s="29">
        <v>3394</v>
      </c>
      <c r="H48" s="30">
        <v>19142</v>
      </c>
      <c r="I48" s="29">
        <v>4128</v>
      </c>
      <c r="J48" s="28"/>
    </row>
    <row r="49" spans="1:11" ht="20.100000000000001" customHeight="1" x14ac:dyDescent="0.2">
      <c r="A49" s="42"/>
      <c r="B49" s="43" t="s">
        <v>3</v>
      </c>
      <c r="C49" s="20">
        <v>-9.5473628079530535</v>
      </c>
      <c r="D49" s="20">
        <v>22.623206387223881</v>
      </c>
      <c r="E49" s="20">
        <v>-4.1088136920315543</v>
      </c>
      <c r="F49" s="20">
        <v>-4.2274171066280068</v>
      </c>
      <c r="G49" s="20">
        <v>-6.8605927552140455</v>
      </c>
      <c r="H49" s="20">
        <v>9.9041166676235868</v>
      </c>
      <c r="I49" s="20">
        <v>-1.8778226764915584</v>
      </c>
      <c r="J49" s="28"/>
    </row>
    <row r="50" spans="1:11" ht="20.100000000000001" customHeight="1" x14ac:dyDescent="0.2">
      <c r="A50" s="46"/>
      <c r="B50" s="41" t="s">
        <v>6</v>
      </c>
      <c r="C50" s="35">
        <v>26876602428</v>
      </c>
      <c r="D50" s="35">
        <v>87326760883</v>
      </c>
      <c r="E50" s="45">
        <v>114203363311</v>
      </c>
      <c r="F50" s="37">
        <v>0.40500000000000003</v>
      </c>
      <c r="G50" s="35">
        <v>6737</v>
      </c>
      <c r="H50" s="36">
        <v>27368</v>
      </c>
      <c r="I50" s="35">
        <v>15906</v>
      </c>
      <c r="J50" s="28"/>
    </row>
    <row r="51" spans="1:11" ht="20.100000000000001" customHeight="1" x14ac:dyDescent="0.2">
      <c r="A51" s="34" t="s">
        <v>7</v>
      </c>
      <c r="B51" s="33" t="s">
        <v>4</v>
      </c>
      <c r="C51" s="29">
        <v>35968873535</v>
      </c>
      <c r="D51" s="29">
        <v>86290718024</v>
      </c>
      <c r="E51" s="32">
        <v>122259591559</v>
      </c>
      <c r="F51" s="31">
        <v>0.43326108918216727</v>
      </c>
      <c r="G51" s="29">
        <v>9023</v>
      </c>
      <c r="H51" s="30">
        <v>27229</v>
      </c>
      <c r="I51" s="29">
        <v>17086</v>
      </c>
      <c r="J51" s="28"/>
    </row>
    <row r="52" spans="1:11" ht="20.100000000000001" customHeight="1" x14ac:dyDescent="0.2">
      <c r="A52" s="44"/>
      <c r="B52" s="43" t="s">
        <v>3</v>
      </c>
      <c r="C52" s="20">
        <v>33.829689341714129</v>
      </c>
      <c r="D52" s="20">
        <v>-1.1863979019994586</v>
      </c>
      <c r="E52" s="20">
        <v>7.0542828288350679</v>
      </c>
      <c r="F52" s="20">
        <v>6.9780467116462352</v>
      </c>
      <c r="G52" s="20">
        <v>33.932017218346445</v>
      </c>
      <c r="H52" s="20">
        <v>-0.50789242911429833</v>
      </c>
      <c r="I52" s="20">
        <v>7.4185841820696652</v>
      </c>
      <c r="J52" s="28"/>
    </row>
    <row r="53" spans="1:11" ht="20.100000000000001" customHeight="1" x14ac:dyDescent="0.2">
      <c r="A53" s="42"/>
      <c r="B53" s="41" t="s">
        <v>6</v>
      </c>
      <c r="C53" s="40">
        <v>149021892334</v>
      </c>
      <c r="D53" s="39">
        <v>132848543754</v>
      </c>
      <c r="E53" s="38">
        <v>281870436088</v>
      </c>
      <c r="F53" s="37">
        <v>1</v>
      </c>
      <c r="G53" s="35">
        <v>3719</v>
      </c>
      <c r="H53" s="36">
        <v>24217</v>
      </c>
      <c r="I53" s="35">
        <v>6187</v>
      </c>
      <c r="J53" s="28"/>
    </row>
    <row r="54" spans="1:11" ht="20.100000000000001" customHeight="1" x14ac:dyDescent="0.2">
      <c r="A54" s="34" t="s">
        <v>5</v>
      </c>
      <c r="B54" s="33" t="s">
        <v>4</v>
      </c>
      <c r="C54" s="30">
        <v>137737060095</v>
      </c>
      <c r="D54" s="29">
        <v>144447503928</v>
      </c>
      <c r="E54" s="32">
        <v>282184564023</v>
      </c>
      <c r="F54" s="31">
        <v>1</v>
      </c>
      <c r="G54" s="29">
        <v>3428</v>
      </c>
      <c r="H54" s="30">
        <v>24723</v>
      </c>
      <c r="I54" s="29">
        <v>6131</v>
      </c>
      <c r="J54" s="28"/>
    </row>
    <row r="55" spans="1:11" ht="20.100000000000001" customHeight="1" x14ac:dyDescent="0.2">
      <c r="A55" s="27"/>
      <c r="B55" s="26" t="s">
        <v>3</v>
      </c>
      <c r="C55" s="25">
        <v>-7.5726002819152978</v>
      </c>
      <c r="D55" s="24">
        <v>8.7309652377358216</v>
      </c>
      <c r="E55" s="23">
        <v>0.11144408734724554</v>
      </c>
      <c r="F55" s="22"/>
      <c r="G55" s="20">
        <v>-7.8246840548534591</v>
      </c>
      <c r="H55" s="21">
        <v>2.0894413015650093</v>
      </c>
      <c r="I55" s="20">
        <v>-0.90512364635526588</v>
      </c>
      <c r="J55" s="14"/>
    </row>
    <row r="56" spans="1:11" ht="20.100000000000001" customHeight="1" x14ac:dyDescent="0.2">
      <c r="A56" s="19"/>
      <c r="B56" s="18" t="s">
        <v>2</v>
      </c>
      <c r="C56" s="17">
        <v>0.48810983184669687</v>
      </c>
      <c r="D56" s="17">
        <v>0.51189016815330313</v>
      </c>
      <c r="E56" s="17">
        <v>1</v>
      </c>
      <c r="F56" s="16"/>
      <c r="G56" s="15"/>
      <c r="H56" s="15"/>
      <c r="I56" s="15"/>
      <c r="J56" s="14"/>
      <c r="K56" s="11"/>
    </row>
    <row r="57" spans="1:11" ht="20.100000000000001" customHeight="1" x14ac:dyDescent="0.15">
      <c r="A57" s="13" t="s">
        <v>1</v>
      </c>
    </row>
    <row r="58" spans="1:11" x14ac:dyDescent="0.15">
      <c r="F58" s="12"/>
    </row>
    <row r="59" spans="1:11" ht="17.25" x14ac:dyDescent="0.2">
      <c r="I59" s="11"/>
    </row>
    <row r="60" spans="1:11" ht="18.75" x14ac:dyDescent="0.2">
      <c r="B60" s="8"/>
      <c r="C60" s="10"/>
      <c r="D60" s="10"/>
      <c r="E60" s="10"/>
    </row>
    <row r="61" spans="1:11" ht="18.75" x14ac:dyDescent="0.2">
      <c r="B61" s="8"/>
      <c r="C61" s="10"/>
      <c r="D61" s="10"/>
      <c r="E61" s="10"/>
    </row>
    <row r="62" spans="1:11" ht="18.75" x14ac:dyDescent="0.2">
      <c r="B62" s="8"/>
      <c r="C62" s="10"/>
      <c r="D62" s="10"/>
      <c r="E62" s="10"/>
    </row>
    <row r="63" spans="1:11" ht="18.75" x14ac:dyDescent="0.2">
      <c r="B63" s="8"/>
      <c r="C63" s="9"/>
      <c r="D63" s="9"/>
      <c r="E63" s="9"/>
    </row>
    <row r="64" spans="1:11" ht="18.75" x14ac:dyDescent="0.2">
      <c r="B64" s="8"/>
      <c r="C64" s="7"/>
      <c r="D64" s="7"/>
      <c r="E64" s="7"/>
    </row>
    <row r="74" spans="1:8" x14ac:dyDescent="0.15">
      <c r="F74" s="1" t="s">
        <v>0</v>
      </c>
    </row>
    <row r="80" spans="1:8" s="2" customFormat="1" ht="20.100000000000001" customHeight="1" x14ac:dyDescent="0.2">
      <c r="A80" s="5"/>
      <c r="B80" s="6"/>
      <c r="C80" s="6"/>
      <c r="D80" s="6"/>
      <c r="E80" s="6"/>
      <c r="F80" s="6"/>
      <c r="G80" s="6"/>
      <c r="H80" s="6"/>
    </row>
    <row r="81" spans="1:8" s="2" customFormat="1" ht="19.5" customHeight="1" x14ac:dyDescent="0.2">
      <c r="A81" s="5"/>
      <c r="B81" s="3"/>
      <c r="C81" s="3"/>
      <c r="D81" s="3"/>
      <c r="E81" s="3"/>
      <c r="F81" s="3"/>
      <c r="G81" s="3"/>
      <c r="H81" s="3"/>
    </row>
    <row r="82" spans="1:8" s="2" customFormat="1" ht="19.5" customHeight="1" x14ac:dyDescent="0.2">
      <c r="A82" s="4"/>
      <c r="B82" s="3"/>
      <c r="C82" s="3"/>
      <c r="D82" s="3"/>
      <c r="E82" s="3"/>
      <c r="F82" s="3"/>
      <c r="G82" s="3"/>
      <c r="H82" s="3"/>
    </row>
    <row r="83" spans="1:8" s="2" customFormat="1" ht="19.5" customHeight="1" x14ac:dyDescent="0.2">
      <c r="A83" s="4"/>
      <c r="B83" s="3"/>
      <c r="C83" s="3"/>
      <c r="D83" s="3"/>
      <c r="E83" s="3"/>
      <c r="F83" s="3"/>
      <c r="G83" s="3"/>
      <c r="H83" s="3"/>
    </row>
  </sheetData>
  <mergeCells count="4">
    <mergeCell ref="D35:D36"/>
    <mergeCell ref="G35:I36"/>
    <mergeCell ref="B80:H80"/>
    <mergeCell ref="B81:H83"/>
  </mergeCells>
  <phoneticPr fontId="2"/>
  <pageMargins left="0.59055118110236227" right="0.59055118110236227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表7,8</vt:lpstr>
      <vt:lpstr>'表7,8'!Print_Area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2021-09-01T02:47:35Z</dcterms:created>
  <dcterms:modified xsi:type="dcterms:W3CDTF">2021-09-01T02:47:50Z</dcterms:modified>
</cp:coreProperties>
</file>