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観光企画課\各年参考表・結果表\参考表・結果表\"/>
    </mc:Choice>
  </mc:AlternateContent>
  <bookViews>
    <workbookView xWindow="0" yWindow="0" windowWidth="20490" windowHeight="7680"/>
  </bookViews>
  <sheets>
    <sheet name="表9" sheetId="1" r:id="rId1"/>
  </sheets>
  <externalReferences>
    <externalReference r:id="rId2"/>
    <externalReference r:id="rId3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_xlnm._FilterDatabase" localSheetId="0" hidden="1">表9!$A$1:$J$520</definedName>
    <definedName name="data">#REF!</definedName>
    <definedName name="_xlnm.Print_Area" localSheetId="0">表9!$A$1:$J$493</definedName>
    <definedName name="_xlnm.Print_Titles" localSheetId="0">表9!$3:$5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A7" i="1"/>
  <c r="D7" i="1"/>
  <c r="E7" i="1"/>
  <c r="F7" i="1"/>
  <c r="G7" i="1"/>
  <c r="H7" i="1"/>
  <c r="J7" i="1" s="1"/>
  <c r="A8" i="1"/>
  <c r="D8" i="1"/>
  <c r="E8" i="1"/>
  <c r="H8" i="1" s="1"/>
  <c r="F8" i="1"/>
  <c r="G8" i="1"/>
  <c r="J8" i="1"/>
  <c r="A9" i="1"/>
  <c r="D9" i="1"/>
  <c r="E9" i="1"/>
  <c r="F9" i="1"/>
  <c r="G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A48" i="1" s="1"/>
  <c r="A50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5" i="1" s="1"/>
  <c r="A76" i="1" s="1"/>
  <c r="A78" i="1" s="1"/>
  <c r="A79" i="1" s="1"/>
  <c r="A80" i="1" s="1"/>
  <c r="A81" i="1" s="1"/>
  <c r="A82" i="1" s="1"/>
  <c r="A84" i="1" s="1"/>
  <c r="A87" i="1" s="1"/>
  <c r="A88" i="1" s="1"/>
  <c r="A89" i="1" s="1"/>
  <c r="A90" i="1" s="1"/>
  <c r="A91" i="1" s="1"/>
  <c r="A92" i="1" s="1"/>
  <c r="A93" i="1" s="1"/>
  <c r="A94" i="1" s="1"/>
  <c r="A95" i="1" s="1"/>
  <c r="A97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4" i="1" s="1"/>
  <c r="D10" i="1"/>
  <c r="E10" i="1"/>
  <c r="F10" i="1"/>
  <c r="G10" i="1"/>
  <c r="H10" i="1" s="1"/>
  <c r="J10" i="1" s="1"/>
  <c r="D11" i="1"/>
  <c r="E11" i="1"/>
  <c r="F11" i="1"/>
  <c r="G11" i="1"/>
  <c r="H11" i="1"/>
  <c r="J11" i="1" s="1"/>
  <c r="D12" i="1"/>
  <c r="E12" i="1"/>
  <c r="H12" i="1" s="1"/>
  <c r="F12" i="1"/>
  <c r="G12" i="1"/>
  <c r="J12" i="1"/>
  <c r="D13" i="1"/>
  <c r="E13" i="1"/>
  <c r="F13" i="1"/>
  <c r="H13" i="1" s="1"/>
  <c r="J13" i="1" s="1"/>
  <c r="G13" i="1"/>
  <c r="D14" i="1"/>
  <c r="E14" i="1"/>
  <c r="F14" i="1"/>
  <c r="G14" i="1"/>
  <c r="H14" i="1" s="1"/>
  <c r="J14" i="1" s="1"/>
  <c r="D15" i="1"/>
  <c r="E15" i="1"/>
  <c r="F15" i="1"/>
  <c r="G15" i="1"/>
  <c r="H15" i="1"/>
  <c r="J15" i="1" s="1"/>
  <c r="D16" i="1"/>
  <c r="E16" i="1"/>
  <c r="H16" i="1" s="1"/>
  <c r="F16" i="1"/>
  <c r="G16" i="1"/>
  <c r="J16" i="1"/>
  <c r="D17" i="1"/>
  <c r="E17" i="1"/>
  <c r="F17" i="1"/>
  <c r="H17" i="1" s="1"/>
  <c r="J17" i="1" s="1"/>
  <c r="G17" i="1"/>
  <c r="D18" i="1"/>
  <c r="E18" i="1"/>
  <c r="F18" i="1"/>
  <c r="G18" i="1"/>
  <c r="H18" i="1" s="1"/>
  <c r="J18" i="1" s="1"/>
  <c r="D19" i="1"/>
  <c r="E19" i="1"/>
  <c r="F19" i="1"/>
  <c r="G19" i="1"/>
  <c r="H19" i="1"/>
  <c r="J19" i="1" s="1"/>
  <c r="D20" i="1"/>
  <c r="E20" i="1"/>
  <c r="H20" i="1" s="1"/>
  <c r="F20" i="1"/>
  <c r="G20" i="1"/>
  <c r="J20" i="1"/>
  <c r="D21" i="1"/>
  <c r="E21" i="1"/>
  <c r="H21" i="1" s="1"/>
  <c r="J21" i="1" s="1"/>
  <c r="F21" i="1"/>
  <c r="G21" i="1"/>
  <c r="D22" i="1"/>
  <c r="E22" i="1"/>
  <c r="F22" i="1"/>
  <c r="G22" i="1"/>
  <c r="H22" i="1" s="1"/>
  <c r="J22" i="1" s="1"/>
  <c r="E23" i="1"/>
  <c r="I23" i="1"/>
  <c r="D24" i="1"/>
  <c r="E24" i="1"/>
  <c r="H24" i="1" s="1"/>
  <c r="J24" i="1" s="1"/>
  <c r="F24" i="1"/>
  <c r="G24" i="1"/>
  <c r="D25" i="1"/>
  <c r="E25" i="1"/>
  <c r="H25" i="1" s="1"/>
  <c r="J25" i="1" s="1"/>
  <c r="F25" i="1"/>
  <c r="F27" i="1" s="1"/>
  <c r="G25" i="1"/>
  <c r="D26" i="1"/>
  <c r="D27" i="1" s="1"/>
  <c r="E26" i="1"/>
  <c r="F26" i="1"/>
  <c r="G26" i="1"/>
  <c r="E27" i="1"/>
  <c r="I27" i="1"/>
  <c r="D28" i="1"/>
  <c r="E28" i="1"/>
  <c r="F28" i="1"/>
  <c r="G28" i="1"/>
  <c r="D29" i="1"/>
  <c r="E29" i="1"/>
  <c r="F29" i="1"/>
  <c r="H29" i="1" s="1"/>
  <c r="J29" i="1" s="1"/>
  <c r="G29" i="1"/>
  <c r="D30" i="1"/>
  <c r="E30" i="1"/>
  <c r="F30" i="1"/>
  <c r="G30" i="1"/>
  <c r="D31" i="1"/>
  <c r="E31" i="1"/>
  <c r="F31" i="1"/>
  <c r="G31" i="1"/>
  <c r="H31" i="1"/>
  <c r="J31" i="1" s="1"/>
  <c r="D32" i="1"/>
  <c r="E32" i="1"/>
  <c r="H32" i="1" s="1"/>
  <c r="F32" i="1"/>
  <c r="G32" i="1"/>
  <c r="J32" i="1"/>
  <c r="D33" i="1"/>
  <c r="E33" i="1"/>
  <c r="F33" i="1"/>
  <c r="H33" i="1" s="1"/>
  <c r="J33" i="1" s="1"/>
  <c r="G33" i="1"/>
  <c r="D34" i="1"/>
  <c r="E34" i="1"/>
  <c r="F34" i="1"/>
  <c r="G34" i="1"/>
  <c r="H34" i="1" s="1"/>
  <c r="J34" i="1" s="1"/>
  <c r="D35" i="1"/>
  <c r="E35" i="1"/>
  <c r="F35" i="1"/>
  <c r="G35" i="1"/>
  <c r="H35" i="1"/>
  <c r="J35" i="1" s="1"/>
  <c r="F36" i="1"/>
  <c r="I36" i="1"/>
  <c r="D37" i="1"/>
  <c r="E37" i="1"/>
  <c r="H37" i="1" s="1"/>
  <c r="J37" i="1" s="1"/>
  <c r="F37" i="1"/>
  <c r="G37" i="1"/>
  <c r="D38" i="1"/>
  <c r="E38" i="1"/>
  <c r="F38" i="1"/>
  <c r="G38" i="1"/>
  <c r="D39" i="1"/>
  <c r="D42" i="1" s="1"/>
  <c r="E39" i="1"/>
  <c r="F39" i="1"/>
  <c r="G39" i="1"/>
  <c r="H39" i="1"/>
  <c r="J39" i="1" s="1"/>
  <c r="D40" i="1"/>
  <c r="E40" i="1"/>
  <c r="F40" i="1"/>
  <c r="G40" i="1"/>
  <c r="D41" i="1"/>
  <c r="E41" i="1"/>
  <c r="F41" i="1"/>
  <c r="H41" i="1" s="1"/>
  <c r="J41" i="1" s="1"/>
  <c r="G41" i="1"/>
  <c r="I42" i="1"/>
  <c r="D43" i="1"/>
  <c r="E43" i="1"/>
  <c r="F43" i="1"/>
  <c r="G43" i="1"/>
  <c r="H43" i="1"/>
  <c r="D44" i="1"/>
  <c r="E44" i="1"/>
  <c r="F44" i="1"/>
  <c r="G44" i="1"/>
  <c r="D45" i="1"/>
  <c r="E45" i="1"/>
  <c r="F45" i="1"/>
  <c r="G45" i="1"/>
  <c r="D46" i="1"/>
  <c r="E46" i="1"/>
  <c r="F46" i="1"/>
  <c r="G46" i="1"/>
  <c r="H46" i="1" s="1"/>
  <c r="J46" i="1" s="1"/>
  <c r="D47" i="1"/>
  <c r="E47" i="1"/>
  <c r="F47" i="1"/>
  <c r="G47" i="1"/>
  <c r="H47" i="1"/>
  <c r="J47" i="1" s="1"/>
  <c r="D48" i="1"/>
  <c r="E48" i="1"/>
  <c r="H48" i="1" s="1"/>
  <c r="F48" i="1"/>
  <c r="G48" i="1"/>
  <c r="J48" i="1"/>
  <c r="I49" i="1"/>
  <c r="D50" i="1"/>
  <c r="E50" i="1"/>
  <c r="F50" i="1"/>
  <c r="G50" i="1"/>
  <c r="D52" i="1"/>
  <c r="E52" i="1"/>
  <c r="F52" i="1"/>
  <c r="I52" i="1"/>
  <c r="D54" i="1"/>
  <c r="E54" i="1"/>
  <c r="F54" i="1"/>
  <c r="G54" i="1"/>
  <c r="D55" i="1"/>
  <c r="E55" i="1"/>
  <c r="F55" i="1"/>
  <c r="G55" i="1"/>
  <c r="H55" i="1" s="1"/>
  <c r="J55" i="1" s="1"/>
  <c r="D56" i="1"/>
  <c r="D69" i="1" s="1"/>
  <c r="E56" i="1"/>
  <c r="F56" i="1"/>
  <c r="G56" i="1"/>
  <c r="H56" i="1"/>
  <c r="J56" i="1" s="1"/>
  <c r="D57" i="1"/>
  <c r="E57" i="1"/>
  <c r="F57" i="1"/>
  <c r="G57" i="1"/>
  <c r="D58" i="1"/>
  <c r="E58" i="1"/>
  <c r="F58" i="1"/>
  <c r="H58" i="1" s="1"/>
  <c r="J58" i="1" s="1"/>
  <c r="G58" i="1"/>
  <c r="D59" i="1"/>
  <c r="E59" i="1"/>
  <c r="F59" i="1"/>
  <c r="G59" i="1"/>
  <c r="H59" i="1" s="1"/>
  <c r="J59" i="1" s="1"/>
  <c r="D60" i="1"/>
  <c r="E60" i="1"/>
  <c r="F60" i="1"/>
  <c r="G60" i="1"/>
  <c r="H60" i="1"/>
  <c r="J60" i="1" s="1"/>
  <c r="D61" i="1"/>
  <c r="E61" i="1"/>
  <c r="H61" i="1" s="1"/>
  <c r="F61" i="1"/>
  <c r="G61" i="1"/>
  <c r="J61" i="1"/>
  <c r="D62" i="1"/>
  <c r="E62" i="1"/>
  <c r="F62" i="1"/>
  <c r="H62" i="1" s="1"/>
  <c r="J62" i="1" s="1"/>
  <c r="G62" i="1"/>
  <c r="J63" i="1"/>
  <c r="D64" i="1"/>
  <c r="E64" i="1"/>
  <c r="H64" i="1" s="1"/>
  <c r="J64" i="1" s="1"/>
  <c r="F64" i="1"/>
  <c r="G64" i="1"/>
  <c r="D65" i="1"/>
  <c r="E65" i="1"/>
  <c r="F65" i="1"/>
  <c r="H65" i="1" s="1"/>
  <c r="J65" i="1" s="1"/>
  <c r="G65" i="1"/>
  <c r="D66" i="1"/>
  <c r="E66" i="1"/>
  <c r="F66" i="1"/>
  <c r="G66" i="1"/>
  <c r="H66" i="1" s="1"/>
  <c r="J66" i="1" s="1"/>
  <c r="D67" i="1"/>
  <c r="E67" i="1"/>
  <c r="F67" i="1"/>
  <c r="G67" i="1"/>
  <c r="H67" i="1"/>
  <c r="J67" i="1" s="1"/>
  <c r="D68" i="1"/>
  <c r="E68" i="1"/>
  <c r="H68" i="1" s="1"/>
  <c r="J68" i="1" s="1"/>
  <c r="F68" i="1"/>
  <c r="G68" i="1"/>
  <c r="I69" i="1"/>
  <c r="D70" i="1"/>
  <c r="E70" i="1"/>
  <c r="F70" i="1"/>
  <c r="G70" i="1"/>
  <c r="H70" i="1" s="1"/>
  <c r="J70" i="1" s="1"/>
  <c r="D71" i="1"/>
  <c r="E71" i="1"/>
  <c r="F71" i="1"/>
  <c r="G71" i="1"/>
  <c r="H71" i="1"/>
  <c r="J71" i="1" s="1"/>
  <c r="D72" i="1"/>
  <c r="E72" i="1"/>
  <c r="F72" i="1"/>
  <c r="G72" i="1"/>
  <c r="D73" i="1"/>
  <c r="E73" i="1"/>
  <c r="F73" i="1"/>
  <c r="G73" i="1"/>
  <c r="D74" i="1"/>
  <c r="E74" i="1"/>
  <c r="F74" i="1"/>
  <c r="G74" i="1"/>
  <c r="H74" i="1" s="1"/>
  <c r="J74" i="1" s="1"/>
  <c r="D75" i="1"/>
  <c r="E75" i="1"/>
  <c r="F75" i="1"/>
  <c r="G75" i="1"/>
  <c r="H75" i="1"/>
  <c r="J75" i="1" s="1"/>
  <c r="D76" i="1"/>
  <c r="E76" i="1"/>
  <c r="H76" i="1" s="1"/>
  <c r="J76" i="1" s="1"/>
  <c r="F76" i="1"/>
  <c r="G76" i="1"/>
  <c r="I77" i="1"/>
  <c r="D78" i="1"/>
  <c r="E78" i="1"/>
  <c r="F78" i="1"/>
  <c r="G78" i="1"/>
  <c r="D79" i="1"/>
  <c r="D83" i="1" s="1"/>
  <c r="E79" i="1"/>
  <c r="F79" i="1"/>
  <c r="G79" i="1"/>
  <c r="H79" i="1"/>
  <c r="J79" i="1" s="1"/>
  <c r="D80" i="1"/>
  <c r="E80" i="1"/>
  <c r="H80" i="1" s="1"/>
  <c r="J80" i="1" s="1"/>
  <c r="F80" i="1"/>
  <c r="G80" i="1"/>
  <c r="D81" i="1"/>
  <c r="E81" i="1"/>
  <c r="F81" i="1"/>
  <c r="F83" i="1" s="1"/>
  <c r="G81" i="1"/>
  <c r="D82" i="1"/>
  <c r="E82" i="1"/>
  <c r="F82" i="1"/>
  <c r="G82" i="1"/>
  <c r="H82" i="1" s="1"/>
  <c r="J82" i="1" s="1"/>
  <c r="I83" i="1"/>
  <c r="D84" i="1"/>
  <c r="E84" i="1"/>
  <c r="F84" i="1"/>
  <c r="F86" i="1" s="1"/>
  <c r="G84" i="1"/>
  <c r="D86" i="1"/>
  <c r="G86" i="1"/>
  <c r="I86" i="1"/>
  <c r="D87" i="1"/>
  <c r="E87" i="1"/>
  <c r="F87" i="1"/>
  <c r="G87" i="1"/>
  <c r="D88" i="1"/>
  <c r="D96" i="1" s="1"/>
  <c r="E88" i="1"/>
  <c r="F88" i="1"/>
  <c r="G88" i="1"/>
  <c r="H88" i="1"/>
  <c r="J88" i="1" s="1"/>
  <c r="D89" i="1"/>
  <c r="E89" i="1"/>
  <c r="H89" i="1" s="1"/>
  <c r="J89" i="1" s="1"/>
  <c r="F89" i="1"/>
  <c r="G89" i="1"/>
  <c r="D90" i="1"/>
  <c r="E90" i="1"/>
  <c r="F90" i="1"/>
  <c r="G90" i="1"/>
  <c r="D91" i="1"/>
  <c r="E91" i="1"/>
  <c r="F91" i="1"/>
  <c r="G91" i="1"/>
  <c r="H91" i="1" s="1"/>
  <c r="J91" i="1" s="1"/>
  <c r="D92" i="1"/>
  <c r="E92" i="1"/>
  <c r="F92" i="1"/>
  <c r="G92" i="1"/>
  <c r="H92" i="1"/>
  <c r="J92" i="1" s="1"/>
  <c r="D93" i="1"/>
  <c r="E93" i="1"/>
  <c r="H93" i="1" s="1"/>
  <c r="F93" i="1"/>
  <c r="G93" i="1"/>
  <c r="J93" i="1"/>
  <c r="D94" i="1"/>
  <c r="E94" i="1"/>
  <c r="F94" i="1"/>
  <c r="H94" i="1" s="1"/>
  <c r="J94" i="1" s="1"/>
  <c r="G94" i="1"/>
  <c r="D95" i="1"/>
  <c r="E95" i="1"/>
  <c r="F95" i="1"/>
  <c r="G95" i="1"/>
  <c r="H95" i="1" s="1"/>
  <c r="J95" i="1" s="1"/>
  <c r="E96" i="1"/>
  <c r="I96" i="1"/>
  <c r="I100" i="1" s="1"/>
  <c r="D97" i="1"/>
  <c r="E97" i="1"/>
  <c r="F97" i="1"/>
  <c r="F99" i="1" s="1"/>
  <c r="G97" i="1"/>
  <c r="D99" i="1"/>
  <c r="G99" i="1"/>
  <c r="I99" i="1"/>
  <c r="D101" i="1"/>
  <c r="E101" i="1"/>
  <c r="F101" i="1"/>
  <c r="G101" i="1"/>
  <c r="H101" i="1"/>
  <c r="J101" i="1" s="1"/>
  <c r="D102" i="1"/>
  <c r="E102" i="1"/>
  <c r="H102" i="1" s="1"/>
  <c r="J102" i="1" s="1"/>
  <c r="F102" i="1"/>
  <c r="G102" i="1"/>
  <c r="D103" i="1"/>
  <c r="E103" i="1"/>
  <c r="F103" i="1"/>
  <c r="H103" i="1" s="1"/>
  <c r="J103" i="1" s="1"/>
  <c r="G103" i="1"/>
  <c r="D104" i="1"/>
  <c r="E104" i="1"/>
  <c r="F104" i="1"/>
  <c r="G104" i="1"/>
  <c r="H104" i="1" s="1"/>
  <c r="J104" i="1" s="1"/>
  <c r="D105" i="1"/>
  <c r="E105" i="1"/>
  <c r="F105" i="1"/>
  <c r="G105" i="1"/>
  <c r="H105" i="1"/>
  <c r="J105" i="1" s="1"/>
  <c r="D106" i="1"/>
  <c r="E106" i="1"/>
  <c r="F106" i="1"/>
  <c r="G106" i="1"/>
  <c r="D107" i="1"/>
  <c r="E107" i="1"/>
  <c r="F107" i="1"/>
  <c r="H107" i="1" s="1"/>
  <c r="J107" i="1" s="1"/>
  <c r="G107" i="1"/>
  <c r="D108" i="1"/>
  <c r="E108" i="1"/>
  <c r="H108" i="1" s="1"/>
  <c r="J108" i="1" s="1"/>
  <c r="F108" i="1"/>
  <c r="G108" i="1"/>
  <c r="D109" i="1"/>
  <c r="E109" i="1"/>
  <c r="F109" i="1"/>
  <c r="H109" i="1" s="1"/>
  <c r="J109" i="1" s="1"/>
  <c r="G109" i="1"/>
  <c r="D110" i="1"/>
  <c r="E110" i="1"/>
  <c r="H110" i="1" s="1"/>
  <c r="J110" i="1" s="1"/>
  <c r="F110" i="1"/>
  <c r="G110" i="1"/>
  <c r="D111" i="1"/>
  <c r="E111" i="1"/>
  <c r="F111" i="1"/>
  <c r="G111" i="1"/>
  <c r="H111" i="1"/>
  <c r="J111" i="1" s="1"/>
  <c r="D112" i="1"/>
  <c r="E112" i="1"/>
  <c r="H112" i="1" s="1"/>
  <c r="J112" i="1" s="1"/>
  <c r="F112" i="1"/>
  <c r="G112" i="1"/>
  <c r="D113" i="1"/>
  <c r="E113" i="1"/>
  <c r="F113" i="1"/>
  <c r="H113" i="1" s="1"/>
  <c r="J113" i="1" s="1"/>
  <c r="G113" i="1"/>
  <c r="D114" i="1"/>
  <c r="E114" i="1"/>
  <c r="H114" i="1" s="1"/>
  <c r="J114" i="1" s="1"/>
  <c r="F114" i="1"/>
  <c r="G114" i="1"/>
  <c r="D115" i="1"/>
  <c r="E115" i="1"/>
  <c r="F115" i="1"/>
  <c r="G115" i="1"/>
  <c r="H115" i="1"/>
  <c r="J115" i="1" s="1"/>
  <c r="D116" i="1"/>
  <c r="E116" i="1"/>
  <c r="H116" i="1" s="1"/>
  <c r="J116" i="1" s="1"/>
  <c r="F116" i="1"/>
  <c r="G116" i="1"/>
  <c r="D117" i="1"/>
  <c r="E117" i="1"/>
  <c r="F117" i="1"/>
  <c r="F123" i="1" s="1"/>
  <c r="G117" i="1"/>
  <c r="D118" i="1"/>
  <c r="E118" i="1"/>
  <c r="H118" i="1" s="1"/>
  <c r="J118" i="1" s="1"/>
  <c r="F118" i="1"/>
  <c r="G118" i="1"/>
  <c r="D119" i="1"/>
  <c r="D123" i="1" s="1"/>
  <c r="E119" i="1"/>
  <c r="F119" i="1"/>
  <c r="G119" i="1"/>
  <c r="H119" i="1"/>
  <c r="J119" i="1" s="1"/>
  <c r="D120" i="1"/>
  <c r="E120" i="1"/>
  <c r="H120" i="1" s="1"/>
  <c r="J120" i="1" s="1"/>
  <c r="F120" i="1"/>
  <c r="G120" i="1"/>
  <c r="D121" i="1"/>
  <c r="E121" i="1"/>
  <c r="F121" i="1"/>
  <c r="H121" i="1" s="1"/>
  <c r="J121" i="1" s="1"/>
  <c r="G121" i="1"/>
  <c r="D122" i="1"/>
  <c r="E122" i="1"/>
  <c r="H122" i="1" s="1"/>
  <c r="J122" i="1" s="1"/>
  <c r="F122" i="1"/>
  <c r="G122" i="1"/>
  <c r="G123" i="1" s="1"/>
  <c r="E123" i="1"/>
  <c r="I123" i="1"/>
  <c r="D124" i="1"/>
  <c r="E124" i="1"/>
  <c r="H124" i="1" s="1"/>
  <c r="J124" i="1" s="1"/>
  <c r="F124" i="1"/>
  <c r="G124" i="1"/>
  <c r="D125" i="1"/>
  <c r="E125" i="1"/>
  <c r="H125" i="1" s="1"/>
  <c r="J125" i="1" s="1"/>
  <c r="F125" i="1"/>
  <c r="G125" i="1"/>
  <c r="G127" i="1" s="1"/>
  <c r="A126" i="1"/>
  <c r="D126" i="1"/>
  <c r="D127" i="1" s="1"/>
  <c r="E126" i="1"/>
  <c r="F126" i="1"/>
  <c r="G126" i="1"/>
  <c r="H126" i="1"/>
  <c r="J126" i="1" s="1"/>
  <c r="F127" i="1"/>
  <c r="I127" i="1"/>
  <c r="A128" i="1"/>
  <c r="D128" i="1"/>
  <c r="E128" i="1"/>
  <c r="F128" i="1"/>
  <c r="H128" i="1" s="1"/>
  <c r="J128" i="1" s="1"/>
  <c r="G128" i="1"/>
  <c r="A129" i="1"/>
  <c r="A130" i="1" s="1"/>
  <c r="A131" i="1" s="1"/>
  <c r="A132" i="1" s="1"/>
  <c r="A133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4" i="1" s="1"/>
  <c r="A167" i="1" s="1"/>
  <c r="A170" i="1" s="1"/>
  <c r="A173" i="1" s="1"/>
  <c r="A174" i="1" s="1"/>
  <c r="A176" i="1" s="1"/>
  <c r="A177" i="1" s="1"/>
  <c r="A179" i="1" s="1"/>
  <c r="A180" i="1" s="1"/>
  <c r="A181" i="1" s="1"/>
  <c r="A183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6" i="1" s="1"/>
  <c r="A227" i="1" s="1"/>
  <c r="A228" i="1" s="1"/>
  <c r="A229" i="1" s="1"/>
  <c r="A230" i="1" s="1"/>
  <c r="A231" i="1" s="1"/>
  <c r="A232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D129" i="1"/>
  <c r="E129" i="1"/>
  <c r="H129" i="1" s="1"/>
  <c r="J129" i="1" s="1"/>
  <c r="F129" i="1"/>
  <c r="G129" i="1"/>
  <c r="D130" i="1"/>
  <c r="D134" i="1" s="1"/>
  <c r="E130" i="1"/>
  <c r="F130" i="1"/>
  <c r="G130" i="1"/>
  <c r="H130" i="1"/>
  <c r="J130" i="1" s="1"/>
  <c r="D131" i="1"/>
  <c r="E131" i="1"/>
  <c r="H131" i="1" s="1"/>
  <c r="J131" i="1" s="1"/>
  <c r="F131" i="1"/>
  <c r="G131" i="1"/>
  <c r="D132" i="1"/>
  <c r="E132" i="1"/>
  <c r="F132" i="1"/>
  <c r="F134" i="1" s="1"/>
  <c r="G132" i="1"/>
  <c r="D133" i="1"/>
  <c r="E133" i="1"/>
  <c r="H133" i="1" s="1"/>
  <c r="J133" i="1" s="1"/>
  <c r="F133" i="1"/>
  <c r="G133" i="1"/>
  <c r="G134" i="1" s="1"/>
  <c r="E134" i="1"/>
  <c r="I134" i="1"/>
  <c r="I135" i="1" s="1"/>
  <c r="I136" i="1" s="1"/>
  <c r="D137" i="1"/>
  <c r="E137" i="1"/>
  <c r="H137" i="1" s="1"/>
  <c r="J137" i="1" s="1"/>
  <c r="F137" i="1"/>
  <c r="G137" i="1"/>
  <c r="D138" i="1"/>
  <c r="E138" i="1"/>
  <c r="F138" i="1"/>
  <c r="G138" i="1"/>
  <c r="H138" i="1"/>
  <c r="J138" i="1" s="1"/>
  <c r="D139" i="1"/>
  <c r="E139" i="1"/>
  <c r="H139" i="1" s="1"/>
  <c r="J139" i="1" s="1"/>
  <c r="F139" i="1"/>
  <c r="G139" i="1"/>
  <c r="D140" i="1"/>
  <c r="E140" i="1"/>
  <c r="F140" i="1"/>
  <c r="H140" i="1" s="1"/>
  <c r="J140" i="1" s="1"/>
  <c r="G140" i="1"/>
  <c r="D141" i="1"/>
  <c r="E141" i="1"/>
  <c r="H141" i="1" s="1"/>
  <c r="J141" i="1" s="1"/>
  <c r="F141" i="1"/>
  <c r="G141" i="1"/>
  <c r="D142" i="1"/>
  <c r="E142" i="1"/>
  <c r="F142" i="1"/>
  <c r="G142" i="1"/>
  <c r="H142" i="1"/>
  <c r="J142" i="1" s="1"/>
  <c r="D143" i="1"/>
  <c r="E143" i="1"/>
  <c r="H143" i="1" s="1"/>
  <c r="J143" i="1" s="1"/>
  <c r="F143" i="1"/>
  <c r="G143" i="1"/>
  <c r="D144" i="1"/>
  <c r="E144" i="1"/>
  <c r="F144" i="1"/>
  <c r="H144" i="1" s="1"/>
  <c r="J144" i="1" s="1"/>
  <c r="G144" i="1"/>
  <c r="D145" i="1"/>
  <c r="E145" i="1"/>
  <c r="H145" i="1" s="1"/>
  <c r="J145" i="1" s="1"/>
  <c r="F145" i="1"/>
  <c r="G145" i="1"/>
  <c r="G147" i="1" s="1"/>
  <c r="D146" i="1"/>
  <c r="D147" i="1" s="1"/>
  <c r="E146" i="1"/>
  <c r="F146" i="1"/>
  <c r="G146" i="1"/>
  <c r="H146" i="1"/>
  <c r="J146" i="1" s="1"/>
  <c r="E147" i="1"/>
  <c r="F147" i="1"/>
  <c r="I147" i="1"/>
  <c r="D148" i="1"/>
  <c r="E148" i="1"/>
  <c r="F148" i="1"/>
  <c r="H148" i="1" s="1"/>
  <c r="J148" i="1" s="1"/>
  <c r="G148" i="1"/>
  <c r="D149" i="1"/>
  <c r="E149" i="1"/>
  <c r="H149" i="1" s="1"/>
  <c r="J149" i="1" s="1"/>
  <c r="F149" i="1"/>
  <c r="G149" i="1"/>
  <c r="D150" i="1"/>
  <c r="E150" i="1"/>
  <c r="F150" i="1"/>
  <c r="G150" i="1"/>
  <c r="H150" i="1"/>
  <c r="J150" i="1" s="1"/>
  <c r="D151" i="1"/>
  <c r="E151" i="1"/>
  <c r="H151" i="1" s="1"/>
  <c r="J151" i="1" s="1"/>
  <c r="F151" i="1"/>
  <c r="G151" i="1"/>
  <c r="D152" i="1"/>
  <c r="E152" i="1"/>
  <c r="F152" i="1"/>
  <c r="H152" i="1" s="1"/>
  <c r="J152" i="1" s="1"/>
  <c r="G152" i="1"/>
  <c r="D153" i="1"/>
  <c r="E153" i="1"/>
  <c r="H153" i="1" s="1"/>
  <c r="J153" i="1" s="1"/>
  <c r="F153" i="1"/>
  <c r="G153" i="1"/>
  <c r="D154" i="1"/>
  <c r="E154" i="1"/>
  <c r="F154" i="1"/>
  <c r="G154" i="1"/>
  <c r="H154" i="1"/>
  <c r="J154" i="1" s="1"/>
  <c r="D155" i="1"/>
  <c r="E155" i="1"/>
  <c r="H155" i="1" s="1"/>
  <c r="J155" i="1" s="1"/>
  <c r="F155" i="1"/>
  <c r="G155" i="1"/>
  <c r="D156" i="1"/>
  <c r="E156" i="1"/>
  <c r="F156" i="1"/>
  <c r="H156" i="1" s="1"/>
  <c r="J156" i="1" s="1"/>
  <c r="G156" i="1"/>
  <c r="D157" i="1"/>
  <c r="E157" i="1"/>
  <c r="H157" i="1" s="1"/>
  <c r="J157" i="1" s="1"/>
  <c r="F157" i="1"/>
  <c r="G157" i="1"/>
  <c r="D158" i="1"/>
  <c r="E158" i="1"/>
  <c r="F158" i="1"/>
  <c r="G158" i="1"/>
  <c r="H158" i="1"/>
  <c r="J158" i="1" s="1"/>
  <c r="D159" i="1"/>
  <c r="E159" i="1"/>
  <c r="E163" i="1" s="1"/>
  <c r="F159" i="1"/>
  <c r="G159" i="1"/>
  <c r="J160" i="1"/>
  <c r="J161" i="1"/>
  <c r="D162" i="1"/>
  <c r="E162" i="1"/>
  <c r="F162" i="1"/>
  <c r="H162" i="1" s="1"/>
  <c r="J162" i="1" s="1"/>
  <c r="G162" i="1"/>
  <c r="D163" i="1"/>
  <c r="G163" i="1"/>
  <c r="I163" i="1"/>
  <c r="D164" i="1"/>
  <c r="D166" i="1" s="1"/>
  <c r="E164" i="1"/>
  <c r="F164" i="1"/>
  <c r="G164" i="1"/>
  <c r="G166" i="1" s="1"/>
  <c r="G197" i="1" s="1"/>
  <c r="H164" i="1"/>
  <c r="J164" i="1" s="1"/>
  <c r="E166" i="1"/>
  <c r="F166" i="1"/>
  <c r="I166" i="1"/>
  <c r="D167" i="1"/>
  <c r="E167" i="1"/>
  <c r="E169" i="1" s="1"/>
  <c r="F167" i="1"/>
  <c r="H167" i="1" s="1"/>
  <c r="J167" i="1" s="1"/>
  <c r="G167" i="1"/>
  <c r="D169" i="1"/>
  <c r="G169" i="1"/>
  <c r="I169" i="1"/>
  <c r="D170" i="1"/>
  <c r="D172" i="1" s="1"/>
  <c r="H172" i="1" s="1"/>
  <c r="J172" i="1" s="1"/>
  <c r="E170" i="1"/>
  <c r="F170" i="1"/>
  <c r="G170" i="1"/>
  <c r="H170" i="1"/>
  <c r="J170" i="1" s="1"/>
  <c r="E172" i="1"/>
  <c r="F172" i="1"/>
  <c r="G172" i="1"/>
  <c r="I172" i="1"/>
  <c r="D173" i="1"/>
  <c r="E173" i="1"/>
  <c r="F173" i="1"/>
  <c r="F175" i="1" s="1"/>
  <c r="G173" i="1"/>
  <c r="D174" i="1"/>
  <c r="E174" i="1"/>
  <c r="H174" i="1" s="1"/>
  <c r="J174" i="1" s="1"/>
  <c r="F174" i="1"/>
  <c r="G174" i="1"/>
  <c r="G175" i="1" s="1"/>
  <c r="D175" i="1"/>
  <c r="E175" i="1"/>
  <c r="I175" i="1"/>
  <c r="D176" i="1"/>
  <c r="E176" i="1"/>
  <c r="E178" i="1" s="1"/>
  <c r="F176" i="1"/>
  <c r="G176" i="1"/>
  <c r="D177" i="1"/>
  <c r="E177" i="1"/>
  <c r="F177" i="1"/>
  <c r="H177" i="1" s="1"/>
  <c r="J177" i="1" s="1"/>
  <c r="G177" i="1"/>
  <c r="D178" i="1"/>
  <c r="G178" i="1"/>
  <c r="I178" i="1"/>
  <c r="D179" i="1"/>
  <c r="E179" i="1"/>
  <c r="F179" i="1"/>
  <c r="G179" i="1"/>
  <c r="H179" i="1"/>
  <c r="J179" i="1" s="1"/>
  <c r="D180" i="1"/>
  <c r="E180" i="1"/>
  <c r="E182" i="1" s="1"/>
  <c r="F180" i="1"/>
  <c r="G180" i="1"/>
  <c r="D181" i="1"/>
  <c r="E181" i="1"/>
  <c r="F181" i="1"/>
  <c r="H181" i="1" s="1"/>
  <c r="J181" i="1" s="1"/>
  <c r="G181" i="1"/>
  <c r="D182" i="1"/>
  <c r="G182" i="1"/>
  <c r="I182" i="1"/>
  <c r="D183" i="1"/>
  <c r="D185" i="1" s="1"/>
  <c r="H185" i="1" s="1"/>
  <c r="J185" i="1" s="1"/>
  <c r="E183" i="1"/>
  <c r="F183" i="1"/>
  <c r="G183" i="1"/>
  <c r="H183" i="1"/>
  <c r="J183" i="1" s="1"/>
  <c r="D184" i="1"/>
  <c r="E184" i="1"/>
  <c r="E185" i="1" s="1"/>
  <c r="F184" i="1"/>
  <c r="G184" i="1"/>
  <c r="F185" i="1"/>
  <c r="G185" i="1"/>
  <c r="I185" i="1"/>
  <c r="D186" i="1"/>
  <c r="E186" i="1"/>
  <c r="H186" i="1" s="1"/>
  <c r="J186" i="1" s="1"/>
  <c r="F186" i="1"/>
  <c r="F196" i="1" s="1"/>
  <c r="G186" i="1"/>
  <c r="D187" i="1"/>
  <c r="E187" i="1"/>
  <c r="H187" i="1" s="1"/>
  <c r="J187" i="1" s="1"/>
  <c r="F187" i="1"/>
  <c r="G187" i="1"/>
  <c r="D188" i="1"/>
  <c r="E188" i="1"/>
  <c r="F188" i="1"/>
  <c r="G188" i="1"/>
  <c r="H188" i="1" s="1"/>
  <c r="J188" i="1" s="1"/>
  <c r="D189" i="1"/>
  <c r="E189" i="1"/>
  <c r="F189" i="1"/>
  <c r="G189" i="1"/>
  <c r="H189" i="1"/>
  <c r="J189" i="1" s="1"/>
  <c r="D190" i="1"/>
  <c r="E190" i="1"/>
  <c r="H190" i="1" s="1"/>
  <c r="J190" i="1" s="1"/>
  <c r="F190" i="1"/>
  <c r="G190" i="1"/>
  <c r="D191" i="1"/>
  <c r="E191" i="1"/>
  <c r="H191" i="1" s="1"/>
  <c r="J191" i="1" s="1"/>
  <c r="F191" i="1"/>
  <c r="G191" i="1"/>
  <c r="D192" i="1"/>
  <c r="E192" i="1"/>
  <c r="F192" i="1"/>
  <c r="G192" i="1"/>
  <c r="G196" i="1" s="1"/>
  <c r="D193" i="1"/>
  <c r="E193" i="1"/>
  <c r="F193" i="1"/>
  <c r="G193" i="1"/>
  <c r="H193" i="1"/>
  <c r="J193" i="1" s="1"/>
  <c r="D194" i="1"/>
  <c r="E194" i="1"/>
  <c r="H194" i="1" s="1"/>
  <c r="J194" i="1" s="1"/>
  <c r="F194" i="1"/>
  <c r="G194" i="1"/>
  <c r="D195" i="1"/>
  <c r="E195" i="1"/>
  <c r="H195" i="1" s="1"/>
  <c r="J195" i="1" s="1"/>
  <c r="F195" i="1"/>
  <c r="G195" i="1"/>
  <c r="D196" i="1"/>
  <c r="D197" i="1" s="1"/>
  <c r="I196" i="1"/>
  <c r="I197" i="1"/>
  <c r="D198" i="1"/>
  <c r="E198" i="1"/>
  <c r="H198" i="1" s="1"/>
  <c r="J198" i="1" s="1"/>
  <c r="F198" i="1"/>
  <c r="G198" i="1"/>
  <c r="J199" i="1"/>
  <c r="D200" i="1"/>
  <c r="D225" i="1" s="1"/>
  <c r="E200" i="1"/>
  <c r="F200" i="1"/>
  <c r="G200" i="1"/>
  <c r="H200" i="1"/>
  <c r="J200" i="1" s="1"/>
  <c r="D201" i="1"/>
  <c r="E201" i="1"/>
  <c r="H201" i="1" s="1"/>
  <c r="J201" i="1" s="1"/>
  <c r="F201" i="1"/>
  <c r="G201" i="1"/>
  <c r="D202" i="1"/>
  <c r="E202" i="1"/>
  <c r="H202" i="1" s="1"/>
  <c r="J202" i="1" s="1"/>
  <c r="F202" i="1"/>
  <c r="G202" i="1"/>
  <c r="D203" i="1"/>
  <c r="E203" i="1"/>
  <c r="F203" i="1"/>
  <c r="H203" i="1" s="1"/>
  <c r="J203" i="1" s="1"/>
  <c r="G203" i="1"/>
  <c r="D204" i="1"/>
  <c r="E204" i="1"/>
  <c r="F204" i="1"/>
  <c r="G204" i="1"/>
  <c r="H204" i="1"/>
  <c r="J204" i="1" s="1"/>
  <c r="D205" i="1"/>
  <c r="E205" i="1"/>
  <c r="H205" i="1" s="1"/>
  <c r="J205" i="1" s="1"/>
  <c r="F205" i="1"/>
  <c r="G205" i="1"/>
  <c r="D206" i="1"/>
  <c r="E206" i="1"/>
  <c r="H206" i="1" s="1"/>
  <c r="J206" i="1" s="1"/>
  <c r="F206" i="1"/>
  <c r="G206" i="1"/>
  <c r="D207" i="1"/>
  <c r="E207" i="1"/>
  <c r="F207" i="1"/>
  <c r="G207" i="1"/>
  <c r="H207" i="1" s="1"/>
  <c r="J207" i="1" s="1"/>
  <c r="D208" i="1"/>
  <c r="E208" i="1"/>
  <c r="F208" i="1"/>
  <c r="G208" i="1"/>
  <c r="H208" i="1"/>
  <c r="J208" i="1" s="1"/>
  <c r="D209" i="1"/>
  <c r="E209" i="1"/>
  <c r="H209" i="1" s="1"/>
  <c r="J209" i="1" s="1"/>
  <c r="F209" i="1"/>
  <c r="G209" i="1"/>
  <c r="D210" i="1"/>
  <c r="E210" i="1"/>
  <c r="H210" i="1" s="1"/>
  <c r="J210" i="1" s="1"/>
  <c r="F210" i="1"/>
  <c r="G210" i="1"/>
  <c r="D211" i="1"/>
  <c r="E211" i="1"/>
  <c r="F211" i="1"/>
  <c r="G211" i="1"/>
  <c r="H211" i="1" s="1"/>
  <c r="J211" i="1" s="1"/>
  <c r="D212" i="1"/>
  <c r="E212" i="1"/>
  <c r="F212" i="1"/>
  <c r="G212" i="1"/>
  <c r="H212" i="1"/>
  <c r="J212" i="1" s="1"/>
  <c r="D213" i="1"/>
  <c r="E213" i="1"/>
  <c r="H213" i="1" s="1"/>
  <c r="J213" i="1" s="1"/>
  <c r="F213" i="1"/>
  <c r="G213" i="1"/>
  <c r="D214" i="1"/>
  <c r="E214" i="1"/>
  <c r="H214" i="1" s="1"/>
  <c r="J214" i="1" s="1"/>
  <c r="F214" i="1"/>
  <c r="G214" i="1"/>
  <c r="D215" i="1"/>
  <c r="E215" i="1"/>
  <c r="F215" i="1"/>
  <c r="H215" i="1" s="1"/>
  <c r="J215" i="1" s="1"/>
  <c r="G215" i="1"/>
  <c r="D216" i="1"/>
  <c r="E216" i="1"/>
  <c r="F216" i="1"/>
  <c r="G216" i="1"/>
  <c r="H216" i="1"/>
  <c r="J216" i="1" s="1"/>
  <c r="D217" i="1"/>
  <c r="E217" i="1"/>
  <c r="H217" i="1" s="1"/>
  <c r="J217" i="1" s="1"/>
  <c r="F217" i="1"/>
  <c r="G217" i="1"/>
  <c r="D218" i="1"/>
  <c r="E218" i="1"/>
  <c r="H218" i="1" s="1"/>
  <c r="J218" i="1" s="1"/>
  <c r="F218" i="1"/>
  <c r="G218" i="1"/>
  <c r="D219" i="1"/>
  <c r="E219" i="1"/>
  <c r="F219" i="1"/>
  <c r="G219" i="1"/>
  <c r="H219" i="1" s="1"/>
  <c r="J219" i="1" s="1"/>
  <c r="D220" i="1"/>
  <c r="E220" i="1"/>
  <c r="F220" i="1"/>
  <c r="G220" i="1"/>
  <c r="H220" i="1"/>
  <c r="J220" i="1" s="1"/>
  <c r="D221" i="1"/>
  <c r="E221" i="1"/>
  <c r="H221" i="1" s="1"/>
  <c r="J221" i="1" s="1"/>
  <c r="F221" i="1"/>
  <c r="G221" i="1"/>
  <c r="D222" i="1"/>
  <c r="E222" i="1"/>
  <c r="H222" i="1" s="1"/>
  <c r="J222" i="1" s="1"/>
  <c r="F222" i="1"/>
  <c r="G222" i="1"/>
  <c r="D223" i="1"/>
  <c r="E223" i="1"/>
  <c r="F223" i="1"/>
  <c r="G223" i="1"/>
  <c r="H223" i="1" s="1"/>
  <c r="J223" i="1" s="1"/>
  <c r="D224" i="1"/>
  <c r="E224" i="1"/>
  <c r="F224" i="1"/>
  <c r="G224" i="1"/>
  <c r="H224" i="1"/>
  <c r="J224" i="1" s="1"/>
  <c r="F225" i="1"/>
  <c r="I225" i="1"/>
  <c r="D226" i="1"/>
  <c r="E226" i="1"/>
  <c r="H226" i="1" s="1"/>
  <c r="J226" i="1" s="1"/>
  <c r="F226" i="1"/>
  <c r="F233" i="1" s="1"/>
  <c r="F288" i="1" s="1"/>
  <c r="G226" i="1"/>
  <c r="J227" i="1"/>
  <c r="D228" i="1"/>
  <c r="E228" i="1"/>
  <c r="H228" i="1" s="1"/>
  <c r="J228" i="1" s="1"/>
  <c r="F228" i="1"/>
  <c r="G228" i="1"/>
  <c r="D229" i="1"/>
  <c r="E229" i="1"/>
  <c r="H229" i="1" s="1"/>
  <c r="J229" i="1" s="1"/>
  <c r="F229" i="1"/>
  <c r="G229" i="1"/>
  <c r="D230" i="1"/>
  <c r="E230" i="1"/>
  <c r="F230" i="1"/>
  <c r="H230" i="1" s="1"/>
  <c r="J230" i="1" s="1"/>
  <c r="G230" i="1"/>
  <c r="D231" i="1"/>
  <c r="D233" i="1" s="1"/>
  <c r="E231" i="1"/>
  <c r="F231" i="1"/>
  <c r="G231" i="1"/>
  <c r="H231" i="1"/>
  <c r="J231" i="1" s="1"/>
  <c r="D232" i="1"/>
  <c r="E232" i="1"/>
  <c r="H232" i="1" s="1"/>
  <c r="J232" i="1" s="1"/>
  <c r="F232" i="1"/>
  <c r="G232" i="1"/>
  <c r="G233" i="1"/>
  <c r="I233" i="1"/>
  <c r="D234" i="1"/>
  <c r="E234" i="1"/>
  <c r="F234" i="1"/>
  <c r="G234" i="1"/>
  <c r="H234" i="1" s="1"/>
  <c r="J234" i="1" s="1"/>
  <c r="D235" i="1"/>
  <c r="E235" i="1"/>
  <c r="F235" i="1"/>
  <c r="G235" i="1"/>
  <c r="H235" i="1"/>
  <c r="J235" i="1" s="1"/>
  <c r="D236" i="1"/>
  <c r="E236" i="1"/>
  <c r="H236" i="1" s="1"/>
  <c r="J236" i="1" s="1"/>
  <c r="F236" i="1"/>
  <c r="G236" i="1"/>
  <c r="D237" i="1"/>
  <c r="E237" i="1"/>
  <c r="H237" i="1" s="1"/>
  <c r="J237" i="1" s="1"/>
  <c r="F237" i="1"/>
  <c r="G237" i="1"/>
  <c r="D238" i="1"/>
  <c r="E238" i="1"/>
  <c r="F238" i="1"/>
  <c r="G238" i="1"/>
  <c r="H238" i="1" s="1"/>
  <c r="J238" i="1" s="1"/>
  <c r="D239" i="1"/>
  <c r="E239" i="1"/>
  <c r="F239" i="1"/>
  <c r="G239" i="1"/>
  <c r="H239" i="1"/>
  <c r="J239" i="1" s="1"/>
  <c r="D240" i="1"/>
  <c r="E240" i="1"/>
  <c r="H240" i="1" s="1"/>
  <c r="J240" i="1" s="1"/>
  <c r="F240" i="1"/>
  <c r="G240" i="1"/>
  <c r="D241" i="1"/>
  <c r="E241" i="1"/>
  <c r="H241" i="1" s="1"/>
  <c r="J241" i="1" s="1"/>
  <c r="F241" i="1"/>
  <c r="G241" i="1"/>
  <c r="D242" i="1"/>
  <c r="E242" i="1"/>
  <c r="F242" i="1"/>
  <c r="G242" i="1"/>
  <c r="H242" i="1" s="1"/>
  <c r="J242" i="1" s="1"/>
  <c r="D243" i="1"/>
  <c r="E243" i="1"/>
  <c r="F243" i="1"/>
  <c r="G243" i="1"/>
  <c r="H243" i="1"/>
  <c r="J243" i="1" s="1"/>
  <c r="D244" i="1"/>
  <c r="E244" i="1"/>
  <c r="H244" i="1" s="1"/>
  <c r="J244" i="1" s="1"/>
  <c r="F244" i="1"/>
  <c r="G244" i="1"/>
  <c r="D245" i="1"/>
  <c r="E245" i="1"/>
  <c r="H245" i="1" s="1"/>
  <c r="J245" i="1" s="1"/>
  <c r="F245" i="1"/>
  <c r="G245" i="1"/>
  <c r="D246" i="1"/>
  <c r="E246" i="1"/>
  <c r="F246" i="1"/>
  <c r="G246" i="1"/>
  <c r="H246" i="1" s="1"/>
  <c r="J246" i="1" s="1"/>
  <c r="D247" i="1"/>
  <c r="E247" i="1"/>
  <c r="F247" i="1"/>
  <c r="G247" i="1"/>
  <c r="H247" i="1"/>
  <c r="J247" i="1" s="1"/>
  <c r="D248" i="1"/>
  <c r="E248" i="1"/>
  <c r="H248" i="1" s="1"/>
  <c r="J248" i="1" s="1"/>
  <c r="F248" i="1"/>
  <c r="G248" i="1"/>
  <c r="D249" i="1"/>
  <c r="E249" i="1"/>
  <c r="H249" i="1" s="1"/>
  <c r="J249" i="1" s="1"/>
  <c r="F249" i="1"/>
  <c r="G249" i="1"/>
  <c r="D250" i="1"/>
  <c r="E250" i="1"/>
  <c r="F250" i="1"/>
  <c r="G250" i="1"/>
  <c r="H250" i="1" s="1"/>
  <c r="J250" i="1" s="1"/>
  <c r="D251" i="1"/>
  <c r="E251" i="1"/>
  <c r="F251" i="1"/>
  <c r="G251" i="1"/>
  <c r="H251" i="1"/>
  <c r="J251" i="1" s="1"/>
  <c r="D252" i="1"/>
  <c r="E252" i="1"/>
  <c r="H252" i="1" s="1"/>
  <c r="J252" i="1" s="1"/>
  <c r="F252" i="1"/>
  <c r="G252" i="1"/>
  <c r="D253" i="1"/>
  <c r="E253" i="1"/>
  <c r="H253" i="1" s="1"/>
  <c r="J253" i="1" s="1"/>
  <c r="F253" i="1"/>
  <c r="G253" i="1"/>
  <c r="D254" i="1"/>
  <c r="E254" i="1"/>
  <c r="F254" i="1"/>
  <c r="G254" i="1"/>
  <c r="H254" i="1" s="1"/>
  <c r="J254" i="1" s="1"/>
  <c r="D255" i="1"/>
  <c r="E255" i="1"/>
  <c r="F255" i="1"/>
  <c r="G255" i="1"/>
  <c r="H255" i="1"/>
  <c r="J255" i="1" s="1"/>
  <c r="D256" i="1"/>
  <c r="E256" i="1"/>
  <c r="H256" i="1" s="1"/>
  <c r="J256" i="1" s="1"/>
  <c r="F256" i="1"/>
  <c r="G256" i="1"/>
  <c r="D257" i="1"/>
  <c r="E257" i="1"/>
  <c r="H257" i="1" s="1"/>
  <c r="J257" i="1" s="1"/>
  <c r="F257" i="1"/>
  <c r="G257" i="1"/>
  <c r="D258" i="1"/>
  <c r="E258" i="1"/>
  <c r="F258" i="1"/>
  <c r="G258" i="1"/>
  <c r="H258" i="1" s="1"/>
  <c r="J258" i="1" s="1"/>
  <c r="D259" i="1"/>
  <c r="E259" i="1"/>
  <c r="F259" i="1"/>
  <c r="G259" i="1"/>
  <c r="H259" i="1"/>
  <c r="J259" i="1" s="1"/>
  <c r="D260" i="1"/>
  <c r="E260" i="1"/>
  <c r="H260" i="1" s="1"/>
  <c r="J260" i="1" s="1"/>
  <c r="F260" i="1"/>
  <c r="G260" i="1"/>
  <c r="D261" i="1"/>
  <c r="E261" i="1"/>
  <c r="H261" i="1" s="1"/>
  <c r="J261" i="1" s="1"/>
  <c r="F261" i="1"/>
  <c r="G261" i="1"/>
  <c r="D262" i="1"/>
  <c r="E262" i="1"/>
  <c r="F262" i="1"/>
  <c r="H262" i="1" s="1"/>
  <c r="J262" i="1" s="1"/>
  <c r="G262" i="1"/>
  <c r="D263" i="1"/>
  <c r="E263" i="1"/>
  <c r="F263" i="1"/>
  <c r="G263" i="1"/>
  <c r="H263" i="1"/>
  <c r="J263" i="1" s="1"/>
  <c r="D264" i="1"/>
  <c r="E264" i="1"/>
  <c r="H264" i="1" s="1"/>
  <c r="J264" i="1" s="1"/>
  <c r="F264" i="1"/>
  <c r="G264" i="1"/>
  <c r="D265" i="1"/>
  <c r="E265" i="1"/>
  <c r="H265" i="1" s="1"/>
  <c r="J265" i="1" s="1"/>
  <c r="F265" i="1"/>
  <c r="G265" i="1"/>
  <c r="D266" i="1"/>
  <c r="E266" i="1"/>
  <c r="F266" i="1"/>
  <c r="G266" i="1"/>
  <c r="H266" i="1" s="1"/>
  <c r="J266" i="1" s="1"/>
  <c r="D267" i="1"/>
  <c r="E267" i="1"/>
  <c r="F267" i="1"/>
  <c r="G267" i="1"/>
  <c r="H267" i="1"/>
  <c r="J267" i="1" s="1"/>
  <c r="D268" i="1"/>
  <c r="E268" i="1"/>
  <c r="H268" i="1" s="1"/>
  <c r="J268" i="1" s="1"/>
  <c r="F268" i="1"/>
  <c r="G268" i="1"/>
  <c r="D269" i="1"/>
  <c r="E269" i="1"/>
  <c r="H269" i="1" s="1"/>
  <c r="J269" i="1" s="1"/>
  <c r="F269" i="1"/>
  <c r="G269" i="1"/>
  <c r="D270" i="1"/>
  <c r="E270" i="1"/>
  <c r="F270" i="1"/>
  <c r="G270" i="1"/>
  <c r="H270" i="1" s="1"/>
  <c r="J270" i="1" s="1"/>
  <c r="D271" i="1"/>
  <c r="E271" i="1"/>
  <c r="F271" i="1"/>
  <c r="G271" i="1"/>
  <c r="H271" i="1"/>
  <c r="J271" i="1" s="1"/>
  <c r="D272" i="1"/>
  <c r="E272" i="1"/>
  <c r="H272" i="1" s="1"/>
  <c r="F272" i="1"/>
  <c r="G272" i="1"/>
  <c r="J272" i="1"/>
  <c r="D273" i="1"/>
  <c r="E273" i="1"/>
  <c r="H273" i="1" s="1"/>
  <c r="J273" i="1" s="1"/>
  <c r="F273" i="1"/>
  <c r="G273" i="1"/>
  <c r="A274" i="1"/>
  <c r="A275" i="1" s="1"/>
  <c r="A276" i="1" s="1"/>
  <c r="A277" i="1" s="1"/>
  <c r="D274" i="1"/>
  <c r="E274" i="1"/>
  <c r="F274" i="1"/>
  <c r="H274" i="1" s="1"/>
  <c r="J274" i="1" s="1"/>
  <c r="G274" i="1"/>
  <c r="D275" i="1"/>
  <c r="E275" i="1"/>
  <c r="F275" i="1"/>
  <c r="G275" i="1"/>
  <c r="H275" i="1"/>
  <c r="J275" i="1" s="1"/>
  <c r="D276" i="1"/>
  <c r="E276" i="1"/>
  <c r="H276" i="1" s="1"/>
  <c r="J276" i="1" s="1"/>
  <c r="F276" i="1"/>
  <c r="G276" i="1"/>
  <c r="D277" i="1"/>
  <c r="E277" i="1"/>
  <c r="F277" i="1"/>
  <c r="F287" i="1" s="1"/>
  <c r="G277" i="1"/>
  <c r="A278" i="1"/>
  <c r="A279" i="1" s="1"/>
  <c r="A280" i="1" s="1"/>
  <c r="A281" i="1" s="1"/>
  <c r="A282" i="1" s="1"/>
  <c r="A283" i="1" s="1"/>
  <c r="A284" i="1" s="1"/>
  <c r="A285" i="1" s="1"/>
  <c r="A286" i="1" s="1"/>
  <c r="A290" i="1" s="1"/>
  <c r="A291" i="1" s="1"/>
  <c r="A292" i="1" s="1"/>
  <c r="A293" i="1" s="1"/>
  <c r="A294" i="1" s="1"/>
  <c r="A295" i="1" s="1"/>
  <c r="A296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8" i="1" s="1"/>
  <c r="A319" i="1" s="1"/>
  <c r="A320" i="1" s="1"/>
  <c r="A321" i="1" s="1"/>
  <c r="A322" i="1" s="1"/>
  <c r="A323" i="1" s="1"/>
  <c r="A324" i="1" s="1"/>
  <c r="A325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D278" i="1"/>
  <c r="E278" i="1"/>
  <c r="F278" i="1"/>
  <c r="G278" i="1"/>
  <c r="D279" i="1"/>
  <c r="E279" i="1"/>
  <c r="F279" i="1"/>
  <c r="G279" i="1"/>
  <c r="H279" i="1" s="1"/>
  <c r="J279" i="1" s="1"/>
  <c r="D280" i="1"/>
  <c r="E280" i="1"/>
  <c r="H280" i="1" s="1"/>
  <c r="J280" i="1" s="1"/>
  <c r="F280" i="1"/>
  <c r="G280" i="1"/>
  <c r="D281" i="1"/>
  <c r="E281" i="1"/>
  <c r="F281" i="1"/>
  <c r="G281" i="1"/>
  <c r="D282" i="1"/>
  <c r="E282" i="1"/>
  <c r="F282" i="1"/>
  <c r="G282" i="1"/>
  <c r="H282" i="1"/>
  <c r="J282" i="1" s="1"/>
  <c r="D283" i="1"/>
  <c r="E283" i="1"/>
  <c r="F283" i="1"/>
  <c r="G283" i="1"/>
  <c r="H283" i="1"/>
  <c r="J283" i="1" s="1"/>
  <c r="D284" i="1"/>
  <c r="E284" i="1"/>
  <c r="F284" i="1"/>
  <c r="G284" i="1"/>
  <c r="H284" i="1"/>
  <c r="J284" i="1" s="1"/>
  <c r="D285" i="1"/>
  <c r="E285" i="1"/>
  <c r="H285" i="1" s="1"/>
  <c r="J285" i="1" s="1"/>
  <c r="F285" i="1"/>
  <c r="G285" i="1"/>
  <c r="J286" i="1"/>
  <c r="G287" i="1"/>
  <c r="I287" i="1"/>
  <c r="I288" i="1"/>
  <c r="I289" i="1" s="1"/>
  <c r="D290" i="1"/>
  <c r="E290" i="1"/>
  <c r="F290" i="1"/>
  <c r="H290" i="1" s="1"/>
  <c r="J290" i="1" s="1"/>
  <c r="G290" i="1"/>
  <c r="D291" i="1"/>
  <c r="E291" i="1"/>
  <c r="E297" i="1" s="1"/>
  <c r="F291" i="1"/>
  <c r="G291" i="1"/>
  <c r="G297" i="1" s="1"/>
  <c r="D292" i="1"/>
  <c r="E292" i="1"/>
  <c r="F292" i="1"/>
  <c r="G292" i="1"/>
  <c r="H292" i="1"/>
  <c r="J292" i="1" s="1"/>
  <c r="D293" i="1"/>
  <c r="E293" i="1"/>
  <c r="H293" i="1" s="1"/>
  <c r="J293" i="1" s="1"/>
  <c r="F293" i="1"/>
  <c r="G293" i="1"/>
  <c r="D294" i="1"/>
  <c r="E294" i="1"/>
  <c r="F294" i="1"/>
  <c r="H294" i="1" s="1"/>
  <c r="J294" i="1" s="1"/>
  <c r="G294" i="1"/>
  <c r="D295" i="1"/>
  <c r="E295" i="1"/>
  <c r="H295" i="1" s="1"/>
  <c r="J295" i="1" s="1"/>
  <c r="F295" i="1"/>
  <c r="G295" i="1"/>
  <c r="D296" i="1"/>
  <c r="D297" i="1" s="1"/>
  <c r="E296" i="1"/>
  <c r="F296" i="1"/>
  <c r="G296" i="1"/>
  <c r="H296" i="1"/>
  <c r="J296" i="1" s="1"/>
  <c r="F297" i="1"/>
  <c r="I297" i="1"/>
  <c r="D298" i="1"/>
  <c r="E298" i="1"/>
  <c r="F298" i="1"/>
  <c r="H298" i="1" s="1"/>
  <c r="J298" i="1" s="1"/>
  <c r="G298" i="1"/>
  <c r="D299" i="1"/>
  <c r="E299" i="1"/>
  <c r="H299" i="1" s="1"/>
  <c r="J299" i="1" s="1"/>
  <c r="F299" i="1"/>
  <c r="G299" i="1"/>
  <c r="G317" i="1" s="1"/>
  <c r="D300" i="1"/>
  <c r="E300" i="1"/>
  <c r="F300" i="1"/>
  <c r="G300" i="1"/>
  <c r="H300" i="1"/>
  <c r="J300" i="1" s="1"/>
  <c r="D301" i="1"/>
  <c r="E301" i="1"/>
  <c r="H301" i="1" s="1"/>
  <c r="J301" i="1" s="1"/>
  <c r="F301" i="1"/>
  <c r="G301" i="1"/>
  <c r="D302" i="1"/>
  <c r="E302" i="1"/>
  <c r="F302" i="1"/>
  <c r="H302" i="1" s="1"/>
  <c r="J302" i="1" s="1"/>
  <c r="G302" i="1"/>
  <c r="D303" i="1"/>
  <c r="E303" i="1"/>
  <c r="H303" i="1" s="1"/>
  <c r="J303" i="1" s="1"/>
  <c r="F303" i="1"/>
  <c r="G303" i="1"/>
  <c r="D304" i="1"/>
  <c r="E304" i="1"/>
  <c r="F304" i="1"/>
  <c r="G304" i="1"/>
  <c r="H304" i="1"/>
  <c r="J304" i="1" s="1"/>
  <c r="D305" i="1"/>
  <c r="E305" i="1"/>
  <c r="H305" i="1" s="1"/>
  <c r="J305" i="1" s="1"/>
  <c r="F305" i="1"/>
  <c r="G305" i="1"/>
  <c r="D306" i="1"/>
  <c r="E306" i="1"/>
  <c r="F306" i="1"/>
  <c r="H306" i="1" s="1"/>
  <c r="J306" i="1" s="1"/>
  <c r="G306" i="1"/>
  <c r="D307" i="1"/>
  <c r="E307" i="1"/>
  <c r="E317" i="1" s="1"/>
  <c r="H317" i="1" s="1"/>
  <c r="J317" i="1" s="1"/>
  <c r="F307" i="1"/>
  <c r="G307" i="1"/>
  <c r="D308" i="1"/>
  <c r="E308" i="1"/>
  <c r="F308" i="1"/>
  <c r="G308" i="1"/>
  <c r="H308" i="1"/>
  <c r="J308" i="1" s="1"/>
  <c r="D309" i="1"/>
  <c r="E309" i="1"/>
  <c r="H309" i="1" s="1"/>
  <c r="J309" i="1" s="1"/>
  <c r="F309" i="1"/>
  <c r="G309" i="1"/>
  <c r="D310" i="1"/>
  <c r="E310" i="1"/>
  <c r="F310" i="1"/>
  <c r="H310" i="1" s="1"/>
  <c r="J310" i="1" s="1"/>
  <c r="G310" i="1"/>
  <c r="D311" i="1"/>
  <c r="E311" i="1"/>
  <c r="H311" i="1" s="1"/>
  <c r="J311" i="1" s="1"/>
  <c r="F311" i="1"/>
  <c r="G311" i="1"/>
  <c r="D312" i="1"/>
  <c r="E312" i="1"/>
  <c r="F312" i="1"/>
  <c r="G312" i="1"/>
  <c r="H312" i="1"/>
  <c r="J312" i="1" s="1"/>
  <c r="D313" i="1"/>
  <c r="E313" i="1"/>
  <c r="H313" i="1" s="1"/>
  <c r="J313" i="1" s="1"/>
  <c r="F313" i="1"/>
  <c r="G313" i="1"/>
  <c r="D314" i="1"/>
  <c r="E314" i="1"/>
  <c r="F314" i="1"/>
  <c r="G314" i="1"/>
  <c r="H314" i="1"/>
  <c r="J314" i="1" s="1"/>
  <c r="D315" i="1"/>
  <c r="E315" i="1"/>
  <c r="H315" i="1" s="1"/>
  <c r="J315" i="1" s="1"/>
  <c r="F315" i="1"/>
  <c r="G315" i="1"/>
  <c r="D316" i="1"/>
  <c r="E316" i="1"/>
  <c r="F316" i="1"/>
  <c r="G316" i="1"/>
  <c r="H316" i="1"/>
  <c r="J316" i="1" s="1"/>
  <c r="D317" i="1"/>
  <c r="F317" i="1"/>
  <c r="I317" i="1"/>
  <c r="D318" i="1"/>
  <c r="D326" i="1" s="1"/>
  <c r="E318" i="1"/>
  <c r="F318" i="1"/>
  <c r="F326" i="1" s="1"/>
  <c r="F327" i="1" s="1"/>
  <c r="G318" i="1"/>
  <c r="H318" i="1"/>
  <c r="J318" i="1" s="1"/>
  <c r="D319" i="1"/>
  <c r="E319" i="1"/>
  <c r="H319" i="1" s="1"/>
  <c r="J319" i="1" s="1"/>
  <c r="F319" i="1"/>
  <c r="G319" i="1"/>
  <c r="D320" i="1"/>
  <c r="E320" i="1"/>
  <c r="F320" i="1"/>
  <c r="G320" i="1"/>
  <c r="H320" i="1"/>
  <c r="J320" i="1" s="1"/>
  <c r="D321" i="1"/>
  <c r="E321" i="1"/>
  <c r="H321" i="1" s="1"/>
  <c r="J321" i="1" s="1"/>
  <c r="F321" i="1"/>
  <c r="G321" i="1"/>
  <c r="D322" i="1"/>
  <c r="E322" i="1"/>
  <c r="F322" i="1"/>
  <c r="G322" i="1"/>
  <c r="H322" i="1"/>
  <c r="J322" i="1" s="1"/>
  <c r="D323" i="1"/>
  <c r="E323" i="1"/>
  <c r="H323" i="1" s="1"/>
  <c r="J323" i="1" s="1"/>
  <c r="F323" i="1"/>
  <c r="G323" i="1"/>
  <c r="D324" i="1"/>
  <c r="E324" i="1"/>
  <c r="F324" i="1"/>
  <c r="G324" i="1"/>
  <c r="H324" i="1"/>
  <c r="J324" i="1" s="1"/>
  <c r="D325" i="1"/>
  <c r="E325" i="1"/>
  <c r="H325" i="1" s="1"/>
  <c r="J325" i="1" s="1"/>
  <c r="F325" i="1"/>
  <c r="G325" i="1"/>
  <c r="E326" i="1"/>
  <c r="G326" i="1"/>
  <c r="I326" i="1"/>
  <c r="I327" i="1" s="1"/>
  <c r="D328" i="1"/>
  <c r="E328" i="1"/>
  <c r="F328" i="1"/>
  <c r="H328" i="1" s="1"/>
  <c r="J328" i="1" s="1"/>
  <c r="G328" i="1"/>
  <c r="D329" i="1"/>
  <c r="E329" i="1"/>
  <c r="H329" i="1" s="1"/>
  <c r="J329" i="1" s="1"/>
  <c r="F329" i="1"/>
  <c r="G329" i="1"/>
  <c r="D330" i="1"/>
  <c r="E330" i="1"/>
  <c r="F330" i="1"/>
  <c r="G330" i="1"/>
  <c r="H330" i="1"/>
  <c r="J330" i="1" s="1"/>
  <c r="D331" i="1"/>
  <c r="E331" i="1"/>
  <c r="H331" i="1" s="1"/>
  <c r="J331" i="1" s="1"/>
  <c r="F331" i="1"/>
  <c r="G331" i="1"/>
  <c r="D332" i="1"/>
  <c r="E332" i="1"/>
  <c r="F332" i="1"/>
  <c r="H332" i="1" s="1"/>
  <c r="J332" i="1" s="1"/>
  <c r="G332" i="1"/>
  <c r="D333" i="1"/>
  <c r="E333" i="1"/>
  <c r="H333" i="1" s="1"/>
  <c r="J333" i="1" s="1"/>
  <c r="F333" i="1"/>
  <c r="G333" i="1"/>
  <c r="D334" i="1"/>
  <c r="E334" i="1"/>
  <c r="F334" i="1"/>
  <c r="G334" i="1"/>
  <c r="H334" i="1"/>
  <c r="J334" i="1" s="1"/>
  <c r="D335" i="1"/>
  <c r="E335" i="1"/>
  <c r="H335" i="1" s="1"/>
  <c r="J335" i="1" s="1"/>
  <c r="F335" i="1"/>
  <c r="G335" i="1"/>
  <c r="D336" i="1"/>
  <c r="E336" i="1"/>
  <c r="F336" i="1"/>
  <c r="H336" i="1" s="1"/>
  <c r="J336" i="1" s="1"/>
  <c r="G336" i="1"/>
  <c r="D337" i="1"/>
  <c r="E337" i="1"/>
  <c r="H337" i="1" s="1"/>
  <c r="J337" i="1" s="1"/>
  <c r="F337" i="1"/>
  <c r="G337" i="1"/>
  <c r="D338" i="1"/>
  <c r="E338" i="1"/>
  <c r="F338" i="1"/>
  <c r="G338" i="1"/>
  <c r="H338" i="1"/>
  <c r="J338" i="1" s="1"/>
  <c r="J339" i="1"/>
  <c r="D340" i="1"/>
  <c r="E340" i="1"/>
  <c r="H340" i="1" s="1"/>
  <c r="J340" i="1" s="1"/>
  <c r="F340" i="1"/>
  <c r="G340" i="1"/>
  <c r="D341" i="1"/>
  <c r="E341" i="1"/>
  <c r="F341" i="1"/>
  <c r="G341" i="1"/>
  <c r="H341" i="1"/>
  <c r="J341" i="1" s="1"/>
  <c r="J342" i="1"/>
  <c r="D343" i="1"/>
  <c r="E343" i="1"/>
  <c r="H343" i="1" s="1"/>
  <c r="J343" i="1" s="1"/>
  <c r="F343" i="1"/>
  <c r="G343" i="1"/>
  <c r="J344" i="1"/>
  <c r="D345" i="1"/>
  <c r="E345" i="1"/>
  <c r="F345" i="1"/>
  <c r="H345" i="1" s="1"/>
  <c r="J345" i="1" s="1"/>
  <c r="G345" i="1"/>
  <c r="D346" i="1"/>
  <c r="E346" i="1"/>
  <c r="H346" i="1" s="1"/>
  <c r="J346" i="1" s="1"/>
  <c r="F346" i="1"/>
  <c r="G346" i="1"/>
  <c r="D347" i="1"/>
  <c r="E347" i="1"/>
  <c r="F347" i="1"/>
  <c r="G347" i="1"/>
  <c r="H347" i="1"/>
  <c r="J347" i="1" s="1"/>
  <c r="D348" i="1"/>
  <c r="E348" i="1"/>
  <c r="H348" i="1" s="1"/>
  <c r="J348" i="1" s="1"/>
  <c r="F348" i="1"/>
  <c r="G348" i="1"/>
  <c r="D349" i="1"/>
  <c r="E349" i="1"/>
  <c r="F349" i="1"/>
  <c r="H349" i="1" s="1"/>
  <c r="J349" i="1" s="1"/>
  <c r="G349" i="1"/>
  <c r="D350" i="1"/>
  <c r="E350" i="1"/>
  <c r="H350" i="1" s="1"/>
  <c r="J350" i="1" s="1"/>
  <c r="F350" i="1"/>
  <c r="G350" i="1"/>
  <c r="D351" i="1"/>
  <c r="E351" i="1"/>
  <c r="F351" i="1"/>
  <c r="G351" i="1"/>
  <c r="H351" i="1"/>
  <c r="J351" i="1" s="1"/>
  <c r="D352" i="1"/>
  <c r="E352" i="1"/>
  <c r="H352" i="1" s="1"/>
  <c r="J352" i="1" s="1"/>
  <c r="F352" i="1"/>
  <c r="G352" i="1"/>
  <c r="D353" i="1"/>
  <c r="D365" i="1" s="1"/>
  <c r="E353" i="1"/>
  <c r="F353" i="1"/>
  <c r="H353" i="1" s="1"/>
  <c r="J353" i="1" s="1"/>
  <c r="G353" i="1"/>
  <c r="D354" i="1"/>
  <c r="E354" i="1"/>
  <c r="H354" i="1" s="1"/>
  <c r="J354" i="1" s="1"/>
  <c r="F354" i="1"/>
  <c r="G354" i="1"/>
  <c r="D355" i="1"/>
  <c r="E355" i="1"/>
  <c r="F355" i="1"/>
  <c r="G355" i="1"/>
  <c r="H355" i="1"/>
  <c r="J355" i="1" s="1"/>
  <c r="D356" i="1"/>
  <c r="E356" i="1"/>
  <c r="H356" i="1" s="1"/>
  <c r="J356" i="1" s="1"/>
  <c r="F356" i="1"/>
  <c r="G356" i="1"/>
  <c r="D357" i="1"/>
  <c r="E357" i="1"/>
  <c r="F357" i="1"/>
  <c r="H357" i="1" s="1"/>
  <c r="J357" i="1" s="1"/>
  <c r="G357" i="1"/>
  <c r="D358" i="1"/>
  <c r="E358" i="1"/>
  <c r="H358" i="1" s="1"/>
  <c r="J358" i="1" s="1"/>
  <c r="F358" i="1"/>
  <c r="G358" i="1"/>
  <c r="D359" i="1"/>
  <c r="E359" i="1"/>
  <c r="F359" i="1"/>
  <c r="G359" i="1"/>
  <c r="H359" i="1"/>
  <c r="J359" i="1" s="1"/>
  <c r="D360" i="1"/>
  <c r="E360" i="1"/>
  <c r="H360" i="1" s="1"/>
  <c r="J360" i="1" s="1"/>
  <c r="F360" i="1"/>
  <c r="G360" i="1"/>
  <c r="D361" i="1"/>
  <c r="E361" i="1"/>
  <c r="F361" i="1"/>
  <c r="H361" i="1" s="1"/>
  <c r="J361" i="1" s="1"/>
  <c r="G361" i="1"/>
  <c r="D362" i="1"/>
  <c r="E362" i="1"/>
  <c r="H362" i="1" s="1"/>
  <c r="J362" i="1" s="1"/>
  <c r="F362" i="1"/>
  <c r="G362" i="1"/>
  <c r="D363" i="1"/>
  <c r="E363" i="1"/>
  <c r="F363" i="1"/>
  <c r="G363" i="1"/>
  <c r="H363" i="1"/>
  <c r="J363" i="1" s="1"/>
  <c r="D364" i="1"/>
  <c r="E364" i="1"/>
  <c r="H364" i="1" s="1"/>
  <c r="J364" i="1" s="1"/>
  <c r="F364" i="1"/>
  <c r="G364" i="1"/>
  <c r="E365" i="1"/>
  <c r="G365" i="1"/>
  <c r="I365" i="1"/>
  <c r="D366" i="1"/>
  <c r="E366" i="1"/>
  <c r="H366" i="1" s="1"/>
  <c r="J366" i="1" s="1"/>
  <c r="F366" i="1"/>
  <c r="G366" i="1"/>
  <c r="D367" i="1"/>
  <c r="E367" i="1"/>
  <c r="F367" i="1"/>
  <c r="H367" i="1" s="1"/>
  <c r="J367" i="1" s="1"/>
  <c r="G367" i="1"/>
  <c r="D368" i="1"/>
  <c r="E368" i="1"/>
  <c r="H368" i="1" s="1"/>
  <c r="J368" i="1" s="1"/>
  <c r="F368" i="1"/>
  <c r="G368" i="1"/>
  <c r="D369" i="1"/>
  <c r="E369" i="1"/>
  <c r="F369" i="1"/>
  <c r="G369" i="1"/>
  <c r="H369" i="1"/>
  <c r="J369" i="1" s="1"/>
  <c r="D370" i="1"/>
  <c r="E370" i="1"/>
  <c r="H370" i="1" s="1"/>
  <c r="J370" i="1" s="1"/>
  <c r="F370" i="1"/>
  <c r="G370" i="1"/>
  <c r="D371" i="1"/>
  <c r="E371" i="1"/>
  <c r="F371" i="1"/>
  <c r="G371" i="1"/>
  <c r="H371" i="1"/>
  <c r="J371" i="1" s="1"/>
  <c r="D372" i="1"/>
  <c r="E372" i="1"/>
  <c r="H372" i="1" s="1"/>
  <c r="J372" i="1" s="1"/>
  <c r="F372" i="1"/>
  <c r="G372" i="1"/>
  <c r="D373" i="1"/>
  <c r="E373" i="1"/>
  <c r="F373" i="1"/>
  <c r="G373" i="1"/>
  <c r="H373" i="1"/>
  <c r="J373" i="1" s="1"/>
  <c r="D374" i="1"/>
  <c r="E374" i="1"/>
  <c r="H374" i="1" s="1"/>
  <c r="J374" i="1" s="1"/>
  <c r="F374" i="1"/>
  <c r="G374" i="1"/>
  <c r="D375" i="1"/>
  <c r="E375" i="1"/>
  <c r="F375" i="1"/>
  <c r="G375" i="1"/>
  <c r="H375" i="1"/>
  <c r="J375" i="1" s="1"/>
  <c r="D376" i="1"/>
  <c r="E376" i="1"/>
  <c r="H376" i="1" s="1"/>
  <c r="J376" i="1" s="1"/>
  <c r="F376" i="1"/>
  <c r="G376" i="1"/>
  <c r="D377" i="1"/>
  <c r="E377" i="1"/>
  <c r="F377" i="1"/>
  <c r="G377" i="1"/>
  <c r="H377" i="1"/>
  <c r="J377" i="1" s="1"/>
  <c r="D378" i="1"/>
  <c r="E378" i="1"/>
  <c r="H378" i="1" s="1"/>
  <c r="J378" i="1" s="1"/>
  <c r="F378" i="1"/>
  <c r="G378" i="1"/>
  <c r="D379" i="1"/>
  <c r="E379" i="1"/>
  <c r="F379" i="1"/>
  <c r="H379" i="1" s="1"/>
  <c r="J379" i="1" s="1"/>
  <c r="G379" i="1"/>
  <c r="D380" i="1"/>
  <c r="E380" i="1"/>
  <c r="H380" i="1" s="1"/>
  <c r="J380" i="1" s="1"/>
  <c r="F380" i="1"/>
  <c r="G380" i="1"/>
  <c r="D381" i="1"/>
  <c r="E381" i="1"/>
  <c r="F381" i="1"/>
  <c r="G381" i="1"/>
  <c r="H381" i="1"/>
  <c r="J381" i="1" s="1"/>
  <c r="D382" i="1"/>
  <c r="E382" i="1"/>
  <c r="H382" i="1" s="1"/>
  <c r="J382" i="1" s="1"/>
  <c r="F382" i="1"/>
  <c r="G382" i="1"/>
  <c r="D383" i="1"/>
  <c r="E383" i="1"/>
  <c r="F383" i="1"/>
  <c r="H383" i="1" s="1"/>
  <c r="J383" i="1" s="1"/>
  <c r="G383" i="1"/>
  <c r="D384" i="1"/>
  <c r="E384" i="1"/>
  <c r="H384" i="1" s="1"/>
  <c r="J384" i="1" s="1"/>
  <c r="F384" i="1"/>
  <c r="G384" i="1"/>
  <c r="D385" i="1"/>
  <c r="D397" i="1" s="1"/>
  <c r="E385" i="1"/>
  <c r="F385" i="1"/>
  <c r="F397" i="1" s="1"/>
  <c r="G385" i="1"/>
  <c r="H385" i="1"/>
  <c r="J385" i="1" s="1"/>
  <c r="D386" i="1"/>
  <c r="E386" i="1"/>
  <c r="H386" i="1" s="1"/>
  <c r="J386" i="1" s="1"/>
  <c r="F386" i="1"/>
  <c r="G386" i="1"/>
  <c r="D387" i="1"/>
  <c r="E387" i="1"/>
  <c r="F387" i="1"/>
  <c r="H387" i="1" s="1"/>
  <c r="J387" i="1" s="1"/>
  <c r="G387" i="1"/>
  <c r="D388" i="1"/>
  <c r="E388" i="1"/>
  <c r="H388" i="1" s="1"/>
  <c r="J388" i="1" s="1"/>
  <c r="F388" i="1"/>
  <c r="G388" i="1"/>
  <c r="D389" i="1"/>
  <c r="E389" i="1"/>
  <c r="F389" i="1"/>
  <c r="G389" i="1"/>
  <c r="H389" i="1"/>
  <c r="J389" i="1" s="1"/>
  <c r="D390" i="1"/>
  <c r="E390" i="1"/>
  <c r="H390" i="1" s="1"/>
  <c r="J390" i="1" s="1"/>
  <c r="F390" i="1"/>
  <c r="G390" i="1"/>
  <c r="D391" i="1"/>
  <c r="E391" i="1"/>
  <c r="F391" i="1"/>
  <c r="H391" i="1" s="1"/>
  <c r="J391" i="1" s="1"/>
  <c r="G391" i="1"/>
  <c r="D392" i="1"/>
  <c r="E392" i="1"/>
  <c r="H392" i="1" s="1"/>
  <c r="J392" i="1" s="1"/>
  <c r="F392" i="1"/>
  <c r="G392" i="1"/>
  <c r="D393" i="1"/>
  <c r="E393" i="1"/>
  <c r="F393" i="1"/>
  <c r="G393" i="1"/>
  <c r="H393" i="1"/>
  <c r="J393" i="1" s="1"/>
  <c r="D394" i="1"/>
  <c r="E394" i="1"/>
  <c r="H394" i="1" s="1"/>
  <c r="J394" i="1" s="1"/>
  <c r="F394" i="1"/>
  <c r="G394" i="1"/>
  <c r="D395" i="1"/>
  <c r="E395" i="1"/>
  <c r="F395" i="1"/>
  <c r="G395" i="1"/>
  <c r="H395" i="1"/>
  <c r="J395" i="1" s="1"/>
  <c r="D396" i="1"/>
  <c r="E396" i="1"/>
  <c r="H396" i="1" s="1"/>
  <c r="J396" i="1" s="1"/>
  <c r="F396" i="1"/>
  <c r="G396" i="1"/>
  <c r="E397" i="1"/>
  <c r="E398" i="1" s="1"/>
  <c r="G397" i="1"/>
  <c r="G398" i="1" s="1"/>
  <c r="I397" i="1"/>
  <c r="I398" i="1" s="1"/>
  <c r="I399" i="1" s="1"/>
  <c r="D400" i="1"/>
  <c r="E400" i="1"/>
  <c r="H400" i="1" s="1"/>
  <c r="J400" i="1" s="1"/>
  <c r="F400" i="1"/>
  <c r="G400" i="1"/>
  <c r="D401" i="1"/>
  <c r="E401" i="1"/>
  <c r="F401" i="1"/>
  <c r="G401" i="1"/>
  <c r="H401" i="1"/>
  <c r="J401" i="1" s="1"/>
  <c r="D402" i="1"/>
  <c r="E402" i="1"/>
  <c r="H402" i="1" s="1"/>
  <c r="J402" i="1" s="1"/>
  <c r="F402" i="1"/>
  <c r="G402" i="1"/>
  <c r="D403" i="1"/>
  <c r="E403" i="1"/>
  <c r="F403" i="1"/>
  <c r="H403" i="1" s="1"/>
  <c r="J403" i="1" s="1"/>
  <c r="G403" i="1"/>
  <c r="D404" i="1"/>
  <c r="E404" i="1"/>
  <c r="H404" i="1" s="1"/>
  <c r="J404" i="1" s="1"/>
  <c r="F404" i="1"/>
  <c r="G404" i="1"/>
  <c r="D405" i="1"/>
  <c r="E405" i="1"/>
  <c r="F405" i="1"/>
  <c r="G405" i="1"/>
  <c r="H405" i="1"/>
  <c r="J405" i="1" s="1"/>
  <c r="D406" i="1"/>
  <c r="E406" i="1"/>
  <c r="H406" i="1" s="1"/>
  <c r="J406" i="1" s="1"/>
  <c r="F406" i="1"/>
  <c r="G406" i="1"/>
  <c r="D407" i="1"/>
  <c r="E407" i="1"/>
  <c r="F407" i="1"/>
  <c r="H407" i="1" s="1"/>
  <c r="J407" i="1" s="1"/>
  <c r="G407" i="1"/>
  <c r="D408" i="1"/>
  <c r="E408" i="1"/>
  <c r="H408" i="1" s="1"/>
  <c r="J408" i="1" s="1"/>
  <c r="F408" i="1"/>
  <c r="G408" i="1"/>
  <c r="D409" i="1"/>
  <c r="E409" i="1"/>
  <c r="F409" i="1"/>
  <c r="H409" i="1" s="1"/>
  <c r="J409" i="1" s="1"/>
  <c r="G409" i="1"/>
  <c r="A410" i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2" i="1" s="1"/>
  <c r="A483" i="1" s="1"/>
  <c r="A484" i="1" s="1"/>
  <c r="A485" i="1" s="1"/>
  <c r="A486" i="1" s="1"/>
  <c r="A487" i="1" s="1"/>
  <c r="A488" i="1" s="1"/>
  <c r="D410" i="1"/>
  <c r="E410" i="1"/>
  <c r="F410" i="1"/>
  <c r="G410" i="1"/>
  <c r="D411" i="1"/>
  <c r="E411" i="1"/>
  <c r="F411" i="1"/>
  <c r="H411" i="1" s="1"/>
  <c r="J411" i="1" s="1"/>
  <c r="G411" i="1"/>
  <c r="D412" i="1"/>
  <c r="E412" i="1"/>
  <c r="H412" i="1" s="1"/>
  <c r="F412" i="1"/>
  <c r="G412" i="1"/>
  <c r="J412" i="1"/>
  <c r="D413" i="1"/>
  <c r="E413" i="1"/>
  <c r="F413" i="1"/>
  <c r="G413" i="1"/>
  <c r="H413" i="1"/>
  <c r="J413" i="1" s="1"/>
  <c r="D414" i="1"/>
  <c r="E414" i="1"/>
  <c r="H414" i="1" s="1"/>
  <c r="J414" i="1" s="1"/>
  <c r="F414" i="1"/>
  <c r="G414" i="1"/>
  <c r="D415" i="1"/>
  <c r="E415" i="1"/>
  <c r="F415" i="1"/>
  <c r="G415" i="1"/>
  <c r="H415" i="1"/>
  <c r="J415" i="1" s="1"/>
  <c r="D416" i="1"/>
  <c r="E416" i="1"/>
  <c r="F416" i="1"/>
  <c r="G416" i="1"/>
  <c r="D417" i="1"/>
  <c r="E417" i="1"/>
  <c r="F417" i="1"/>
  <c r="H417" i="1" s="1"/>
  <c r="J417" i="1" s="1"/>
  <c r="G417" i="1"/>
  <c r="D418" i="1"/>
  <c r="E418" i="1"/>
  <c r="F418" i="1"/>
  <c r="G418" i="1"/>
  <c r="D419" i="1"/>
  <c r="E419" i="1"/>
  <c r="F419" i="1"/>
  <c r="H419" i="1" s="1"/>
  <c r="J419" i="1" s="1"/>
  <c r="G419" i="1"/>
  <c r="D420" i="1"/>
  <c r="E420" i="1"/>
  <c r="H420" i="1" s="1"/>
  <c r="F420" i="1"/>
  <c r="G420" i="1"/>
  <c r="J420" i="1"/>
  <c r="D421" i="1"/>
  <c r="E421" i="1"/>
  <c r="F421" i="1"/>
  <c r="G421" i="1"/>
  <c r="H421" i="1"/>
  <c r="J421" i="1" s="1"/>
  <c r="D422" i="1"/>
  <c r="E422" i="1"/>
  <c r="H422" i="1" s="1"/>
  <c r="J422" i="1" s="1"/>
  <c r="F422" i="1"/>
  <c r="G422" i="1"/>
  <c r="D423" i="1"/>
  <c r="E423" i="1"/>
  <c r="F423" i="1"/>
  <c r="H423" i="1" s="1"/>
  <c r="J423" i="1" s="1"/>
  <c r="G423" i="1"/>
  <c r="D424" i="1"/>
  <c r="E424" i="1"/>
  <c r="H424" i="1" s="1"/>
  <c r="J424" i="1" s="1"/>
  <c r="F424" i="1"/>
  <c r="G424" i="1"/>
  <c r="D425" i="1"/>
  <c r="E425" i="1"/>
  <c r="F425" i="1"/>
  <c r="G425" i="1"/>
  <c r="H425" i="1"/>
  <c r="J425" i="1" s="1"/>
  <c r="D426" i="1"/>
  <c r="E426" i="1"/>
  <c r="H426" i="1" s="1"/>
  <c r="J426" i="1" s="1"/>
  <c r="F426" i="1"/>
  <c r="G426" i="1"/>
  <c r="D427" i="1"/>
  <c r="E427" i="1"/>
  <c r="F427" i="1"/>
  <c r="H427" i="1" s="1"/>
  <c r="J427" i="1" s="1"/>
  <c r="G427" i="1"/>
  <c r="D428" i="1"/>
  <c r="E428" i="1"/>
  <c r="H428" i="1" s="1"/>
  <c r="J428" i="1" s="1"/>
  <c r="F428" i="1"/>
  <c r="G428" i="1"/>
  <c r="D429" i="1"/>
  <c r="E429" i="1"/>
  <c r="F429" i="1"/>
  <c r="G429" i="1"/>
  <c r="H429" i="1"/>
  <c r="J429" i="1" s="1"/>
  <c r="D430" i="1"/>
  <c r="E430" i="1"/>
  <c r="H430" i="1" s="1"/>
  <c r="J430" i="1" s="1"/>
  <c r="F430" i="1"/>
  <c r="G430" i="1"/>
  <c r="D431" i="1"/>
  <c r="E431" i="1"/>
  <c r="F431" i="1"/>
  <c r="H431" i="1" s="1"/>
  <c r="J431" i="1" s="1"/>
  <c r="G431" i="1"/>
  <c r="D432" i="1"/>
  <c r="E432" i="1"/>
  <c r="H432" i="1" s="1"/>
  <c r="J432" i="1" s="1"/>
  <c r="F432" i="1"/>
  <c r="G432" i="1"/>
  <c r="D433" i="1"/>
  <c r="E433" i="1"/>
  <c r="F433" i="1"/>
  <c r="G433" i="1"/>
  <c r="H433" i="1"/>
  <c r="J433" i="1" s="1"/>
  <c r="D434" i="1"/>
  <c r="E434" i="1"/>
  <c r="H434" i="1" s="1"/>
  <c r="J434" i="1" s="1"/>
  <c r="F434" i="1"/>
  <c r="G434" i="1"/>
  <c r="D435" i="1"/>
  <c r="E435" i="1"/>
  <c r="F435" i="1"/>
  <c r="H435" i="1" s="1"/>
  <c r="J435" i="1" s="1"/>
  <c r="G435" i="1"/>
  <c r="D436" i="1"/>
  <c r="E436" i="1"/>
  <c r="H436" i="1" s="1"/>
  <c r="J436" i="1" s="1"/>
  <c r="F436" i="1"/>
  <c r="G436" i="1"/>
  <c r="D437" i="1"/>
  <c r="D439" i="1" s="1"/>
  <c r="E437" i="1"/>
  <c r="F437" i="1"/>
  <c r="G437" i="1"/>
  <c r="H437" i="1"/>
  <c r="J437" i="1" s="1"/>
  <c r="D438" i="1"/>
  <c r="E438" i="1"/>
  <c r="H438" i="1" s="1"/>
  <c r="J438" i="1" s="1"/>
  <c r="F438" i="1"/>
  <c r="G438" i="1"/>
  <c r="E439" i="1"/>
  <c r="G439" i="1"/>
  <c r="I439" i="1"/>
  <c r="D440" i="1"/>
  <c r="D455" i="1" s="1"/>
  <c r="E440" i="1"/>
  <c r="H440" i="1" s="1"/>
  <c r="J440" i="1" s="1"/>
  <c r="F440" i="1"/>
  <c r="G440" i="1"/>
  <c r="D441" i="1"/>
  <c r="E441" i="1"/>
  <c r="F441" i="1"/>
  <c r="G441" i="1"/>
  <c r="H441" i="1"/>
  <c r="J441" i="1" s="1"/>
  <c r="D442" i="1"/>
  <c r="E442" i="1"/>
  <c r="H442" i="1" s="1"/>
  <c r="J442" i="1" s="1"/>
  <c r="F442" i="1"/>
  <c r="G442" i="1"/>
  <c r="J443" i="1"/>
  <c r="D444" i="1"/>
  <c r="E444" i="1"/>
  <c r="F444" i="1"/>
  <c r="G444" i="1"/>
  <c r="H444" i="1"/>
  <c r="J444" i="1" s="1"/>
  <c r="D445" i="1"/>
  <c r="E445" i="1"/>
  <c r="H445" i="1" s="1"/>
  <c r="J445" i="1" s="1"/>
  <c r="F445" i="1"/>
  <c r="G445" i="1"/>
  <c r="D446" i="1"/>
  <c r="E446" i="1"/>
  <c r="F446" i="1"/>
  <c r="H446" i="1" s="1"/>
  <c r="J446" i="1" s="1"/>
  <c r="G446" i="1"/>
  <c r="D447" i="1"/>
  <c r="E447" i="1"/>
  <c r="H447" i="1" s="1"/>
  <c r="J447" i="1" s="1"/>
  <c r="F447" i="1"/>
  <c r="G447" i="1"/>
  <c r="J448" i="1"/>
  <c r="D449" i="1"/>
  <c r="E449" i="1"/>
  <c r="F449" i="1"/>
  <c r="G449" i="1"/>
  <c r="H449" i="1"/>
  <c r="J449" i="1" s="1"/>
  <c r="D450" i="1"/>
  <c r="E450" i="1"/>
  <c r="H450" i="1" s="1"/>
  <c r="J450" i="1" s="1"/>
  <c r="F450" i="1"/>
  <c r="G450" i="1"/>
  <c r="D451" i="1"/>
  <c r="E451" i="1"/>
  <c r="F451" i="1"/>
  <c r="G451" i="1"/>
  <c r="H451" i="1"/>
  <c r="J451" i="1" s="1"/>
  <c r="D452" i="1"/>
  <c r="E452" i="1"/>
  <c r="H452" i="1" s="1"/>
  <c r="J452" i="1" s="1"/>
  <c r="F452" i="1"/>
  <c r="G452" i="1"/>
  <c r="D453" i="1"/>
  <c r="E453" i="1"/>
  <c r="F453" i="1"/>
  <c r="F455" i="1" s="1"/>
  <c r="G453" i="1"/>
  <c r="H453" i="1"/>
  <c r="J453" i="1" s="1"/>
  <c r="D454" i="1"/>
  <c r="E454" i="1"/>
  <c r="H454" i="1" s="1"/>
  <c r="J454" i="1" s="1"/>
  <c r="F454" i="1"/>
  <c r="G454" i="1"/>
  <c r="E455" i="1"/>
  <c r="G455" i="1"/>
  <c r="I455" i="1"/>
  <c r="D456" i="1"/>
  <c r="E456" i="1"/>
  <c r="H456" i="1" s="1"/>
  <c r="J456" i="1" s="1"/>
  <c r="F456" i="1"/>
  <c r="G456" i="1"/>
  <c r="D457" i="1"/>
  <c r="E457" i="1"/>
  <c r="F457" i="1"/>
  <c r="G457" i="1"/>
  <c r="H457" i="1"/>
  <c r="J457" i="1" s="1"/>
  <c r="D458" i="1"/>
  <c r="E458" i="1"/>
  <c r="H458" i="1" s="1"/>
  <c r="J458" i="1" s="1"/>
  <c r="F458" i="1"/>
  <c r="G458" i="1"/>
  <c r="D459" i="1"/>
  <c r="E459" i="1"/>
  <c r="F459" i="1"/>
  <c r="G459" i="1"/>
  <c r="H459" i="1"/>
  <c r="J459" i="1" s="1"/>
  <c r="D460" i="1"/>
  <c r="E460" i="1"/>
  <c r="H460" i="1" s="1"/>
  <c r="J460" i="1" s="1"/>
  <c r="F460" i="1"/>
  <c r="G460" i="1"/>
  <c r="G481" i="1" s="1"/>
  <c r="D461" i="1"/>
  <c r="E461" i="1"/>
  <c r="F461" i="1"/>
  <c r="G461" i="1"/>
  <c r="H461" i="1"/>
  <c r="J461" i="1" s="1"/>
  <c r="D462" i="1"/>
  <c r="E462" i="1"/>
  <c r="H462" i="1" s="1"/>
  <c r="J462" i="1" s="1"/>
  <c r="F462" i="1"/>
  <c r="G462" i="1"/>
  <c r="D463" i="1"/>
  <c r="E463" i="1"/>
  <c r="F463" i="1"/>
  <c r="G463" i="1"/>
  <c r="H463" i="1"/>
  <c r="J463" i="1" s="1"/>
  <c r="D464" i="1"/>
  <c r="E464" i="1"/>
  <c r="H464" i="1" s="1"/>
  <c r="J464" i="1" s="1"/>
  <c r="F464" i="1"/>
  <c r="G464" i="1"/>
  <c r="D465" i="1"/>
  <c r="E465" i="1"/>
  <c r="F465" i="1"/>
  <c r="G465" i="1"/>
  <c r="H465" i="1"/>
  <c r="J465" i="1" s="1"/>
  <c r="D466" i="1"/>
  <c r="E466" i="1"/>
  <c r="H466" i="1" s="1"/>
  <c r="J466" i="1" s="1"/>
  <c r="F466" i="1"/>
  <c r="G466" i="1"/>
  <c r="D467" i="1"/>
  <c r="E467" i="1"/>
  <c r="F467" i="1"/>
  <c r="H467" i="1" s="1"/>
  <c r="J467" i="1" s="1"/>
  <c r="G467" i="1"/>
  <c r="D468" i="1"/>
  <c r="E468" i="1"/>
  <c r="H468" i="1" s="1"/>
  <c r="J468" i="1" s="1"/>
  <c r="F468" i="1"/>
  <c r="G468" i="1"/>
  <c r="D469" i="1"/>
  <c r="E469" i="1"/>
  <c r="F469" i="1"/>
  <c r="G469" i="1"/>
  <c r="H469" i="1"/>
  <c r="J469" i="1" s="1"/>
  <c r="D470" i="1"/>
  <c r="E470" i="1"/>
  <c r="H470" i="1" s="1"/>
  <c r="J470" i="1" s="1"/>
  <c r="F470" i="1"/>
  <c r="G470" i="1"/>
  <c r="D471" i="1"/>
  <c r="E471" i="1"/>
  <c r="F471" i="1"/>
  <c r="G471" i="1"/>
  <c r="H471" i="1"/>
  <c r="J471" i="1" s="1"/>
  <c r="D472" i="1"/>
  <c r="E472" i="1"/>
  <c r="H472" i="1" s="1"/>
  <c r="J472" i="1" s="1"/>
  <c r="F472" i="1"/>
  <c r="G472" i="1"/>
  <c r="D473" i="1"/>
  <c r="E473" i="1"/>
  <c r="F473" i="1"/>
  <c r="G473" i="1"/>
  <c r="H473" i="1"/>
  <c r="J473" i="1" s="1"/>
  <c r="D474" i="1"/>
  <c r="E474" i="1"/>
  <c r="H474" i="1" s="1"/>
  <c r="J474" i="1" s="1"/>
  <c r="F474" i="1"/>
  <c r="G474" i="1"/>
  <c r="D475" i="1"/>
  <c r="E475" i="1"/>
  <c r="F475" i="1"/>
  <c r="G475" i="1"/>
  <c r="H475" i="1"/>
  <c r="J475" i="1" s="1"/>
  <c r="J476" i="1"/>
  <c r="D477" i="1"/>
  <c r="E477" i="1"/>
  <c r="H477" i="1" s="1"/>
  <c r="J477" i="1" s="1"/>
  <c r="F477" i="1"/>
  <c r="G477" i="1"/>
  <c r="D478" i="1"/>
  <c r="E478" i="1"/>
  <c r="F478" i="1"/>
  <c r="G478" i="1"/>
  <c r="H478" i="1"/>
  <c r="J478" i="1" s="1"/>
  <c r="D479" i="1"/>
  <c r="E479" i="1"/>
  <c r="H479" i="1" s="1"/>
  <c r="J479" i="1" s="1"/>
  <c r="F479" i="1"/>
  <c r="G479" i="1"/>
  <c r="D480" i="1"/>
  <c r="E480" i="1"/>
  <c r="F480" i="1"/>
  <c r="H480" i="1" s="1"/>
  <c r="J480" i="1" s="1"/>
  <c r="G480" i="1"/>
  <c r="D481" i="1"/>
  <c r="F481" i="1"/>
  <c r="I481" i="1"/>
  <c r="D482" i="1"/>
  <c r="E482" i="1"/>
  <c r="F482" i="1"/>
  <c r="G482" i="1"/>
  <c r="H482" i="1"/>
  <c r="J482" i="1" s="1"/>
  <c r="D483" i="1"/>
  <c r="E483" i="1"/>
  <c r="H483" i="1" s="1"/>
  <c r="J483" i="1" s="1"/>
  <c r="F483" i="1"/>
  <c r="G483" i="1"/>
  <c r="G489" i="1" s="1"/>
  <c r="D484" i="1"/>
  <c r="E484" i="1"/>
  <c r="F484" i="1"/>
  <c r="H484" i="1" s="1"/>
  <c r="J484" i="1" s="1"/>
  <c r="G484" i="1"/>
  <c r="D485" i="1"/>
  <c r="E485" i="1"/>
  <c r="H485" i="1" s="1"/>
  <c r="J485" i="1" s="1"/>
  <c r="F485" i="1"/>
  <c r="G485" i="1"/>
  <c r="D486" i="1"/>
  <c r="E486" i="1"/>
  <c r="F486" i="1"/>
  <c r="G486" i="1"/>
  <c r="H486" i="1"/>
  <c r="J486" i="1" s="1"/>
  <c r="D487" i="1"/>
  <c r="E487" i="1"/>
  <c r="H487" i="1" s="1"/>
  <c r="J487" i="1" s="1"/>
  <c r="F487" i="1"/>
  <c r="G487" i="1"/>
  <c r="D488" i="1"/>
  <c r="E488" i="1"/>
  <c r="F488" i="1"/>
  <c r="H488" i="1" s="1"/>
  <c r="J488" i="1" s="1"/>
  <c r="G488" i="1"/>
  <c r="D489" i="1"/>
  <c r="D490" i="1" s="1"/>
  <c r="F489" i="1"/>
  <c r="I489" i="1"/>
  <c r="I490" i="1"/>
  <c r="G490" i="1" l="1"/>
  <c r="H455" i="1"/>
  <c r="J455" i="1" s="1"/>
  <c r="H439" i="1"/>
  <c r="J439" i="1" s="1"/>
  <c r="F439" i="1"/>
  <c r="F490" i="1" s="1"/>
  <c r="H416" i="1"/>
  <c r="J416" i="1" s="1"/>
  <c r="H418" i="1"/>
  <c r="J418" i="1" s="1"/>
  <c r="H410" i="1"/>
  <c r="J410" i="1" s="1"/>
  <c r="H397" i="1"/>
  <c r="J397" i="1" s="1"/>
  <c r="D398" i="1"/>
  <c r="H365" i="1"/>
  <c r="J365" i="1" s="1"/>
  <c r="H326" i="1"/>
  <c r="J326" i="1" s="1"/>
  <c r="H297" i="1"/>
  <c r="J297" i="1" s="1"/>
  <c r="D327" i="1"/>
  <c r="E327" i="1"/>
  <c r="E399" i="1" s="1"/>
  <c r="E489" i="1"/>
  <c r="E481" i="1"/>
  <c r="H481" i="1" s="1"/>
  <c r="J481" i="1" s="1"/>
  <c r="F399" i="1"/>
  <c r="G327" i="1"/>
  <c r="G399" i="1" s="1"/>
  <c r="F365" i="1"/>
  <c r="F398" i="1" s="1"/>
  <c r="H307" i="1"/>
  <c r="J307" i="1" s="1"/>
  <c r="H291" i="1"/>
  <c r="J291" i="1" s="1"/>
  <c r="H277" i="1"/>
  <c r="J277" i="1" s="1"/>
  <c r="H281" i="1"/>
  <c r="J281" i="1" s="1"/>
  <c r="H278" i="1"/>
  <c r="J278" i="1" s="1"/>
  <c r="E287" i="1"/>
  <c r="D287" i="1"/>
  <c r="E233" i="1"/>
  <c r="H233" i="1" s="1"/>
  <c r="J233" i="1" s="1"/>
  <c r="H166" i="1"/>
  <c r="J166" i="1" s="1"/>
  <c r="H163" i="1"/>
  <c r="J163" i="1" s="1"/>
  <c r="H147" i="1"/>
  <c r="J147" i="1" s="1"/>
  <c r="F135" i="1"/>
  <c r="G225" i="1"/>
  <c r="G288" i="1" s="1"/>
  <c r="G289" i="1" s="1"/>
  <c r="E196" i="1"/>
  <c r="H192" i="1"/>
  <c r="J192" i="1" s="1"/>
  <c r="H134" i="1"/>
  <c r="J134" i="1" s="1"/>
  <c r="G135" i="1"/>
  <c r="D135" i="1"/>
  <c r="H123" i="1"/>
  <c r="J123" i="1" s="1"/>
  <c r="E225" i="1"/>
  <c r="E288" i="1" s="1"/>
  <c r="H175" i="1"/>
  <c r="J175" i="1" s="1"/>
  <c r="F96" i="1"/>
  <c r="H96" i="1" s="1"/>
  <c r="J96" i="1" s="1"/>
  <c r="H90" i="1"/>
  <c r="J90" i="1" s="1"/>
  <c r="E86" i="1"/>
  <c r="H86" i="1" s="1"/>
  <c r="J86" i="1" s="1"/>
  <c r="H84" i="1"/>
  <c r="J84" i="1" s="1"/>
  <c r="E77" i="1"/>
  <c r="H72" i="1"/>
  <c r="J72" i="1" s="1"/>
  <c r="H50" i="1"/>
  <c r="J50" i="1" s="1"/>
  <c r="G52" i="1"/>
  <c r="D36" i="1"/>
  <c r="F23" i="1"/>
  <c r="F53" i="1" s="1"/>
  <c r="H9" i="1"/>
  <c r="J9" i="1" s="1"/>
  <c r="H6" i="1"/>
  <c r="J6" i="1" s="1"/>
  <c r="G23" i="1"/>
  <c r="H184" i="1"/>
  <c r="J184" i="1" s="1"/>
  <c r="H180" i="1"/>
  <c r="J180" i="1" s="1"/>
  <c r="H176" i="1"/>
  <c r="J176" i="1" s="1"/>
  <c r="H159" i="1"/>
  <c r="J159" i="1" s="1"/>
  <c r="E127" i="1"/>
  <c r="E135" i="1" s="1"/>
  <c r="H87" i="1"/>
  <c r="J87" i="1" s="1"/>
  <c r="G96" i="1"/>
  <c r="G77" i="1"/>
  <c r="G69" i="1"/>
  <c r="G100" i="1" s="1"/>
  <c r="G136" i="1" s="1"/>
  <c r="E49" i="1"/>
  <c r="H44" i="1"/>
  <c r="J44" i="1" s="1"/>
  <c r="H38" i="1"/>
  <c r="J38" i="1" s="1"/>
  <c r="G42" i="1"/>
  <c r="H30" i="1"/>
  <c r="J30" i="1" s="1"/>
  <c r="G36" i="1"/>
  <c r="H28" i="1"/>
  <c r="J28" i="1" s="1"/>
  <c r="E36" i="1"/>
  <c r="E53" i="1" s="1"/>
  <c r="H26" i="1"/>
  <c r="J26" i="1" s="1"/>
  <c r="G27" i="1"/>
  <c r="H27" i="1" s="1"/>
  <c r="J27" i="1" s="1"/>
  <c r="F182" i="1"/>
  <c r="H182" i="1" s="1"/>
  <c r="J182" i="1" s="1"/>
  <c r="F178" i="1"/>
  <c r="H178" i="1" s="1"/>
  <c r="J178" i="1" s="1"/>
  <c r="H173" i="1"/>
  <c r="J173" i="1" s="1"/>
  <c r="F169" i="1"/>
  <c r="H169" i="1" s="1"/>
  <c r="J169" i="1" s="1"/>
  <c r="F163" i="1"/>
  <c r="H132" i="1"/>
  <c r="J132" i="1" s="1"/>
  <c r="H117" i="1"/>
  <c r="J117" i="1" s="1"/>
  <c r="H73" i="1"/>
  <c r="J73" i="1" s="1"/>
  <c r="F77" i="1"/>
  <c r="D77" i="1"/>
  <c r="E69" i="1"/>
  <c r="H57" i="1"/>
  <c r="J57" i="1" s="1"/>
  <c r="H52" i="1"/>
  <c r="J52" i="1" s="1"/>
  <c r="G49" i="1"/>
  <c r="E42" i="1"/>
  <c r="H42" i="1" s="1"/>
  <c r="J42" i="1" s="1"/>
  <c r="H40" i="1"/>
  <c r="J40" i="1" s="1"/>
  <c r="D23" i="1"/>
  <c r="H106" i="1"/>
  <c r="J106" i="1" s="1"/>
  <c r="E99" i="1"/>
  <c r="H99" i="1" s="1"/>
  <c r="J99" i="1" s="1"/>
  <c r="H97" i="1"/>
  <c r="J97" i="1" s="1"/>
  <c r="E83" i="1"/>
  <c r="H83" i="1" s="1"/>
  <c r="J83" i="1" s="1"/>
  <c r="H81" i="1"/>
  <c r="J81" i="1" s="1"/>
  <c r="H78" i="1"/>
  <c r="J78" i="1" s="1"/>
  <c r="G83" i="1"/>
  <c r="H54" i="1"/>
  <c r="J54" i="1" s="1"/>
  <c r="F69" i="1"/>
  <c r="H45" i="1"/>
  <c r="J45" i="1" s="1"/>
  <c r="F49" i="1"/>
  <c r="J43" i="1"/>
  <c r="H49" i="1"/>
  <c r="J49" i="1" s="1"/>
  <c r="D49" i="1"/>
  <c r="F42" i="1"/>
  <c r="I53" i="1"/>
  <c r="I491" i="1" s="1"/>
  <c r="H196" i="1" l="1"/>
  <c r="J196" i="1" s="1"/>
  <c r="E197" i="1"/>
  <c r="F197" i="1"/>
  <c r="F289" i="1" s="1"/>
  <c r="G53" i="1"/>
  <c r="G491" i="1" s="1"/>
  <c r="H127" i="1"/>
  <c r="J127" i="1" s="1"/>
  <c r="H287" i="1"/>
  <c r="J287" i="1" s="1"/>
  <c r="D288" i="1"/>
  <c r="H327" i="1"/>
  <c r="J327" i="1" s="1"/>
  <c r="D399" i="1"/>
  <c r="H399" i="1" s="1"/>
  <c r="J399" i="1" s="1"/>
  <c r="H398" i="1"/>
  <c r="J398" i="1" s="1"/>
  <c r="D53" i="1"/>
  <c r="H23" i="1"/>
  <c r="J23" i="1" s="1"/>
  <c r="E100" i="1"/>
  <c r="E136" i="1" s="1"/>
  <c r="H69" i="1"/>
  <c r="J69" i="1" s="1"/>
  <c r="F100" i="1"/>
  <c r="F136" i="1" s="1"/>
  <c r="F491" i="1" s="1"/>
  <c r="H77" i="1"/>
  <c r="J77" i="1" s="1"/>
  <c r="D100" i="1"/>
  <c r="H36" i="1"/>
  <c r="J36" i="1" s="1"/>
  <c r="H135" i="1"/>
  <c r="J135" i="1" s="1"/>
  <c r="H225" i="1"/>
  <c r="J225" i="1" s="1"/>
  <c r="H489" i="1"/>
  <c r="J489" i="1" s="1"/>
  <c r="E490" i="1"/>
  <c r="H490" i="1" s="1"/>
  <c r="J490" i="1" s="1"/>
  <c r="H53" i="1" l="1"/>
  <c r="D289" i="1"/>
  <c r="H289" i="1" s="1"/>
  <c r="J289" i="1" s="1"/>
  <c r="H288" i="1"/>
  <c r="J288" i="1" s="1"/>
  <c r="H100" i="1"/>
  <c r="J100" i="1" s="1"/>
  <c r="D136" i="1"/>
  <c r="H136" i="1" s="1"/>
  <c r="J136" i="1" s="1"/>
  <c r="E289" i="1"/>
  <c r="E491" i="1" s="1"/>
  <c r="H197" i="1"/>
  <c r="J197" i="1" s="1"/>
  <c r="D491" i="1" l="1"/>
  <c r="J53" i="1"/>
  <c r="H491" i="1"/>
  <c r="J491" i="1" s="1"/>
</calcChain>
</file>

<file path=xl/comments1.xml><?xml version="1.0" encoding="utf-8"?>
<comments xmlns="http://schemas.openxmlformats.org/spreadsheetml/2006/main">
  <authors>
    <author>Gifu</author>
  </authors>
  <commentList>
    <comment ref="J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Gifu:</t>
        </r>
        <r>
          <rPr>
            <sz val="9"/>
            <color indexed="81"/>
            <rFont val="ＭＳ Ｐゴシック"/>
            <family val="3"/>
            <charset val="128"/>
          </rPr>
          <t xml:space="preserve">
H25が数字でないため、計算式は手入力</t>
        </r>
      </text>
    </comment>
  </commentList>
</comments>
</file>

<file path=xl/sharedStrings.xml><?xml version="1.0" encoding="utf-8"?>
<sst xmlns="http://schemas.openxmlformats.org/spreadsheetml/2006/main" count="667" uniqueCount="536">
  <si>
    <t>（※２）・・・H25年から調査の要件を満たさなくなった観光地点。　（※３）・・・H24年は行祭事・イベント（表１１）に分類。</t>
    <rPh sb="10" eb="11">
      <t>ネン</t>
    </rPh>
    <rPh sb="13" eb="15">
      <t>チョウサ</t>
    </rPh>
    <rPh sb="16" eb="18">
      <t>ヨウケン</t>
    </rPh>
    <rPh sb="19" eb="20">
      <t>ミ</t>
    </rPh>
    <rPh sb="27" eb="31">
      <t>カンコウチテン</t>
    </rPh>
    <phoneticPr fontId="3"/>
  </si>
  <si>
    <t>（※１）・・・新設もしくはH25年から調査の要件を満たすこととなった観光地点。</t>
    <rPh sb="7" eb="9">
      <t>シンセツ</t>
    </rPh>
    <rPh sb="16" eb="17">
      <t>ネン</t>
    </rPh>
    <rPh sb="19" eb="21">
      <t>チョウサ</t>
    </rPh>
    <rPh sb="22" eb="24">
      <t>ヨウケン</t>
    </rPh>
    <rPh sb="25" eb="26">
      <t>ミ</t>
    </rPh>
    <rPh sb="34" eb="38">
      <t>カンコウチテン</t>
    </rPh>
    <phoneticPr fontId="3"/>
  </si>
  <si>
    <t>合計</t>
    <rPh sb="0" eb="2">
      <t>ゴウケイ</t>
    </rPh>
    <phoneticPr fontId="3"/>
  </si>
  <si>
    <t>飛騨圏域　計</t>
    <rPh sb="0" eb="2">
      <t>ヒダ</t>
    </rPh>
    <rPh sb="2" eb="4">
      <t>ケンイキ</t>
    </rPh>
    <rPh sb="5" eb="6">
      <t>ケイ</t>
    </rPh>
    <phoneticPr fontId="3"/>
  </si>
  <si>
    <t>小　　計</t>
    <phoneticPr fontId="3"/>
  </si>
  <si>
    <t>白川郷合掌造り集落</t>
  </si>
  <si>
    <t>道の駅白川郷</t>
  </si>
  <si>
    <t>白山スーパ林道</t>
  </si>
  <si>
    <t>合掌造り民家園</t>
  </si>
  <si>
    <t>村</t>
    <rPh sb="0" eb="1">
      <t>ムラ</t>
    </rPh>
    <phoneticPr fontId="3"/>
  </si>
  <si>
    <t>道の駅「飛騨白山」</t>
    <rPh sb="0" eb="1">
      <t>ミチ</t>
    </rPh>
    <rPh sb="2" eb="3">
      <t>エキ</t>
    </rPh>
    <rPh sb="4" eb="6">
      <t>ヒダ</t>
    </rPh>
    <rPh sb="6" eb="8">
      <t>ハクサン</t>
    </rPh>
    <phoneticPr fontId="1"/>
  </si>
  <si>
    <t>川</t>
    <rPh sb="0" eb="1">
      <t>カワ</t>
    </rPh>
    <phoneticPr fontId="3"/>
  </si>
  <si>
    <t>平瀬温泉</t>
  </si>
  <si>
    <t>白</t>
    <rPh sb="0" eb="1">
      <t>シロ</t>
    </rPh>
    <phoneticPr fontId="3"/>
  </si>
  <si>
    <t>御母衣電力館</t>
    <rPh sb="3" eb="6">
      <t>デンリョクカン</t>
    </rPh>
    <phoneticPr fontId="7"/>
  </si>
  <si>
    <t>下呂交流会館</t>
    <rPh sb="0" eb="2">
      <t>ゲロ</t>
    </rPh>
    <rPh sb="2" eb="4">
      <t>コウリュウ</t>
    </rPh>
    <rPh sb="4" eb="6">
      <t>カイカン</t>
    </rPh>
    <phoneticPr fontId="7"/>
  </si>
  <si>
    <t>道の温泉駅かれん</t>
    <rPh sb="0" eb="1">
      <t>ミチ</t>
    </rPh>
    <rPh sb="2" eb="4">
      <t>オンセン</t>
    </rPh>
    <rPh sb="4" eb="5">
      <t>エキ</t>
    </rPh>
    <phoneticPr fontId="7"/>
  </si>
  <si>
    <t>幸の湯</t>
    <rPh sb="0" eb="1">
      <t>サチ</t>
    </rPh>
    <rPh sb="2" eb="3">
      <t>ユ</t>
    </rPh>
    <phoneticPr fontId="7"/>
  </si>
  <si>
    <t>水辺の館</t>
    <rPh sb="0" eb="2">
      <t>ミズベ</t>
    </rPh>
    <rPh sb="3" eb="4">
      <t>ヤカタ</t>
    </rPh>
    <phoneticPr fontId="7"/>
  </si>
  <si>
    <t>-</t>
  </si>
  <si>
    <t>馬瀬川渓流釣り（※２）</t>
    <phoneticPr fontId="3"/>
  </si>
  <si>
    <t>馬瀬川鮎釣り</t>
  </si>
  <si>
    <t>湯の街ギャラリー「木精」</t>
  </si>
  <si>
    <t>湯の街ギャラリー「さんぽ道」</t>
  </si>
  <si>
    <t>下呂発温泉博物館</t>
  </si>
  <si>
    <t>下呂ふるさと歴史記念館</t>
  </si>
  <si>
    <t>禅昌寺</t>
    <rPh sb="0" eb="3">
      <t>ゼンショウジ</t>
    </rPh>
    <phoneticPr fontId="7"/>
  </si>
  <si>
    <t>下呂温泉</t>
  </si>
  <si>
    <t>下呂温泉合掌村</t>
  </si>
  <si>
    <t>巌立峡　がんだて公園</t>
  </si>
  <si>
    <t>しみずの湯</t>
  </si>
  <si>
    <t>ゆったり館</t>
  </si>
  <si>
    <t>スパー美輝</t>
    <rPh sb="3" eb="4">
      <t>ミ</t>
    </rPh>
    <rPh sb="4" eb="5">
      <t>キ</t>
    </rPh>
    <phoneticPr fontId="1"/>
  </si>
  <si>
    <t>リバーサイドスポーツセンター</t>
  </si>
  <si>
    <t>巌立峡ひめしゃがの湯</t>
  </si>
  <si>
    <t>南ひだ健康道場</t>
  </si>
  <si>
    <t>白鷺の湯</t>
    <rPh sb="0" eb="2">
      <t>シラサギ</t>
    </rPh>
    <rPh sb="3" eb="4">
      <t>ユ</t>
    </rPh>
    <phoneticPr fontId="1"/>
  </si>
  <si>
    <t>道の駅（南飛騨小坂はなもも）</t>
  </si>
  <si>
    <t>市</t>
    <rPh sb="0" eb="1">
      <t>シ</t>
    </rPh>
    <phoneticPr fontId="3"/>
  </si>
  <si>
    <t>クアガーデン露天風呂</t>
    <rPh sb="6" eb="8">
      <t>ロテン</t>
    </rPh>
    <rPh sb="8" eb="10">
      <t>ブロ</t>
    </rPh>
    <phoneticPr fontId="1"/>
  </si>
  <si>
    <t>呂</t>
    <rPh sb="0" eb="1">
      <t>ロ</t>
    </rPh>
    <phoneticPr fontId="3"/>
  </si>
  <si>
    <t>横谷峡　四つの滝</t>
  </si>
  <si>
    <t>下</t>
    <rPh sb="0" eb="1">
      <t>シタ</t>
    </rPh>
    <phoneticPr fontId="3"/>
  </si>
  <si>
    <t>東仙峡金山湖</t>
  </si>
  <si>
    <t>レールマウンテンバイクガッタンゴー(※１）</t>
  </si>
  <si>
    <t>すぱーふる(※１）</t>
  </si>
  <si>
    <t>森林公園(※１）</t>
  </si>
  <si>
    <t>ゆぅわ～くはうす</t>
  </si>
  <si>
    <t>飛騨まんが王国関連施設</t>
  </si>
  <si>
    <t>奥飛騨山之村牧場</t>
  </si>
  <si>
    <t>香愛ローズガーデン（※２）</t>
  </si>
  <si>
    <t>飛騨古川　古い町並み</t>
  </si>
  <si>
    <t>道の駅（宙ドーム）</t>
  </si>
  <si>
    <t>道の駅（アルプ飛騨古川）</t>
  </si>
  <si>
    <t>流葉温泉ニュートリノ</t>
  </si>
  <si>
    <t>奥飛騨数河流葉県立自然公園（※２）</t>
  </si>
  <si>
    <t>スターシュープール緑風リゾート飛騨流葉スキー場</t>
  </si>
  <si>
    <t>騨</t>
    <rPh sb="0" eb="1">
      <t>ダ</t>
    </rPh>
    <phoneticPr fontId="3"/>
  </si>
  <si>
    <t>飛騨かわいスキー場</t>
  </si>
  <si>
    <t>飛</t>
    <rPh sb="0" eb="1">
      <t>トビ</t>
    </rPh>
    <phoneticPr fontId="3"/>
  </si>
  <si>
    <t>ふれあい広場</t>
  </si>
  <si>
    <t>高山地域</t>
    <rPh sb="0" eb="2">
      <t>タカヤマ</t>
    </rPh>
    <rPh sb="2" eb="4">
      <t>チイキ</t>
    </rPh>
    <phoneticPr fontId="7"/>
  </si>
  <si>
    <t>奥飛騨温泉郷</t>
  </si>
  <si>
    <t>新穂高ロープウェイ</t>
  </si>
  <si>
    <t>平湯大滝公園</t>
    <rPh sb="0" eb="2">
      <t>ヒラユ</t>
    </rPh>
    <rPh sb="2" eb="4">
      <t>オオタキ</t>
    </rPh>
    <rPh sb="4" eb="6">
      <t>コウエン</t>
    </rPh>
    <phoneticPr fontId="7"/>
  </si>
  <si>
    <t>道の駅奥飛騨温泉郷上宝</t>
  </si>
  <si>
    <t>北アルプス（登山）</t>
    <rPh sb="6" eb="8">
      <t>トザン</t>
    </rPh>
    <phoneticPr fontId="7"/>
  </si>
  <si>
    <t>キャンプ場（上宝）</t>
    <rPh sb="6" eb="8">
      <t>カミタカラ</t>
    </rPh>
    <phoneticPr fontId="7"/>
  </si>
  <si>
    <t>四十八滝温泉しぶきの湯遊湯館</t>
  </si>
  <si>
    <t>特選館あじか</t>
    <rPh sb="0" eb="2">
      <t>トクセン</t>
    </rPh>
    <rPh sb="2" eb="3">
      <t>カン</t>
    </rPh>
    <phoneticPr fontId="8"/>
  </si>
  <si>
    <t>宇津江四十八滝県立自然公園</t>
  </si>
  <si>
    <t>飛騨御岳高原高地トレーニングエリア</t>
    <rPh sb="0" eb="2">
      <t>ヒダ</t>
    </rPh>
    <rPh sb="2" eb="4">
      <t>オンタケ</t>
    </rPh>
    <rPh sb="4" eb="6">
      <t>コウゲン</t>
    </rPh>
    <rPh sb="6" eb="8">
      <t>コウチ</t>
    </rPh>
    <phoneticPr fontId="7"/>
  </si>
  <si>
    <t>無印良品南乗鞍キャンプ場</t>
    <rPh sb="0" eb="2">
      <t>ムジルシ</t>
    </rPh>
    <rPh sb="2" eb="4">
      <t>リョウヒン</t>
    </rPh>
    <rPh sb="4" eb="5">
      <t>ミナミ</t>
    </rPh>
    <rPh sb="5" eb="6">
      <t>ノ</t>
    </rPh>
    <rPh sb="6" eb="7">
      <t>クラ</t>
    </rPh>
    <rPh sb="11" eb="12">
      <t>ジョウ</t>
    </rPh>
    <phoneticPr fontId="7"/>
  </si>
  <si>
    <t>塩沢温泉　七峰館</t>
    <rPh sb="0" eb="2">
      <t>シオザワ</t>
    </rPh>
    <rPh sb="2" eb="4">
      <t>オンセン</t>
    </rPh>
    <rPh sb="5" eb="8">
      <t>シチホウカン</t>
    </rPh>
    <phoneticPr fontId="7"/>
  </si>
  <si>
    <t>チャオ御岳スノーリゾート</t>
    <rPh sb="3" eb="5">
      <t>オンタケ</t>
    </rPh>
    <phoneticPr fontId="7"/>
  </si>
  <si>
    <t>道の駅飛騨たかね工房</t>
    <rPh sb="0" eb="1">
      <t>ミチ</t>
    </rPh>
    <rPh sb="2" eb="3">
      <t>エキ</t>
    </rPh>
    <rPh sb="3" eb="5">
      <t>ヒダ</t>
    </rPh>
    <rPh sb="8" eb="10">
      <t>コウボウ</t>
    </rPh>
    <phoneticPr fontId="8"/>
  </si>
  <si>
    <t>野麦峠</t>
    <rPh sb="0" eb="3">
      <t>ノムギトウゲ</t>
    </rPh>
    <phoneticPr fontId="7"/>
  </si>
  <si>
    <t>道の駅ひだ朝日村</t>
    <rPh sb="0" eb="1">
      <t>ミチ</t>
    </rPh>
    <rPh sb="2" eb="3">
      <t>エキ</t>
    </rPh>
    <rPh sb="5" eb="8">
      <t>アサヒムラ</t>
    </rPh>
    <phoneticPr fontId="8"/>
  </si>
  <si>
    <t>鈴蘭高原・カクレハ高原・美女高原</t>
  </si>
  <si>
    <t>道の駅飛騨街道なぎさ</t>
    <rPh sb="0" eb="1">
      <t>ミチ</t>
    </rPh>
    <rPh sb="2" eb="3">
      <t>エキ</t>
    </rPh>
    <rPh sb="3" eb="5">
      <t>ヒダ</t>
    </rPh>
    <rPh sb="5" eb="7">
      <t>カイドウ</t>
    </rPh>
    <phoneticPr fontId="8"/>
  </si>
  <si>
    <t>ひだ舟山スノーリゾートアルコピアスキー場（久々野）</t>
    <rPh sb="2" eb="4">
      <t>フナヤマ</t>
    </rPh>
    <phoneticPr fontId="7"/>
  </si>
  <si>
    <t>道の駅・スキー場（一之宮）</t>
    <rPh sb="0" eb="1">
      <t>ミチ</t>
    </rPh>
    <rPh sb="2" eb="3">
      <t>エキ</t>
    </rPh>
    <phoneticPr fontId="7"/>
  </si>
  <si>
    <t>飛騨位山交流館</t>
    <rPh sb="2" eb="3">
      <t>クライ</t>
    </rPh>
    <rPh sb="3" eb="4">
      <t>ヤマ</t>
    </rPh>
    <rPh sb="4" eb="6">
      <t>コウリュウ</t>
    </rPh>
    <rPh sb="6" eb="7">
      <t>カン</t>
    </rPh>
    <phoneticPr fontId="7"/>
  </si>
  <si>
    <t>飛騨一宮水無神社</t>
  </si>
  <si>
    <t>臥龍桜</t>
  </si>
  <si>
    <t>ドライブインみぼろ湖</t>
    <rPh sb="9" eb="10">
      <t>コ</t>
    </rPh>
    <phoneticPr fontId="7"/>
  </si>
  <si>
    <t>道の駅（桜の郷荘川）</t>
  </si>
  <si>
    <t>ひだ荘川温泉桜香の湯</t>
  </si>
  <si>
    <t>荘川高原(スキー・ゴルフ)</t>
    <rPh sb="0" eb="2">
      <t>ショウカワ</t>
    </rPh>
    <rPh sb="2" eb="4">
      <t>コウゲン</t>
    </rPh>
    <phoneticPr fontId="7"/>
  </si>
  <si>
    <t>ゴルフ場（荘川）</t>
  </si>
  <si>
    <t>そばの里荘川</t>
  </si>
  <si>
    <t>荘川桜</t>
  </si>
  <si>
    <t>道の駅パスカル清見</t>
  </si>
  <si>
    <t>道の駅ななもり清見</t>
    <rPh sb="0" eb="1">
      <t>ミチ</t>
    </rPh>
    <rPh sb="2" eb="3">
      <t>エキ</t>
    </rPh>
    <rPh sb="7" eb="9">
      <t>キヨミ</t>
    </rPh>
    <phoneticPr fontId="3"/>
  </si>
  <si>
    <t>ウッドフォーラム飛騨</t>
    <rPh sb="8" eb="10">
      <t>ヒダ</t>
    </rPh>
    <phoneticPr fontId="7"/>
  </si>
  <si>
    <t>飛騨にゅうかわ温泉宿儺の湯</t>
    <rPh sb="0" eb="2">
      <t>ヒダ</t>
    </rPh>
    <rPh sb="7" eb="9">
      <t>オンセン</t>
    </rPh>
    <rPh sb="9" eb="10">
      <t>ヤド</t>
    </rPh>
    <rPh sb="10" eb="11">
      <t>オニヤライ</t>
    </rPh>
    <rPh sb="12" eb="13">
      <t>ユ</t>
    </rPh>
    <phoneticPr fontId="7"/>
  </si>
  <si>
    <t>乗鞍岳・五色ヶ原</t>
    <rPh sb="4" eb="6">
      <t>ゴシキ</t>
    </rPh>
    <rPh sb="7" eb="8">
      <t>ハラ</t>
    </rPh>
    <phoneticPr fontId="7"/>
  </si>
  <si>
    <t>飛騨大鍾乳洞</t>
  </si>
  <si>
    <t>山</t>
    <rPh sb="0" eb="1">
      <t>ヤマ</t>
    </rPh>
    <phoneticPr fontId="3"/>
  </si>
  <si>
    <t>スキー場（丹生川）</t>
  </si>
  <si>
    <t>高</t>
    <rPh sb="0" eb="1">
      <t>コウ</t>
    </rPh>
    <phoneticPr fontId="3"/>
  </si>
  <si>
    <t>ほおのき平コスモス園</t>
    <rPh sb="4" eb="5">
      <t>タイ</t>
    </rPh>
    <rPh sb="9" eb="10">
      <t>エン</t>
    </rPh>
    <phoneticPr fontId="7"/>
  </si>
  <si>
    <t>東濃圏域　計</t>
    <rPh sb="0" eb="2">
      <t>トウノウ</t>
    </rPh>
    <rPh sb="2" eb="4">
      <t>ケンイキ</t>
    </rPh>
    <rPh sb="5" eb="6">
      <t>ケイ</t>
    </rPh>
    <phoneticPr fontId="3"/>
  </si>
  <si>
    <t>東濃振興局恵那事務所　計</t>
    <rPh sb="0" eb="2">
      <t>トウノウ</t>
    </rPh>
    <rPh sb="2" eb="5">
      <t>シンコウキョク</t>
    </rPh>
    <rPh sb="5" eb="7">
      <t>エナ</t>
    </rPh>
    <rPh sb="7" eb="10">
      <t>ジムショ</t>
    </rPh>
    <rPh sb="11" eb="12">
      <t>ケイ</t>
    </rPh>
    <phoneticPr fontId="3"/>
  </si>
  <si>
    <t>恵那銀の森</t>
  </si>
  <si>
    <t>恵那市観光物産館「えなてらす」</t>
    <rPh sb="0" eb="3">
      <t>エナシ</t>
    </rPh>
    <rPh sb="3" eb="5">
      <t>カンコウ</t>
    </rPh>
    <rPh sb="5" eb="7">
      <t>ブッサン</t>
    </rPh>
    <rPh sb="7" eb="8">
      <t>カン</t>
    </rPh>
    <phoneticPr fontId="7"/>
  </si>
  <si>
    <t>道の駅上矢作ラ・フォーレ福寿の里</t>
    <rPh sb="0" eb="1">
      <t>ミチ</t>
    </rPh>
    <rPh sb="2" eb="3">
      <t>エキ</t>
    </rPh>
    <rPh sb="3" eb="6">
      <t>カミヤハギ</t>
    </rPh>
    <rPh sb="12" eb="14">
      <t>フクジュ</t>
    </rPh>
    <rPh sb="15" eb="16">
      <t>サト</t>
    </rPh>
    <phoneticPr fontId="9"/>
  </si>
  <si>
    <t>道の駅おばあちゃん市・山岡</t>
    <rPh sb="0" eb="1">
      <t>ミチ</t>
    </rPh>
    <rPh sb="2" eb="3">
      <t>エキ</t>
    </rPh>
    <rPh sb="9" eb="10">
      <t>イチ</t>
    </rPh>
    <rPh sb="11" eb="13">
      <t>ヤマオカ</t>
    </rPh>
    <phoneticPr fontId="7"/>
  </si>
  <si>
    <t>道の駅そばの郷らっせぃみさと</t>
    <rPh sb="0" eb="1">
      <t>ミチ</t>
    </rPh>
    <rPh sb="2" eb="3">
      <t>エキ</t>
    </rPh>
    <rPh sb="6" eb="7">
      <t>サト</t>
    </rPh>
    <phoneticPr fontId="7"/>
  </si>
  <si>
    <t>恵那峡山菜園</t>
    <rPh sb="0" eb="2">
      <t>エナ</t>
    </rPh>
    <rPh sb="2" eb="3">
      <t>キョウ</t>
    </rPh>
    <rPh sb="3" eb="5">
      <t>サンサイ</t>
    </rPh>
    <rPh sb="5" eb="6">
      <t>エン</t>
    </rPh>
    <phoneticPr fontId="9"/>
  </si>
  <si>
    <t>マレットハウス（串原）</t>
    <rPh sb="8" eb="10">
      <t>クシハラ</t>
    </rPh>
    <phoneticPr fontId="7"/>
  </si>
  <si>
    <t>アドニスゴルフクラブ</t>
  </si>
  <si>
    <t>串原マレット・グランドゴルフ場</t>
    <rPh sb="0" eb="2">
      <t>クシハラ</t>
    </rPh>
    <rPh sb="14" eb="15">
      <t>ジョウ</t>
    </rPh>
    <phoneticPr fontId="7"/>
  </si>
  <si>
    <t>メダリオン・ベルグラビアリゾート</t>
  </si>
  <si>
    <t>明智ゴルフ倶楽部明智ゴルフ場</t>
    <rPh sb="0" eb="2">
      <t>アケチ</t>
    </rPh>
    <rPh sb="5" eb="8">
      <t>クラブ</t>
    </rPh>
    <rPh sb="8" eb="10">
      <t>アケチ</t>
    </rPh>
    <rPh sb="13" eb="14">
      <t>ジョウ</t>
    </rPh>
    <phoneticPr fontId="9"/>
  </si>
  <si>
    <t>笹平カントリー倶楽部</t>
    <rPh sb="0" eb="1">
      <t>ササ</t>
    </rPh>
    <rPh sb="1" eb="2">
      <t>ダイラ</t>
    </rPh>
    <rPh sb="7" eb="10">
      <t>クラブ</t>
    </rPh>
    <phoneticPr fontId="9"/>
  </si>
  <si>
    <t>山岡カントリークラブ</t>
    <rPh sb="0" eb="2">
      <t>ヤマオカ</t>
    </rPh>
    <phoneticPr fontId="9"/>
  </si>
  <si>
    <t>ニューキャピタルゴルフ倶楽部</t>
    <rPh sb="11" eb="14">
      <t>クラブ</t>
    </rPh>
    <phoneticPr fontId="9"/>
  </si>
  <si>
    <t>いわむらカントリークラブ</t>
  </si>
  <si>
    <t>恵那峡カントリークラブ</t>
    <rPh sb="0" eb="3">
      <t>エナキョウ</t>
    </rPh>
    <phoneticPr fontId="9"/>
  </si>
  <si>
    <t>岐阜県クリスタルパーク恵那スケート場</t>
    <rPh sb="0" eb="3">
      <t>ギフケン</t>
    </rPh>
    <rPh sb="11" eb="13">
      <t>エナ</t>
    </rPh>
    <rPh sb="17" eb="18">
      <t>ジョウ</t>
    </rPh>
    <phoneticPr fontId="9"/>
  </si>
  <si>
    <t>くしはら温泉ささゆりの湯</t>
    <rPh sb="4" eb="6">
      <t>オンセン</t>
    </rPh>
    <rPh sb="11" eb="12">
      <t>ユ</t>
    </rPh>
    <phoneticPr fontId="9"/>
  </si>
  <si>
    <t>花白温泉花白の湯</t>
    <rPh sb="0" eb="2">
      <t>ハナシロ</t>
    </rPh>
    <rPh sb="2" eb="4">
      <t>オンセン</t>
    </rPh>
    <rPh sb="4" eb="6">
      <t>ハナシロ</t>
    </rPh>
    <rPh sb="7" eb="8">
      <t>ユ</t>
    </rPh>
    <phoneticPr fontId="7"/>
  </si>
  <si>
    <t>岩村歴史資料館</t>
    <rPh sb="0" eb="2">
      <t>イワムラ</t>
    </rPh>
    <rPh sb="2" eb="4">
      <t>レキシ</t>
    </rPh>
    <rPh sb="4" eb="7">
      <t>シリョウカン</t>
    </rPh>
    <phoneticPr fontId="7"/>
  </si>
  <si>
    <t>中山道広重美術館</t>
    <rPh sb="0" eb="3">
      <t>ナカセンドウ</t>
    </rPh>
    <rPh sb="3" eb="5">
      <t>ヒロシゲ</t>
    </rPh>
    <rPh sb="5" eb="8">
      <t>ビジュツカン</t>
    </rPh>
    <phoneticPr fontId="9"/>
  </si>
  <si>
    <t>日本大正村</t>
    <rPh sb="0" eb="2">
      <t>ニホン</t>
    </rPh>
    <rPh sb="2" eb="4">
      <t>タイショウ</t>
    </rPh>
    <rPh sb="4" eb="5">
      <t>ムラ</t>
    </rPh>
    <phoneticPr fontId="9"/>
  </si>
  <si>
    <t>岩村城下町</t>
    <rPh sb="0" eb="2">
      <t>イワムラ</t>
    </rPh>
    <rPh sb="2" eb="5">
      <t>ジョウカマチ</t>
    </rPh>
    <phoneticPr fontId="9"/>
  </si>
  <si>
    <t>飯高観音</t>
    <rPh sb="0" eb="2">
      <t>イイダカ</t>
    </rPh>
    <rPh sb="2" eb="4">
      <t>カンノン</t>
    </rPh>
    <phoneticPr fontId="9"/>
  </si>
  <si>
    <t>岩村城跡</t>
    <rPh sb="0" eb="2">
      <t>イワムラ</t>
    </rPh>
    <rPh sb="2" eb="3">
      <t>ジョウ</t>
    </rPh>
    <rPh sb="3" eb="4">
      <t>アト</t>
    </rPh>
    <phoneticPr fontId="9"/>
  </si>
  <si>
    <t>恵那峡</t>
    <rPh sb="0" eb="2">
      <t>エナ</t>
    </rPh>
    <rPh sb="2" eb="3">
      <t>キョウ</t>
    </rPh>
    <phoneticPr fontId="7"/>
  </si>
  <si>
    <t>奥矢作湖</t>
    <rPh sb="0" eb="1">
      <t>オク</t>
    </rPh>
    <rPh sb="1" eb="2">
      <t>ヤ</t>
    </rPh>
    <rPh sb="2" eb="3">
      <t>サク</t>
    </rPh>
    <rPh sb="3" eb="4">
      <t>コ</t>
    </rPh>
    <phoneticPr fontId="9"/>
  </si>
  <si>
    <t>保古の湖</t>
    <rPh sb="0" eb="1">
      <t>ホ</t>
    </rPh>
    <rPh sb="1" eb="2">
      <t>コ</t>
    </rPh>
    <rPh sb="3" eb="4">
      <t>コ</t>
    </rPh>
    <phoneticPr fontId="9"/>
  </si>
  <si>
    <t>小里川ダム</t>
    <rPh sb="0" eb="2">
      <t>オリ</t>
    </rPh>
    <rPh sb="2" eb="3">
      <t>ガワ</t>
    </rPh>
    <phoneticPr fontId="9"/>
  </si>
  <si>
    <t>那</t>
    <rPh sb="0" eb="1">
      <t>ナンゾ</t>
    </rPh>
    <phoneticPr fontId="3"/>
  </si>
  <si>
    <t>阿木川ダム</t>
    <rPh sb="0" eb="2">
      <t>アギ</t>
    </rPh>
    <rPh sb="2" eb="3">
      <t>カワ</t>
    </rPh>
    <phoneticPr fontId="7"/>
  </si>
  <si>
    <t>恵</t>
    <rPh sb="0" eb="1">
      <t>メグ</t>
    </rPh>
    <phoneticPr fontId="3"/>
  </si>
  <si>
    <t>笠置山</t>
    <rPh sb="0" eb="2">
      <t>カサギ</t>
    </rPh>
    <rPh sb="2" eb="3">
      <t>ヤマ</t>
    </rPh>
    <phoneticPr fontId="7"/>
  </si>
  <si>
    <t>芝居小屋(※１）</t>
  </si>
  <si>
    <t>苗木城跡(※１）</t>
  </si>
  <si>
    <t>駅前観光案内所にぎわい特産館</t>
    <rPh sb="0" eb="2">
      <t>エキマエ</t>
    </rPh>
    <rPh sb="2" eb="4">
      <t>カンコウ</t>
    </rPh>
    <rPh sb="4" eb="6">
      <t>アンナイ</t>
    </rPh>
    <rPh sb="6" eb="7">
      <t>ジョ</t>
    </rPh>
    <phoneticPr fontId="7"/>
  </si>
  <si>
    <t>道の駅「賤母」</t>
    <rPh sb="0" eb="1">
      <t>ミチ</t>
    </rPh>
    <rPh sb="2" eb="3">
      <t>エキ</t>
    </rPh>
    <rPh sb="4" eb="5">
      <t>イヤ</t>
    </rPh>
    <rPh sb="5" eb="6">
      <t>ハハ</t>
    </rPh>
    <phoneticPr fontId="7"/>
  </si>
  <si>
    <t>道の駅「花街道付知」</t>
    <rPh sb="0" eb="1">
      <t>ミチ</t>
    </rPh>
    <rPh sb="2" eb="3">
      <t>エキ</t>
    </rPh>
    <rPh sb="4" eb="5">
      <t>ハナ</t>
    </rPh>
    <rPh sb="5" eb="7">
      <t>カイドウ</t>
    </rPh>
    <rPh sb="7" eb="9">
      <t>ツケチ</t>
    </rPh>
    <phoneticPr fontId="9"/>
  </si>
  <si>
    <t>道の駅「五木のやかた・かわうえ」</t>
    <rPh sb="0" eb="1">
      <t>ミチ</t>
    </rPh>
    <rPh sb="2" eb="3">
      <t>エキ</t>
    </rPh>
    <rPh sb="4" eb="5">
      <t>ゴ</t>
    </rPh>
    <rPh sb="5" eb="6">
      <t>キ</t>
    </rPh>
    <phoneticPr fontId="7"/>
  </si>
  <si>
    <t>道の駅「加子母」</t>
    <rPh sb="0" eb="1">
      <t>ミチ</t>
    </rPh>
    <rPh sb="2" eb="3">
      <t>エキ</t>
    </rPh>
    <rPh sb="4" eb="7">
      <t>カシモ</t>
    </rPh>
    <phoneticPr fontId="9"/>
  </si>
  <si>
    <t>道の駅「きりら坂下」</t>
    <rPh sb="0" eb="1">
      <t>ミチ</t>
    </rPh>
    <rPh sb="2" eb="3">
      <t>エキ</t>
    </rPh>
    <rPh sb="7" eb="9">
      <t>サカシタ</t>
    </rPh>
    <phoneticPr fontId="9"/>
  </si>
  <si>
    <t>福岡農家直売所</t>
    <rPh sb="0" eb="2">
      <t>フクオカ</t>
    </rPh>
    <rPh sb="2" eb="4">
      <t>ノウカ</t>
    </rPh>
    <rPh sb="4" eb="6">
      <t>チョクバイ</t>
    </rPh>
    <rPh sb="6" eb="7">
      <t>ジョ</t>
    </rPh>
    <phoneticPr fontId="9"/>
  </si>
  <si>
    <t>岐阜中津川ちこり村</t>
    <rPh sb="0" eb="2">
      <t>ギフ</t>
    </rPh>
    <rPh sb="2" eb="5">
      <t>ナカツガワ</t>
    </rPh>
    <rPh sb="8" eb="9">
      <t>ムラ</t>
    </rPh>
    <phoneticPr fontId="9"/>
  </si>
  <si>
    <t>かしも産直市</t>
    <rPh sb="3" eb="5">
      <t>サンチョク</t>
    </rPh>
    <rPh sb="5" eb="6">
      <t>イチ</t>
    </rPh>
    <phoneticPr fontId="9"/>
  </si>
  <si>
    <t>子ども科学館</t>
    <rPh sb="0" eb="1">
      <t>コ</t>
    </rPh>
    <rPh sb="3" eb="6">
      <t>カガクカン</t>
    </rPh>
    <phoneticPr fontId="7"/>
  </si>
  <si>
    <t>恵那峡ワンダーランド</t>
    <rPh sb="0" eb="3">
      <t>エナキョウ</t>
    </rPh>
    <phoneticPr fontId="9"/>
  </si>
  <si>
    <t>夕森公園</t>
    <rPh sb="0" eb="2">
      <t>ユウモリ</t>
    </rPh>
    <rPh sb="2" eb="4">
      <t>コウエン</t>
    </rPh>
    <phoneticPr fontId="9"/>
  </si>
  <si>
    <t>鮎釣り</t>
  </si>
  <si>
    <t>明智ゴルフ倶楽部ひるかわゴルフ場</t>
    <rPh sb="0" eb="2">
      <t>アケチ</t>
    </rPh>
    <rPh sb="5" eb="8">
      <t>クラブ</t>
    </rPh>
    <rPh sb="15" eb="16">
      <t>ジョウ</t>
    </rPh>
    <phoneticPr fontId="9"/>
  </si>
  <si>
    <t>塔の岩オートキャンプ場</t>
    <rPh sb="0" eb="1">
      <t>トウ</t>
    </rPh>
    <rPh sb="2" eb="3">
      <t>イワ</t>
    </rPh>
    <rPh sb="10" eb="11">
      <t>ジョウ</t>
    </rPh>
    <phoneticPr fontId="9"/>
  </si>
  <si>
    <t>森林キャンプ場</t>
    <rPh sb="0" eb="2">
      <t>シンリン</t>
    </rPh>
    <rPh sb="6" eb="7">
      <t>ジョウ</t>
    </rPh>
    <phoneticPr fontId="9"/>
  </si>
  <si>
    <t>アオミキャンプ場</t>
    <rPh sb="7" eb="8">
      <t>ジョウ</t>
    </rPh>
    <phoneticPr fontId="9"/>
  </si>
  <si>
    <t>宮島キャンプ場</t>
    <rPh sb="0" eb="2">
      <t>ミヤジマ</t>
    </rPh>
    <rPh sb="6" eb="7">
      <t>ジョウ</t>
    </rPh>
    <phoneticPr fontId="2"/>
  </si>
  <si>
    <t>福岡ローマンオートキャンプ場（※２）</t>
    <rPh sb="0" eb="2">
      <t>フクオカ</t>
    </rPh>
    <rPh sb="13" eb="14">
      <t>バ</t>
    </rPh>
    <phoneticPr fontId="12"/>
  </si>
  <si>
    <t>椛の湖オートキャンプ場</t>
    <rPh sb="0" eb="1">
      <t>モミジ</t>
    </rPh>
    <rPh sb="2" eb="3">
      <t>ミズウミ</t>
    </rPh>
    <rPh sb="10" eb="11">
      <t>ジョウ</t>
    </rPh>
    <phoneticPr fontId="9"/>
  </si>
  <si>
    <t>ほっとサロン（※２）</t>
  </si>
  <si>
    <t>紅岩温泉</t>
    <rPh sb="0" eb="1">
      <t>ベニ</t>
    </rPh>
    <rPh sb="1" eb="2">
      <t>イワ</t>
    </rPh>
    <rPh sb="2" eb="4">
      <t>オンセン</t>
    </rPh>
    <phoneticPr fontId="7"/>
  </si>
  <si>
    <t>東山温泉</t>
    <rPh sb="0" eb="1">
      <t>ヒガシ</t>
    </rPh>
    <rPh sb="1" eb="2">
      <t>ヤマ</t>
    </rPh>
    <rPh sb="2" eb="4">
      <t>オンセン</t>
    </rPh>
    <phoneticPr fontId="7"/>
  </si>
  <si>
    <t>-</t>
    <phoneticPr fontId="3"/>
  </si>
  <si>
    <t>岩寿温泉（※２）</t>
    <rPh sb="0" eb="1">
      <t>イワ</t>
    </rPh>
    <rPh sb="1" eb="2">
      <t>コトブキ</t>
    </rPh>
    <rPh sb="2" eb="4">
      <t>オンセン</t>
    </rPh>
    <phoneticPr fontId="12"/>
  </si>
  <si>
    <t>付知峡倉屋温泉</t>
    <rPh sb="0" eb="3">
      <t>ツケチキョウ</t>
    </rPh>
    <rPh sb="3" eb="5">
      <t>クラヤ</t>
    </rPh>
    <rPh sb="5" eb="7">
      <t>オンセン</t>
    </rPh>
    <phoneticPr fontId="9"/>
  </si>
  <si>
    <t>中津川温泉クアリゾート湯舟沢</t>
    <rPh sb="0" eb="3">
      <t>ナカツガワ</t>
    </rPh>
    <rPh sb="3" eb="5">
      <t>オンセン</t>
    </rPh>
    <rPh sb="11" eb="12">
      <t>ユ</t>
    </rPh>
    <rPh sb="12" eb="13">
      <t>フネ</t>
    </rPh>
    <rPh sb="13" eb="14">
      <t>サワ</t>
    </rPh>
    <phoneticPr fontId="9"/>
  </si>
  <si>
    <t>ふれあい牧場</t>
    <rPh sb="4" eb="6">
      <t>ボクジョウ</t>
    </rPh>
    <phoneticPr fontId="9"/>
  </si>
  <si>
    <t>藤村記念館</t>
    <rPh sb="0" eb="2">
      <t>トウソン</t>
    </rPh>
    <rPh sb="2" eb="4">
      <t>キネン</t>
    </rPh>
    <rPh sb="4" eb="5">
      <t>カン</t>
    </rPh>
    <phoneticPr fontId="9"/>
  </si>
  <si>
    <t>ストーンミュージアム博石館</t>
    <rPh sb="10" eb="11">
      <t>ハク</t>
    </rPh>
    <rPh sb="11" eb="12">
      <t>セキ</t>
    </rPh>
    <rPh sb="12" eb="13">
      <t>カン</t>
    </rPh>
    <phoneticPr fontId="9"/>
  </si>
  <si>
    <t>鉱物博物館</t>
    <rPh sb="0" eb="2">
      <t>コウブツ</t>
    </rPh>
    <rPh sb="2" eb="4">
      <t>ハクブツ</t>
    </rPh>
    <rPh sb="4" eb="5">
      <t>カン</t>
    </rPh>
    <phoneticPr fontId="7"/>
  </si>
  <si>
    <t>馬籠宿</t>
    <rPh sb="0" eb="2">
      <t>マゴメ</t>
    </rPh>
    <rPh sb="2" eb="3">
      <t>ジュク</t>
    </rPh>
    <phoneticPr fontId="7"/>
  </si>
  <si>
    <t>中山道</t>
    <rPh sb="0" eb="3">
      <t>ナカセンドウ</t>
    </rPh>
    <phoneticPr fontId="9"/>
  </si>
  <si>
    <t>不動渓谷</t>
    <rPh sb="0" eb="2">
      <t>フドウ</t>
    </rPh>
    <rPh sb="2" eb="4">
      <t>ケイコク</t>
    </rPh>
    <phoneticPr fontId="9"/>
  </si>
  <si>
    <t>津</t>
    <rPh sb="0" eb="1">
      <t>ツ</t>
    </rPh>
    <phoneticPr fontId="3"/>
  </si>
  <si>
    <t>付知川周辺</t>
    <rPh sb="0" eb="2">
      <t>ツケチ</t>
    </rPh>
    <rPh sb="2" eb="3">
      <t>カワ</t>
    </rPh>
    <rPh sb="3" eb="5">
      <t>シュウヘン</t>
    </rPh>
    <phoneticPr fontId="9"/>
  </si>
  <si>
    <t>中</t>
    <rPh sb="0" eb="1">
      <t>ナカ</t>
    </rPh>
    <phoneticPr fontId="7"/>
  </si>
  <si>
    <t>根の上高原</t>
    <rPh sb="0" eb="1">
      <t>ネ</t>
    </rPh>
    <rPh sb="2" eb="3">
      <t>ウエ</t>
    </rPh>
    <rPh sb="3" eb="5">
      <t>コウゲン</t>
    </rPh>
    <phoneticPr fontId="9"/>
  </si>
  <si>
    <t>東濃振興局　計</t>
    <rPh sb="0" eb="2">
      <t>トウノウ</t>
    </rPh>
    <rPh sb="2" eb="5">
      <t>シンコウキョク</t>
    </rPh>
    <rPh sb="6" eb="7">
      <t>ケイ</t>
    </rPh>
    <phoneticPr fontId="3"/>
  </si>
  <si>
    <t>織部の里公園</t>
    <rPh sb="0" eb="2">
      <t>オリベ</t>
    </rPh>
    <rPh sb="3" eb="4">
      <t>サト</t>
    </rPh>
    <rPh sb="4" eb="6">
      <t>コウエン</t>
    </rPh>
    <phoneticPr fontId="7"/>
  </si>
  <si>
    <t>土岐プレミアム・アウトレット</t>
    <rPh sb="0" eb="2">
      <t>トキ</t>
    </rPh>
    <phoneticPr fontId="3"/>
  </si>
  <si>
    <t>道の駅　志野・織部</t>
    <rPh sb="0" eb="1">
      <t>ミチ</t>
    </rPh>
    <rPh sb="2" eb="3">
      <t>エキ</t>
    </rPh>
    <rPh sb="4" eb="6">
      <t>シノ</t>
    </rPh>
    <rPh sb="7" eb="9">
      <t>オリベ</t>
    </rPh>
    <phoneticPr fontId="7"/>
  </si>
  <si>
    <t>道の駅　どんぶり会館</t>
    <rPh sb="0" eb="1">
      <t>ミチ</t>
    </rPh>
    <rPh sb="2" eb="3">
      <t>エキ</t>
    </rPh>
    <rPh sb="8" eb="10">
      <t>カイカン</t>
    </rPh>
    <phoneticPr fontId="7"/>
  </si>
  <si>
    <t>ﾊﾞｰﾃﾞﾝﾊﾟｰｸSOGI</t>
  </si>
  <si>
    <t>名岐国際ｺﾞﾙﾌ倶楽部</t>
  </si>
  <si>
    <t>岐</t>
    <rPh sb="0" eb="1">
      <t>チマタ</t>
    </rPh>
    <phoneticPr fontId="3"/>
  </si>
  <si>
    <t>美濃焼伝統産業会館</t>
  </si>
  <si>
    <t>土</t>
    <rPh sb="0" eb="1">
      <t>ツチ</t>
    </rPh>
    <phoneticPr fontId="3"/>
  </si>
  <si>
    <t>新陽ｶﾝﾄﾘｰ倶楽部</t>
  </si>
  <si>
    <t>瑞浪市農産物等直売所「きなぁた瑞浪」</t>
    <rPh sb="0" eb="3">
      <t>ミズナミシ</t>
    </rPh>
    <rPh sb="3" eb="6">
      <t>ノウサンブツ</t>
    </rPh>
    <rPh sb="6" eb="7">
      <t>トウ</t>
    </rPh>
    <rPh sb="7" eb="9">
      <t>チョクバイ</t>
    </rPh>
    <rPh sb="9" eb="10">
      <t>ジョ</t>
    </rPh>
    <rPh sb="15" eb="17">
      <t>ミズナミ</t>
    </rPh>
    <phoneticPr fontId="7"/>
  </si>
  <si>
    <t>中山道（大湫宿）</t>
    <rPh sb="0" eb="3">
      <t>ナカセンドウ</t>
    </rPh>
    <rPh sb="4" eb="6">
      <t>オオクテ</t>
    </rPh>
    <rPh sb="6" eb="7">
      <t>シュク</t>
    </rPh>
    <phoneticPr fontId="7"/>
  </si>
  <si>
    <t>グリーンヒル瑞浪ゴルフ倶楽部</t>
    <rPh sb="6" eb="8">
      <t>ミズナミ</t>
    </rPh>
    <rPh sb="11" eb="14">
      <t>クラブ</t>
    </rPh>
    <phoneticPr fontId="7"/>
  </si>
  <si>
    <t>花の木ゴルフクラブ</t>
    <rPh sb="0" eb="1">
      <t>ハナ</t>
    </rPh>
    <rPh sb="2" eb="3">
      <t>キ</t>
    </rPh>
    <phoneticPr fontId="7"/>
  </si>
  <si>
    <t>デイリー瑞浪カントリー倶楽部</t>
    <rPh sb="4" eb="6">
      <t>ミズナミ</t>
    </rPh>
    <rPh sb="11" eb="14">
      <t>クラブ</t>
    </rPh>
    <phoneticPr fontId="7"/>
  </si>
  <si>
    <t>ベルフラワーカントリー倶楽部</t>
    <rPh sb="11" eb="14">
      <t>クラブ</t>
    </rPh>
    <phoneticPr fontId="7"/>
  </si>
  <si>
    <t>明世カントリークラブ</t>
    <rPh sb="0" eb="1">
      <t>アケ</t>
    </rPh>
    <rPh sb="1" eb="2">
      <t>ヨ</t>
    </rPh>
    <phoneticPr fontId="7"/>
  </si>
  <si>
    <t>瑞陵ゴルフ倶楽部</t>
    <rPh sb="0" eb="1">
      <t>ズイ</t>
    </rPh>
    <rPh sb="1" eb="2">
      <t>リョウ</t>
    </rPh>
    <rPh sb="5" eb="8">
      <t>クラブ</t>
    </rPh>
    <phoneticPr fontId="7"/>
  </si>
  <si>
    <t>中仙道ゴルフ倶楽部</t>
    <rPh sb="0" eb="3">
      <t>ナカセンドウ</t>
    </rPh>
    <rPh sb="6" eb="9">
      <t>クラブ</t>
    </rPh>
    <phoneticPr fontId="7"/>
  </si>
  <si>
    <t>瑞浪高原ゴルフ倶楽部</t>
    <rPh sb="0" eb="2">
      <t>ミズナミ</t>
    </rPh>
    <rPh sb="2" eb="4">
      <t>コウゲン</t>
    </rPh>
    <rPh sb="7" eb="10">
      <t>クラブ</t>
    </rPh>
    <phoneticPr fontId="7"/>
  </si>
  <si>
    <t>東濃カントリー倶楽部</t>
    <rPh sb="0" eb="1">
      <t>ヒガシ</t>
    </rPh>
    <rPh sb="1" eb="2">
      <t>ノウ</t>
    </rPh>
    <rPh sb="7" eb="10">
      <t>クラブ</t>
    </rPh>
    <phoneticPr fontId="7"/>
  </si>
  <si>
    <t>クラウンカントリークラブ</t>
  </si>
  <si>
    <t>日吉ハイランド倶楽部</t>
    <rPh sb="0" eb="2">
      <t>ヒヨシ</t>
    </rPh>
    <rPh sb="7" eb="10">
      <t>クラブ</t>
    </rPh>
    <phoneticPr fontId="7"/>
  </si>
  <si>
    <t>瑞浪市地球回廊</t>
    <rPh sb="0" eb="3">
      <t>ミズナミシ</t>
    </rPh>
    <rPh sb="3" eb="5">
      <t>チキュウ</t>
    </rPh>
    <rPh sb="5" eb="7">
      <t>カイロウ</t>
    </rPh>
    <phoneticPr fontId="7"/>
  </si>
  <si>
    <t>サイエンスワールド</t>
  </si>
  <si>
    <t>みずなみカントリー倶楽部</t>
  </si>
  <si>
    <t>フォレストみずなみカントリークラブ</t>
  </si>
  <si>
    <t>浪</t>
    <rPh sb="0" eb="1">
      <t>ナミ</t>
    </rPh>
    <phoneticPr fontId="3"/>
  </si>
  <si>
    <t>瑞浪市化石博物館</t>
  </si>
  <si>
    <t>瑞</t>
    <rPh sb="0" eb="1">
      <t>ズイ</t>
    </rPh>
    <phoneticPr fontId="3"/>
  </si>
  <si>
    <t>鬼岩公園</t>
  </si>
  <si>
    <t>セラミックパークMINO</t>
  </si>
  <si>
    <t>虎渓山永保寺</t>
  </si>
  <si>
    <t>たじみ創造館</t>
  </si>
  <si>
    <t>多治見修道院</t>
  </si>
  <si>
    <t>見</t>
    <rPh sb="0" eb="1">
      <t>ミ</t>
    </rPh>
    <phoneticPr fontId="3"/>
  </si>
  <si>
    <t>市之倉さかづき美術館</t>
  </si>
  <si>
    <t>治</t>
    <rPh sb="0" eb="1">
      <t>オサム</t>
    </rPh>
    <phoneticPr fontId="3"/>
  </si>
  <si>
    <t>かさはら潮見の森公園</t>
  </si>
  <si>
    <t>多</t>
    <rPh sb="0" eb="1">
      <t>タ</t>
    </rPh>
    <phoneticPr fontId="3"/>
  </si>
  <si>
    <t>現代陶芸美術館</t>
  </si>
  <si>
    <t>中濃圏域　計</t>
    <rPh sb="0" eb="2">
      <t>チュウノウ</t>
    </rPh>
    <rPh sb="2" eb="3">
      <t>ケン</t>
    </rPh>
    <rPh sb="3" eb="4">
      <t>イキ</t>
    </rPh>
    <rPh sb="5" eb="6">
      <t>ケイ</t>
    </rPh>
    <phoneticPr fontId="3"/>
  </si>
  <si>
    <t>中濃事務所　計</t>
    <rPh sb="0" eb="2">
      <t>チュウノウ</t>
    </rPh>
    <rPh sb="2" eb="4">
      <t>ジム</t>
    </rPh>
    <rPh sb="4" eb="5">
      <t>ショ</t>
    </rPh>
    <rPh sb="6" eb="7">
      <t>ケイ</t>
    </rPh>
    <phoneticPr fontId="3"/>
  </si>
  <si>
    <t>母袋スキー場（※２）</t>
    <rPh sb="0" eb="2">
      <t>モタイ</t>
    </rPh>
    <rPh sb="5" eb="6">
      <t>ジョウ</t>
    </rPh>
    <phoneticPr fontId="12"/>
  </si>
  <si>
    <t>コキアパーク</t>
  </si>
  <si>
    <t>美並ロイヤルカントリークラブ</t>
  </si>
  <si>
    <t>鷲ケ岳高原ゴルフ倶楽部</t>
  </si>
  <si>
    <t>デイリー郡上カントリークラブ</t>
  </si>
  <si>
    <t>桂昌寺ぼたん園</t>
  </si>
  <si>
    <t>ふたこえ温泉</t>
  </si>
  <si>
    <t>ひるがの高原キャンプ場</t>
  </si>
  <si>
    <t>アウトドアイン母袋(※１）</t>
  </si>
  <si>
    <t>古今伝授の里フィールドミュージアム</t>
  </si>
  <si>
    <t>ラフティング</t>
  </si>
  <si>
    <t>道の駅　白鳥</t>
    <rPh sb="0" eb="1">
      <t>ミチ</t>
    </rPh>
    <rPh sb="2" eb="3">
      <t>エキ</t>
    </rPh>
    <rPh sb="4" eb="6">
      <t>シロトリ</t>
    </rPh>
    <phoneticPr fontId="12"/>
  </si>
  <si>
    <t>郡上八幡　</t>
  </si>
  <si>
    <t>高鷲スノーパーク</t>
    <rPh sb="0" eb="2">
      <t>タカス</t>
    </rPh>
    <phoneticPr fontId="7"/>
  </si>
  <si>
    <t>道の駅　美並</t>
    <rPh sb="0" eb="1">
      <t>ミチ</t>
    </rPh>
    <rPh sb="2" eb="3">
      <t>エキ</t>
    </rPh>
    <rPh sb="4" eb="6">
      <t>ミナミ</t>
    </rPh>
    <phoneticPr fontId="12"/>
  </si>
  <si>
    <t>鷲ケ岳スキー場</t>
    <rPh sb="0" eb="1">
      <t>ワシ</t>
    </rPh>
    <rPh sb="2" eb="3">
      <t>タケ</t>
    </rPh>
    <rPh sb="6" eb="7">
      <t>ジョウ</t>
    </rPh>
    <phoneticPr fontId="7"/>
  </si>
  <si>
    <t>道の駅　古今伝授の里やまと</t>
    <rPh sb="0" eb="1">
      <t>ミチ</t>
    </rPh>
    <rPh sb="2" eb="3">
      <t>エキ</t>
    </rPh>
    <rPh sb="4" eb="6">
      <t>コキン</t>
    </rPh>
    <rPh sb="6" eb="8">
      <t>デンジュ</t>
    </rPh>
    <rPh sb="9" eb="10">
      <t>サト</t>
    </rPh>
    <phoneticPr fontId="12"/>
  </si>
  <si>
    <t>牧歌の里</t>
    <rPh sb="0" eb="2">
      <t>ボッカ</t>
    </rPh>
    <rPh sb="3" eb="4">
      <t>サト</t>
    </rPh>
    <phoneticPr fontId="7"/>
  </si>
  <si>
    <t>道の駅　明宝</t>
    <rPh sb="0" eb="1">
      <t>ミチ</t>
    </rPh>
    <rPh sb="2" eb="3">
      <t>エキ</t>
    </rPh>
    <rPh sb="4" eb="6">
      <t>メイホウ</t>
    </rPh>
    <phoneticPr fontId="7"/>
  </si>
  <si>
    <t>めいほうスキー場</t>
  </si>
  <si>
    <t>ダイナランド</t>
  </si>
  <si>
    <t>大和温泉「やすらぎ館」</t>
    <rPh sb="0" eb="2">
      <t>ヤマト</t>
    </rPh>
    <rPh sb="2" eb="4">
      <t>オンセン</t>
    </rPh>
    <rPh sb="9" eb="10">
      <t>カン</t>
    </rPh>
    <phoneticPr fontId="7"/>
  </si>
  <si>
    <t>ウイングヒルズ白鳥リゾート</t>
  </si>
  <si>
    <t>日本まん真ん中温泉子宝の湯</t>
    <rPh sb="0" eb="2">
      <t>ニホン</t>
    </rPh>
    <rPh sb="4" eb="5">
      <t>シン</t>
    </rPh>
    <rPh sb="6" eb="7">
      <t>ナカ</t>
    </rPh>
    <rPh sb="7" eb="9">
      <t>オンセン</t>
    </rPh>
    <rPh sb="9" eb="11">
      <t>コダカラ</t>
    </rPh>
    <rPh sb="12" eb="13">
      <t>ユ</t>
    </rPh>
    <phoneticPr fontId="7"/>
  </si>
  <si>
    <t>ホワイトピアたかす</t>
  </si>
  <si>
    <t>鍾乳洞　</t>
    <rPh sb="0" eb="3">
      <t>ショウニュウドウ</t>
    </rPh>
    <phoneticPr fontId="7"/>
  </si>
  <si>
    <t>牧歌の里温泉「牧華」</t>
    <rPh sb="0" eb="2">
      <t>ボッカ</t>
    </rPh>
    <rPh sb="3" eb="4">
      <t>サト</t>
    </rPh>
    <rPh sb="4" eb="6">
      <t>オンセン</t>
    </rPh>
    <rPh sb="7" eb="8">
      <t>マキ</t>
    </rPh>
    <rPh sb="8" eb="9">
      <t>ハナ</t>
    </rPh>
    <phoneticPr fontId="7"/>
  </si>
  <si>
    <t>明宝温泉「湯星館」</t>
    <rPh sb="0" eb="2">
      <t>メイホウ</t>
    </rPh>
    <rPh sb="2" eb="4">
      <t>オンセン</t>
    </rPh>
    <rPh sb="5" eb="6">
      <t>ユ</t>
    </rPh>
    <rPh sb="6" eb="7">
      <t>ホシ</t>
    </rPh>
    <rPh sb="7" eb="8">
      <t>カン</t>
    </rPh>
    <phoneticPr fontId="7"/>
  </si>
  <si>
    <t>釣り　</t>
    <rPh sb="0" eb="1">
      <t>ツ</t>
    </rPh>
    <phoneticPr fontId="7"/>
  </si>
  <si>
    <t>郡上温泉</t>
    <rPh sb="0" eb="2">
      <t>グジョウ</t>
    </rPh>
    <rPh sb="2" eb="4">
      <t>オンセン</t>
    </rPh>
    <phoneticPr fontId="7"/>
  </si>
  <si>
    <t>道の駅　和良</t>
    <rPh sb="0" eb="1">
      <t>ミチ</t>
    </rPh>
    <rPh sb="2" eb="3">
      <t>エキ</t>
    </rPh>
    <rPh sb="4" eb="6">
      <t>ワラ</t>
    </rPh>
    <phoneticPr fontId="7"/>
  </si>
  <si>
    <t>奧美濃しろとり物産センター</t>
    <rPh sb="0" eb="3">
      <t>オクミノ</t>
    </rPh>
    <rPh sb="7" eb="9">
      <t>ブッサン</t>
    </rPh>
    <phoneticPr fontId="7"/>
  </si>
  <si>
    <t>満天の湯</t>
    <rPh sb="0" eb="2">
      <t>マンテン</t>
    </rPh>
    <rPh sb="3" eb="4">
      <t>ユ</t>
    </rPh>
    <phoneticPr fontId="7"/>
  </si>
  <si>
    <t>道の駅　白尾ふれあいﾊﾟｰｸ</t>
    <rPh sb="0" eb="1">
      <t>ミチ</t>
    </rPh>
    <rPh sb="2" eb="3">
      <t>エキ</t>
    </rPh>
    <rPh sb="4" eb="6">
      <t>シラオ</t>
    </rPh>
    <phoneticPr fontId="7"/>
  </si>
  <si>
    <t>味の里奥美濃しろとり</t>
    <rPh sb="0" eb="1">
      <t>アジ</t>
    </rPh>
    <rPh sb="2" eb="3">
      <t>サト</t>
    </rPh>
    <rPh sb="3" eb="4">
      <t>オク</t>
    </rPh>
    <rPh sb="4" eb="6">
      <t>ミノ</t>
    </rPh>
    <phoneticPr fontId="7"/>
  </si>
  <si>
    <t>湯の平温泉</t>
    <rPh sb="0" eb="1">
      <t>ユ</t>
    </rPh>
    <rPh sb="2" eb="3">
      <t>ヒラ</t>
    </rPh>
    <rPh sb="3" eb="5">
      <t>オンセン</t>
    </rPh>
    <phoneticPr fontId="7"/>
  </si>
  <si>
    <t>ドライブイン</t>
  </si>
  <si>
    <t>ｽﾉｰｳｪｰﾌﾞﾊﾟｰｸ白鳥高原</t>
    <rPh sb="12" eb="14">
      <t>シロトリ</t>
    </rPh>
    <rPh sb="14" eb="16">
      <t>コウゲン</t>
    </rPh>
    <phoneticPr fontId="7"/>
  </si>
  <si>
    <t>美人の湯しろとり</t>
    <rPh sb="0" eb="2">
      <t>ビジン</t>
    </rPh>
    <rPh sb="3" eb="4">
      <t>ユ</t>
    </rPh>
    <phoneticPr fontId="7"/>
  </si>
  <si>
    <t>食品サンプル製作体験　</t>
    <rPh sb="0" eb="2">
      <t>ショクヒン</t>
    </rPh>
    <rPh sb="6" eb="8">
      <t>セイサク</t>
    </rPh>
    <rPh sb="8" eb="10">
      <t>タイケン</t>
    </rPh>
    <phoneticPr fontId="7"/>
  </si>
  <si>
    <t>ダイナランドゆり園</t>
    <rPh sb="8" eb="9">
      <t>エン</t>
    </rPh>
    <phoneticPr fontId="7"/>
  </si>
  <si>
    <t>ひるがの高原</t>
    <rPh sb="4" eb="6">
      <t>コウゲン</t>
    </rPh>
    <phoneticPr fontId="7"/>
  </si>
  <si>
    <t>ひるがの高原スキー場</t>
    <rPh sb="4" eb="6">
      <t>コウゲン</t>
    </rPh>
    <rPh sb="9" eb="10">
      <t>ジョウ</t>
    </rPh>
    <phoneticPr fontId="7"/>
  </si>
  <si>
    <t>しらおスキー場</t>
    <rPh sb="6" eb="7">
      <t>ジョウ</t>
    </rPh>
    <phoneticPr fontId="7"/>
  </si>
  <si>
    <t>めいほう高原</t>
    <rPh sb="4" eb="6">
      <t>コウゲン</t>
    </rPh>
    <phoneticPr fontId="7"/>
  </si>
  <si>
    <t>天然鷲ケ岳温泉</t>
    <rPh sb="0" eb="2">
      <t>テンネン</t>
    </rPh>
    <rPh sb="2" eb="3">
      <t>ワシ</t>
    </rPh>
    <rPh sb="4" eb="5">
      <t>タケ</t>
    </rPh>
    <rPh sb="5" eb="7">
      <t>オンセン</t>
    </rPh>
    <phoneticPr fontId="7"/>
  </si>
  <si>
    <t>自然体験施設　</t>
    <rPh sb="0" eb="2">
      <t>シゼン</t>
    </rPh>
    <rPh sb="2" eb="4">
      <t>タイケン</t>
    </rPh>
    <rPh sb="4" eb="6">
      <t>シセツ</t>
    </rPh>
    <phoneticPr fontId="7"/>
  </si>
  <si>
    <t>阿弥陀ケ滝</t>
  </si>
  <si>
    <t>道の駅　大日岳</t>
    <rPh sb="0" eb="1">
      <t>ミチ</t>
    </rPh>
    <rPh sb="2" eb="3">
      <t>エキ</t>
    </rPh>
    <rPh sb="4" eb="7">
      <t>ダイニチダケ</t>
    </rPh>
    <phoneticPr fontId="7"/>
  </si>
  <si>
    <t xml:space="preserve">観光ヤナ </t>
    <rPh sb="0" eb="2">
      <t>カンコウ</t>
    </rPh>
    <phoneticPr fontId="7"/>
  </si>
  <si>
    <t>郡上高原スキー場</t>
    <rPh sb="0" eb="2">
      <t>グジョウ</t>
    </rPh>
    <rPh sb="2" eb="4">
      <t>コウゲン</t>
    </rPh>
    <rPh sb="7" eb="8">
      <t>ジョウ</t>
    </rPh>
    <phoneticPr fontId="7"/>
  </si>
  <si>
    <t>上</t>
    <rPh sb="0" eb="1">
      <t>ウエ</t>
    </rPh>
    <phoneticPr fontId="3"/>
  </si>
  <si>
    <t>N.A.O.明野高原ｷｬﾝﾌﾟ場</t>
    <rPh sb="6" eb="8">
      <t>アケノ</t>
    </rPh>
    <rPh sb="8" eb="10">
      <t>コウゲン</t>
    </rPh>
    <rPh sb="15" eb="16">
      <t>ジョウ</t>
    </rPh>
    <phoneticPr fontId="7"/>
  </si>
  <si>
    <t>郡</t>
    <rPh sb="0" eb="1">
      <t>グン</t>
    </rPh>
    <phoneticPr fontId="3"/>
  </si>
  <si>
    <t>釜ヶ滝</t>
    <rPh sb="0" eb="1">
      <t>カマ</t>
    </rPh>
    <rPh sb="2" eb="3">
      <t>タキ</t>
    </rPh>
    <phoneticPr fontId="7"/>
  </si>
  <si>
    <t>小　　計</t>
  </si>
  <si>
    <t>ぎふ美濃ゴルフ倶楽部</t>
    <rPh sb="2" eb="4">
      <t>ミノ</t>
    </rPh>
    <rPh sb="7" eb="10">
      <t>クラブ</t>
    </rPh>
    <phoneticPr fontId="9"/>
  </si>
  <si>
    <t>道の駅　美濃にわか茶屋</t>
    <rPh sb="0" eb="1">
      <t>ミチ</t>
    </rPh>
    <rPh sb="2" eb="3">
      <t>エキ</t>
    </rPh>
    <rPh sb="4" eb="6">
      <t>ミノ</t>
    </rPh>
    <rPh sb="9" eb="11">
      <t>チャヤ</t>
    </rPh>
    <phoneticPr fontId="9"/>
  </si>
  <si>
    <t>うだつの上がる町並み</t>
  </si>
  <si>
    <t>小倉公園</t>
    <rPh sb="0" eb="2">
      <t>オグラ</t>
    </rPh>
    <rPh sb="2" eb="4">
      <t>コウエン</t>
    </rPh>
    <phoneticPr fontId="9"/>
  </si>
  <si>
    <t>濃</t>
    <rPh sb="0" eb="1">
      <t>ノウ</t>
    </rPh>
    <phoneticPr fontId="3"/>
  </si>
  <si>
    <t>大矢田もみじ谷</t>
    <rPh sb="0" eb="3">
      <t>オヤダ</t>
    </rPh>
    <rPh sb="6" eb="7">
      <t>タニ</t>
    </rPh>
    <phoneticPr fontId="9"/>
  </si>
  <si>
    <t>美</t>
    <rPh sb="0" eb="1">
      <t>ウツク</t>
    </rPh>
    <phoneticPr fontId="3"/>
  </si>
  <si>
    <t>道三温泉（※２）</t>
    <phoneticPr fontId="3"/>
  </si>
  <si>
    <t>美濃和紙の里会館</t>
    <rPh sb="0" eb="2">
      <t>ミノ</t>
    </rPh>
    <rPh sb="2" eb="4">
      <t>ワシ</t>
    </rPh>
    <rPh sb="5" eb="6">
      <t>サト</t>
    </rPh>
    <rPh sb="6" eb="8">
      <t>カイカン</t>
    </rPh>
    <phoneticPr fontId="9"/>
  </si>
  <si>
    <t>鮎川</t>
    <rPh sb="0" eb="1">
      <t>アユ</t>
    </rPh>
    <rPh sb="1" eb="2">
      <t>カワ</t>
    </rPh>
    <phoneticPr fontId="7"/>
  </si>
  <si>
    <t>グリーンヒル関ゴルフ倶楽部</t>
    <rPh sb="6" eb="7">
      <t>セキ</t>
    </rPh>
    <rPh sb="10" eb="13">
      <t>クラブ</t>
    </rPh>
    <phoneticPr fontId="7"/>
  </si>
  <si>
    <t>シーダーヒルズカントリークラブ</t>
  </si>
  <si>
    <t>岐阜セントフィールドカントリー倶楽部</t>
    <rPh sb="0" eb="2">
      <t>ギフ</t>
    </rPh>
    <rPh sb="15" eb="18">
      <t>クラブ</t>
    </rPh>
    <phoneticPr fontId="7"/>
  </si>
  <si>
    <t>岐阜稲口ゴルフ倶楽部</t>
    <rPh sb="0" eb="2">
      <t>ギフ</t>
    </rPh>
    <rPh sb="2" eb="3">
      <t>イナ</t>
    </rPh>
    <rPh sb="3" eb="4">
      <t>グチ</t>
    </rPh>
    <rPh sb="7" eb="10">
      <t>クラブ</t>
    </rPh>
    <phoneticPr fontId="7"/>
  </si>
  <si>
    <t>ボウヴェールカントリー倶楽部</t>
    <rPh sb="11" eb="14">
      <t>クラブ</t>
    </rPh>
    <phoneticPr fontId="7"/>
  </si>
  <si>
    <t>濃州関所茶屋</t>
    <rPh sb="0" eb="1">
      <t>ノウ</t>
    </rPh>
    <rPh sb="1" eb="2">
      <t>シュウ</t>
    </rPh>
    <rPh sb="2" eb="4">
      <t>セキショ</t>
    </rPh>
    <rPh sb="4" eb="6">
      <t>チャヤ</t>
    </rPh>
    <phoneticPr fontId="7"/>
  </si>
  <si>
    <t>TOSHINさくらHillsGolfＣｌｕｂ</t>
  </si>
  <si>
    <t>鮎の里ほらど</t>
    <rPh sb="0" eb="1">
      <t>アユ</t>
    </rPh>
    <rPh sb="2" eb="3">
      <t>サト</t>
    </rPh>
    <phoneticPr fontId="7"/>
  </si>
  <si>
    <t>フェザーミュージアム</t>
  </si>
  <si>
    <t>関鍛冶伝承館</t>
    <rPh sb="0" eb="1">
      <t>セキ</t>
    </rPh>
    <rPh sb="1" eb="3">
      <t>カジ</t>
    </rPh>
    <rPh sb="3" eb="5">
      <t>デンショウ</t>
    </rPh>
    <rPh sb="5" eb="6">
      <t>カン</t>
    </rPh>
    <phoneticPr fontId="7"/>
  </si>
  <si>
    <t>道の駅むげ川</t>
    <rPh sb="0" eb="1">
      <t>ミチ</t>
    </rPh>
    <rPh sb="2" eb="3">
      <t>エキ</t>
    </rPh>
    <rPh sb="5" eb="6">
      <t>カワ</t>
    </rPh>
    <phoneticPr fontId="7"/>
  </si>
  <si>
    <t>道の駅「平成」</t>
    <rPh sb="0" eb="1">
      <t>ミチ</t>
    </rPh>
    <rPh sb="2" eb="3">
      <t>エキ</t>
    </rPh>
    <rPh sb="4" eb="6">
      <t>ヘイセイ</t>
    </rPh>
    <phoneticPr fontId="7"/>
  </si>
  <si>
    <t>百年公園</t>
    <rPh sb="0" eb="2">
      <t>ヒャクネン</t>
    </rPh>
    <rPh sb="2" eb="4">
      <t>コウエン</t>
    </rPh>
    <phoneticPr fontId="9"/>
  </si>
  <si>
    <t>関市武芸川温泉ゆとりの湯</t>
    <rPh sb="0" eb="1">
      <t>セキ</t>
    </rPh>
    <rPh sb="1" eb="2">
      <t>シ</t>
    </rPh>
    <rPh sb="2" eb="5">
      <t>ムゲガワ</t>
    </rPh>
    <rPh sb="5" eb="7">
      <t>オンセン</t>
    </rPh>
    <rPh sb="11" eb="12">
      <t>ユ</t>
    </rPh>
    <phoneticPr fontId="9"/>
  </si>
  <si>
    <t>中池公園</t>
    <rPh sb="0" eb="2">
      <t>ナカイケ</t>
    </rPh>
    <rPh sb="2" eb="4">
      <t>コウエン</t>
    </rPh>
    <phoneticPr fontId="9"/>
  </si>
  <si>
    <t>高賀神水庵</t>
    <rPh sb="0" eb="1">
      <t>コウ</t>
    </rPh>
    <rPh sb="1" eb="2">
      <t>ガ</t>
    </rPh>
    <rPh sb="2" eb="3">
      <t>シン</t>
    </rPh>
    <rPh sb="3" eb="4">
      <t>スイ</t>
    </rPh>
    <rPh sb="4" eb="5">
      <t>アン</t>
    </rPh>
    <phoneticPr fontId="9"/>
  </si>
  <si>
    <t>ふどうの森</t>
    <rPh sb="4" eb="5">
      <t>モリ</t>
    </rPh>
    <phoneticPr fontId="9"/>
  </si>
  <si>
    <t>板取川温泉</t>
    <rPh sb="0" eb="2">
      <t>イタドリ</t>
    </rPh>
    <rPh sb="2" eb="3">
      <t>カワ</t>
    </rPh>
    <rPh sb="3" eb="5">
      <t>オンセン</t>
    </rPh>
    <phoneticPr fontId="2"/>
  </si>
  <si>
    <t>上之保温泉ほほえみの湯</t>
    <rPh sb="0" eb="3">
      <t>カミノホ</t>
    </rPh>
    <rPh sb="3" eb="5">
      <t>オンセン</t>
    </rPh>
    <rPh sb="10" eb="11">
      <t>ユ</t>
    </rPh>
    <phoneticPr fontId="9"/>
  </si>
  <si>
    <t>ラステンほらど物産館</t>
    <rPh sb="7" eb="10">
      <t>ブッサンカン</t>
    </rPh>
    <phoneticPr fontId="9"/>
  </si>
  <si>
    <t>板取川洞戸観光ヤナ</t>
    <rPh sb="0" eb="2">
      <t>イタドリ</t>
    </rPh>
    <rPh sb="2" eb="3">
      <t>ガワ</t>
    </rPh>
    <rPh sb="3" eb="5">
      <t>ホラド</t>
    </rPh>
    <rPh sb="5" eb="7">
      <t>カンコウ</t>
    </rPh>
    <phoneticPr fontId="9"/>
  </si>
  <si>
    <t>関善光寺（宗休寺）</t>
    <rPh sb="0" eb="1">
      <t>セキ</t>
    </rPh>
    <rPh sb="1" eb="4">
      <t>ゼンコウジ</t>
    </rPh>
    <rPh sb="5" eb="6">
      <t>ソウ</t>
    </rPh>
    <rPh sb="6" eb="7">
      <t>キュウ</t>
    </rPh>
    <rPh sb="7" eb="8">
      <t>ジ</t>
    </rPh>
    <phoneticPr fontId="9"/>
  </si>
  <si>
    <t>岐阜関カントリー倶楽部</t>
    <rPh sb="0" eb="2">
      <t>ギフ</t>
    </rPh>
    <rPh sb="2" eb="3">
      <t>セキ</t>
    </rPh>
    <rPh sb="8" eb="11">
      <t>クラブ</t>
    </rPh>
    <phoneticPr fontId="9"/>
  </si>
  <si>
    <t>高賀神社</t>
    <rPh sb="0" eb="2">
      <t>コウガ</t>
    </rPh>
    <rPh sb="2" eb="4">
      <t>ジンジャ</t>
    </rPh>
    <phoneticPr fontId="9"/>
  </si>
  <si>
    <t>関</t>
    <rPh sb="0" eb="1">
      <t>セキ</t>
    </rPh>
    <phoneticPr fontId="3"/>
  </si>
  <si>
    <t>すぎのこキャンプ場（※２）</t>
    <rPh sb="8" eb="9">
      <t>ジョウ</t>
    </rPh>
    <phoneticPr fontId="13"/>
  </si>
  <si>
    <t>TACランドいたどり</t>
  </si>
  <si>
    <t>中濃振興局　計</t>
    <rPh sb="0" eb="2">
      <t>チュウノウ</t>
    </rPh>
    <rPh sb="2" eb="5">
      <t>シンコウキョク</t>
    </rPh>
    <phoneticPr fontId="7"/>
  </si>
  <si>
    <t>サンクラシックゴルフクラブ</t>
  </si>
  <si>
    <t>ワールドレイクゴルフ倶楽部</t>
    <rPh sb="10" eb="13">
      <t>クラブ</t>
    </rPh>
    <phoneticPr fontId="7"/>
  </si>
  <si>
    <t>こぶしゴルフ倶楽部</t>
    <rPh sb="6" eb="9">
      <t>クラブ</t>
    </rPh>
    <phoneticPr fontId="7"/>
  </si>
  <si>
    <t>鬼岩公園</t>
    <rPh sb="0" eb="1">
      <t>オニ</t>
    </rPh>
    <rPh sb="1" eb="2">
      <t>イワ</t>
    </rPh>
    <rPh sb="2" eb="4">
      <t>コウエン</t>
    </rPh>
    <phoneticPr fontId="9"/>
  </si>
  <si>
    <t>美岳ｶﾝﾄﾘｰｸﾗﾌﾞ</t>
    <rPh sb="0" eb="1">
      <t>ビ</t>
    </rPh>
    <rPh sb="1" eb="2">
      <t>タケ</t>
    </rPh>
    <phoneticPr fontId="9"/>
  </si>
  <si>
    <t>中山道みたけ館</t>
    <rPh sb="0" eb="3">
      <t>ナカセンドウ</t>
    </rPh>
    <rPh sb="6" eb="7">
      <t>カン</t>
    </rPh>
    <phoneticPr fontId="9"/>
  </si>
  <si>
    <t>ﾚｲｸｸﾞﾘｰﾝｺﾞﾙﾌｸﾗﾌﾞ</t>
  </si>
  <si>
    <t>町</t>
    <rPh sb="0" eb="1">
      <t>マチ</t>
    </rPh>
    <phoneticPr fontId="3"/>
  </si>
  <si>
    <t>富士ｴｸｾﾚﾝﾄ倶楽部御嵩花ﾄﾋﾟｱｺﾞﾙﾌ場</t>
    <rPh sb="0" eb="2">
      <t>フジ</t>
    </rPh>
    <rPh sb="8" eb="11">
      <t>クラブ</t>
    </rPh>
    <rPh sb="11" eb="13">
      <t>ミタケ</t>
    </rPh>
    <rPh sb="13" eb="14">
      <t>ハナ</t>
    </rPh>
    <rPh sb="22" eb="23">
      <t>バ</t>
    </rPh>
    <phoneticPr fontId="9"/>
  </si>
  <si>
    <t>嵩</t>
    <rPh sb="0" eb="1">
      <t>カサ</t>
    </rPh>
    <phoneticPr fontId="3"/>
  </si>
  <si>
    <t>御嵩町B&amp;G海洋ｾﾝﾀｰ</t>
    <rPh sb="0" eb="3">
      <t>ミタケチョウ</t>
    </rPh>
    <rPh sb="6" eb="8">
      <t>カイヨウ</t>
    </rPh>
    <phoneticPr fontId="9"/>
  </si>
  <si>
    <t>御</t>
    <rPh sb="0" eb="1">
      <t>オ</t>
    </rPh>
    <phoneticPr fontId="3"/>
  </si>
  <si>
    <t>みたけの森</t>
    <rPh sb="4" eb="5">
      <t>モリ</t>
    </rPh>
    <phoneticPr fontId="9"/>
  </si>
  <si>
    <t>こもれびの里</t>
    <rPh sb="5" eb="6">
      <t>サト</t>
    </rPh>
    <phoneticPr fontId="7"/>
  </si>
  <si>
    <t>茶の里東白川</t>
    <rPh sb="0" eb="1">
      <t>チャ</t>
    </rPh>
    <rPh sb="2" eb="3">
      <t>サト</t>
    </rPh>
    <rPh sb="3" eb="6">
      <t>ヒガシシラカワ</t>
    </rPh>
    <phoneticPr fontId="9"/>
  </si>
  <si>
    <t>東白川村</t>
    <rPh sb="0" eb="1">
      <t>ヒガシ</t>
    </rPh>
    <rPh sb="1" eb="4">
      <t>シラカワムラ</t>
    </rPh>
    <phoneticPr fontId="3"/>
  </si>
  <si>
    <t>美濃白川ゴルフ倶楽部</t>
    <rPh sb="0" eb="2">
      <t>ミノ</t>
    </rPh>
    <rPh sb="2" eb="4">
      <t>シラカワ</t>
    </rPh>
    <rPh sb="7" eb="10">
      <t>クラブ</t>
    </rPh>
    <phoneticPr fontId="7"/>
  </si>
  <si>
    <t>町</t>
    <rPh sb="0" eb="1">
      <t>チョウ</t>
    </rPh>
    <phoneticPr fontId="3"/>
  </si>
  <si>
    <t>道の駅「美濃白川」</t>
    <rPh sb="0" eb="1">
      <t>ミチ</t>
    </rPh>
    <rPh sb="2" eb="3">
      <t>エキ</t>
    </rPh>
    <rPh sb="4" eb="6">
      <t>ミノ</t>
    </rPh>
    <rPh sb="6" eb="8">
      <t>シラカワ</t>
    </rPh>
    <phoneticPr fontId="7"/>
  </si>
  <si>
    <t>美濃白川クオーレの里</t>
    <rPh sb="0" eb="2">
      <t>ミノ</t>
    </rPh>
    <rPh sb="2" eb="4">
      <t>シラカワ</t>
    </rPh>
    <rPh sb="9" eb="10">
      <t>サト</t>
    </rPh>
    <phoneticPr fontId="9"/>
  </si>
  <si>
    <t>五宝滝公園</t>
    <rPh sb="0" eb="2">
      <t>ゴホウ</t>
    </rPh>
    <rPh sb="2" eb="3">
      <t>タキ</t>
    </rPh>
    <rPh sb="3" eb="5">
      <t>コウエン</t>
    </rPh>
    <phoneticPr fontId="9"/>
  </si>
  <si>
    <t>人道の丘公園</t>
    <rPh sb="0" eb="2">
      <t>ジンドウ</t>
    </rPh>
    <rPh sb="3" eb="4">
      <t>オカ</t>
    </rPh>
    <rPh sb="4" eb="6">
      <t>コウエン</t>
    </rPh>
    <phoneticPr fontId="9"/>
  </si>
  <si>
    <t>八百津町</t>
    <rPh sb="0" eb="3">
      <t>ヤオツ</t>
    </rPh>
    <rPh sb="3" eb="4">
      <t>チョウ</t>
    </rPh>
    <phoneticPr fontId="3"/>
  </si>
  <si>
    <t>日本最古の石博物館</t>
    <rPh sb="0" eb="2">
      <t>ニホン</t>
    </rPh>
    <rPh sb="2" eb="4">
      <t>サイコ</t>
    </rPh>
    <rPh sb="5" eb="6">
      <t>イシ</t>
    </rPh>
    <rPh sb="6" eb="9">
      <t>ハクブツカン</t>
    </rPh>
    <phoneticPr fontId="7"/>
  </si>
  <si>
    <t>宗</t>
    <rPh sb="0" eb="1">
      <t>ムネ</t>
    </rPh>
    <phoneticPr fontId="3"/>
  </si>
  <si>
    <t>ロックタウンプラザ</t>
  </si>
  <si>
    <t>七</t>
    <rPh sb="0" eb="1">
      <t>ナナ</t>
    </rPh>
    <phoneticPr fontId="3"/>
  </si>
  <si>
    <t>辺</t>
    <rPh sb="0" eb="1">
      <t>ヘン</t>
    </rPh>
    <phoneticPr fontId="3"/>
  </si>
  <si>
    <t>鹿塩カントリー</t>
    <rPh sb="0" eb="1">
      <t>シカ</t>
    </rPh>
    <rPh sb="1" eb="2">
      <t>シオ</t>
    </rPh>
    <phoneticPr fontId="1"/>
  </si>
  <si>
    <t>加</t>
    <rPh sb="0" eb="1">
      <t>クワ</t>
    </rPh>
    <phoneticPr fontId="3"/>
  </si>
  <si>
    <t>半布里の郷とみか道の駅</t>
    <rPh sb="0" eb="1">
      <t>ハン</t>
    </rPh>
    <rPh sb="1" eb="3">
      <t>フリ</t>
    </rPh>
    <rPh sb="4" eb="5">
      <t>ゴウ</t>
    </rPh>
    <rPh sb="8" eb="9">
      <t>ミチ</t>
    </rPh>
    <rPh sb="10" eb="11">
      <t>エキ</t>
    </rPh>
    <phoneticPr fontId="7"/>
  </si>
  <si>
    <t>富</t>
    <rPh sb="0" eb="1">
      <t>トミ</t>
    </rPh>
    <phoneticPr fontId="3"/>
  </si>
  <si>
    <t>祝</t>
    <rPh sb="0" eb="1">
      <t>イワ</t>
    </rPh>
    <phoneticPr fontId="3"/>
  </si>
  <si>
    <t>町民ふれあいプール</t>
    <rPh sb="0" eb="2">
      <t>チョウミン</t>
    </rPh>
    <phoneticPr fontId="9"/>
  </si>
  <si>
    <t>坂</t>
    <rPh sb="0" eb="1">
      <t>サカ</t>
    </rPh>
    <phoneticPr fontId="3"/>
  </si>
  <si>
    <t>道の駅　可児ッテ　CANITTE</t>
    <rPh sb="0" eb="1">
      <t>ミチ</t>
    </rPh>
    <rPh sb="2" eb="3">
      <t>エキ</t>
    </rPh>
    <rPh sb="4" eb="6">
      <t>カニ</t>
    </rPh>
    <phoneticPr fontId="7"/>
  </si>
  <si>
    <t>今渡市民テニス場（※２）</t>
    <rPh sb="0" eb="1">
      <t>イマ</t>
    </rPh>
    <rPh sb="1" eb="2">
      <t>ワタリ</t>
    </rPh>
    <rPh sb="2" eb="4">
      <t>シミン</t>
    </rPh>
    <rPh sb="7" eb="8">
      <t>ジョウ</t>
    </rPh>
    <phoneticPr fontId="12"/>
  </si>
  <si>
    <t>鳩吹山（※２）</t>
    <rPh sb="0" eb="1">
      <t>ハト</t>
    </rPh>
    <rPh sb="1" eb="2">
      <t>フ</t>
    </rPh>
    <rPh sb="2" eb="3">
      <t>ヤマ</t>
    </rPh>
    <phoneticPr fontId="12"/>
  </si>
  <si>
    <t>中部国際ゴルフクラブ</t>
    <rPh sb="0" eb="2">
      <t>チュウブ</t>
    </rPh>
    <rPh sb="2" eb="4">
      <t>コクサイ</t>
    </rPh>
    <phoneticPr fontId="7"/>
  </si>
  <si>
    <t>名古屋ヒルズゴルフ倶楽部　ローズコース</t>
    <rPh sb="0" eb="3">
      <t>ナゴヤ</t>
    </rPh>
    <rPh sb="9" eb="12">
      <t>クラブ</t>
    </rPh>
    <phoneticPr fontId="7"/>
  </si>
  <si>
    <t>ＪＡ　めぐみのとれったひろば</t>
  </si>
  <si>
    <t>花フェスタ記念公園</t>
    <rPh sb="0" eb="1">
      <t>ハナ</t>
    </rPh>
    <rPh sb="5" eb="7">
      <t>キネン</t>
    </rPh>
    <rPh sb="7" eb="9">
      <t>コウエン</t>
    </rPh>
    <phoneticPr fontId="7"/>
  </si>
  <si>
    <t>湯の華アイランド</t>
    <rPh sb="0" eb="1">
      <t>ユ</t>
    </rPh>
    <rPh sb="2" eb="3">
      <t>ハナ</t>
    </rPh>
    <phoneticPr fontId="1"/>
  </si>
  <si>
    <t>天然温泉　三峰</t>
    <rPh sb="0" eb="2">
      <t>テンネン</t>
    </rPh>
    <rPh sb="2" eb="4">
      <t>オンセン</t>
    </rPh>
    <rPh sb="5" eb="6">
      <t>サン</t>
    </rPh>
    <rPh sb="6" eb="7">
      <t>ミネ</t>
    </rPh>
    <phoneticPr fontId="1"/>
  </si>
  <si>
    <t>富士カントリー可児クラブ　可児ゴルフ場</t>
    <rPh sb="0" eb="2">
      <t>フジ</t>
    </rPh>
    <rPh sb="7" eb="9">
      <t>カニ</t>
    </rPh>
    <rPh sb="13" eb="15">
      <t>カニ</t>
    </rPh>
    <rPh sb="18" eb="19">
      <t>ジョウ</t>
    </rPh>
    <phoneticPr fontId="1"/>
  </si>
  <si>
    <t>東建塩河カントリークラブ</t>
    <rPh sb="0" eb="2">
      <t>トウケン</t>
    </rPh>
    <rPh sb="2" eb="3">
      <t>シオ</t>
    </rPh>
    <rPh sb="3" eb="4">
      <t>カワ</t>
    </rPh>
    <phoneticPr fontId="1"/>
  </si>
  <si>
    <t>日本ラインゴルフ倶楽部</t>
    <rPh sb="0" eb="2">
      <t>ニホン</t>
    </rPh>
    <rPh sb="8" eb="11">
      <t>クラブ</t>
    </rPh>
    <phoneticPr fontId="1"/>
  </si>
  <si>
    <t>富士カントリー可児クラブ　美濃ゴルフ場</t>
    <rPh sb="0" eb="2">
      <t>フジ</t>
    </rPh>
    <rPh sb="7" eb="9">
      <t>カニ</t>
    </rPh>
    <rPh sb="13" eb="15">
      <t>ミノ</t>
    </rPh>
    <rPh sb="18" eb="19">
      <t>ジョウ</t>
    </rPh>
    <phoneticPr fontId="1"/>
  </si>
  <si>
    <t>児</t>
    <rPh sb="0" eb="1">
      <t>ジ</t>
    </rPh>
    <phoneticPr fontId="3"/>
  </si>
  <si>
    <t>小萱ＯＧＭチェリークリークカントリークラブ</t>
    <rPh sb="0" eb="1">
      <t>コ</t>
    </rPh>
    <phoneticPr fontId="1"/>
  </si>
  <si>
    <t>可</t>
    <rPh sb="0" eb="1">
      <t>カ</t>
    </rPh>
    <phoneticPr fontId="3"/>
  </si>
  <si>
    <t>愛岐カントリークラブ</t>
    <rPh sb="0" eb="1">
      <t>アイ</t>
    </rPh>
    <rPh sb="1" eb="2">
      <t>チマタ</t>
    </rPh>
    <phoneticPr fontId="1"/>
  </si>
  <si>
    <t>みのかも文化の森</t>
    <rPh sb="4" eb="6">
      <t>ブンカ</t>
    </rPh>
    <rPh sb="7" eb="8">
      <t>モリ</t>
    </rPh>
    <phoneticPr fontId="7"/>
  </si>
  <si>
    <t>平成記念公園日本昭和村</t>
    <rPh sb="0" eb="2">
      <t>ヘイセイ</t>
    </rPh>
    <rPh sb="2" eb="4">
      <t>キネン</t>
    </rPh>
    <rPh sb="4" eb="6">
      <t>コウエン</t>
    </rPh>
    <rPh sb="6" eb="8">
      <t>ニホン</t>
    </rPh>
    <rPh sb="8" eb="11">
      <t>ショウワムラ</t>
    </rPh>
    <phoneticPr fontId="7"/>
  </si>
  <si>
    <t>中山道太田宿</t>
    <rPh sb="0" eb="3">
      <t>ナカセンドウ</t>
    </rPh>
    <rPh sb="3" eb="5">
      <t>オオタ</t>
    </rPh>
    <rPh sb="5" eb="6">
      <t>シュク</t>
    </rPh>
    <phoneticPr fontId="9"/>
  </si>
  <si>
    <t>小山観音</t>
    <rPh sb="0" eb="2">
      <t>コヤマ</t>
    </rPh>
    <rPh sb="2" eb="4">
      <t>カンノン</t>
    </rPh>
    <phoneticPr fontId="9"/>
  </si>
  <si>
    <t>みのかも健康の森</t>
    <rPh sb="4" eb="6">
      <t>ケンコウ</t>
    </rPh>
    <rPh sb="7" eb="8">
      <t>モリ</t>
    </rPh>
    <phoneticPr fontId="9"/>
  </si>
  <si>
    <t>太田宿中山道会館</t>
    <rPh sb="0" eb="2">
      <t>オオタ</t>
    </rPh>
    <rPh sb="2" eb="3">
      <t>シュク</t>
    </rPh>
    <rPh sb="3" eb="6">
      <t>ナカセンドウ</t>
    </rPh>
    <rPh sb="6" eb="8">
      <t>カイカン</t>
    </rPh>
    <phoneticPr fontId="9"/>
  </si>
  <si>
    <t>茂</t>
    <rPh sb="0" eb="1">
      <t>シゲ</t>
    </rPh>
    <phoneticPr fontId="3"/>
  </si>
  <si>
    <t>賑済寺ゴルフ場</t>
    <rPh sb="0" eb="1">
      <t>シン</t>
    </rPh>
    <rPh sb="1" eb="2">
      <t>ス</t>
    </rPh>
    <rPh sb="2" eb="3">
      <t>テラ</t>
    </rPh>
    <rPh sb="6" eb="7">
      <t>ジョウ</t>
    </rPh>
    <phoneticPr fontId="9"/>
  </si>
  <si>
    <t>正眼寺カントリークラブ　</t>
    <rPh sb="0" eb="1">
      <t>タダシ</t>
    </rPh>
    <rPh sb="1" eb="2">
      <t>メ</t>
    </rPh>
    <rPh sb="2" eb="3">
      <t>テラ</t>
    </rPh>
    <phoneticPr fontId="9"/>
  </si>
  <si>
    <t>古井の天狗山</t>
    <rPh sb="0" eb="2">
      <t>コビ</t>
    </rPh>
    <rPh sb="3" eb="5">
      <t>テング</t>
    </rPh>
    <rPh sb="5" eb="6">
      <t>ヤマ</t>
    </rPh>
    <phoneticPr fontId="9"/>
  </si>
  <si>
    <t>美</t>
    <rPh sb="0" eb="1">
      <t>ビ</t>
    </rPh>
    <phoneticPr fontId="3"/>
  </si>
  <si>
    <t>日本ライン下り</t>
    <rPh sb="0" eb="2">
      <t>ニホン</t>
    </rPh>
    <rPh sb="5" eb="6">
      <t>クダ</t>
    </rPh>
    <phoneticPr fontId="9"/>
  </si>
  <si>
    <t>西濃圏域　計</t>
    <rPh sb="0" eb="2">
      <t>セイノウ</t>
    </rPh>
    <rPh sb="2" eb="4">
      <t>ケンイキ</t>
    </rPh>
    <rPh sb="5" eb="6">
      <t>ケイ</t>
    </rPh>
    <phoneticPr fontId="3"/>
  </si>
  <si>
    <t>西濃振興局揖斐事務所　計</t>
    <rPh sb="0" eb="2">
      <t>セイノウ</t>
    </rPh>
    <rPh sb="2" eb="5">
      <t>シンコウキョク</t>
    </rPh>
    <rPh sb="5" eb="7">
      <t>イビ</t>
    </rPh>
    <rPh sb="7" eb="10">
      <t>ジムショ</t>
    </rPh>
    <rPh sb="11" eb="12">
      <t>ケイ</t>
    </rPh>
    <phoneticPr fontId="3"/>
  </si>
  <si>
    <t>道の駅池田温泉</t>
    <rPh sb="0" eb="1">
      <t>ミチ</t>
    </rPh>
    <rPh sb="2" eb="3">
      <t>エキ</t>
    </rPh>
    <rPh sb="3" eb="5">
      <t>イケダ</t>
    </rPh>
    <rPh sb="5" eb="7">
      <t>オンセン</t>
    </rPh>
    <phoneticPr fontId="9"/>
  </si>
  <si>
    <t>池田温泉新館</t>
    <rPh sb="0" eb="2">
      <t>イケダ</t>
    </rPh>
    <rPh sb="2" eb="4">
      <t>オンセン</t>
    </rPh>
    <rPh sb="4" eb="6">
      <t>シンカン</t>
    </rPh>
    <phoneticPr fontId="7"/>
  </si>
  <si>
    <t>池田温泉本館</t>
    <rPh sb="0" eb="2">
      <t>イケダ</t>
    </rPh>
    <rPh sb="2" eb="4">
      <t>オンセン</t>
    </rPh>
    <rPh sb="4" eb="6">
      <t>ホンカン</t>
    </rPh>
    <phoneticPr fontId="9"/>
  </si>
  <si>
    <t>大津谷公園</t>
    <rPh sb="0" eb="2">
      <t>オオツ</t>
    </rPh>
    <rPh sb="2" eb="3">
      <t>タニ</t>
    </rPh>
    <rPh sb="3" eb="5">
      <t>コウエン</t>
    </rPh>
    <phoneticPr fontId="9"/>
  </si>
  <si>
    <t>田</t>
    <rPh sb="0" eb="1">
      <t>タ</t>
    </rPh>
    <phoneticPr fontId="3"/>
  </si>
  <si>
    <t>霞間ヶ渓公園</t>
    <rPh sb="0" eb="4">
      <t>カマガタニ</t>
    </rPh>
    <rPh sb="4" eb="6">
      <t>コウエン</t>
    </rPh>
    <phoneticPr fontId="9"/>
  </si>
  <si>
    <t>池</t>
    <rPh sb="0" eb="1">
      <t>イケ</t>
    </rPh>
    <phoneticPr fontId="3"/>
  </si>
  <si>
    <t>池田の森</t>
    <rPh sb="0" eb="2">
      <t>イケダ</t>
    </rPh>
    <rPh sb="3" eb="4">
      <t>モリ</t>
    </rPh>
    <phoneticPr fontId="9"/>
  </si>
  <si>
    <t>おおの温泉</t>
  </si>
  <si>
    <t>室内温泉プール　ゆ～みんぐ</t>
  </si>
  <si>
    <t>野</t>
    <rPh sb="0" eb="1">
      <t>ノ</t>
    </rPh>
    <phoneticPr fontId="3"/>
  </si>
  <si>
    <t>揖斐二度ザクラ</t>
    <rPh sb="0" eb="2">
      <t>イビ</t>
    </rPh>
    <rPh sb="2" eb="4">
      <t>ニド</t>
    </rPh>
    <phoneticPr fontId="1"/>
  </si>
  <si>
    <t>大</t>
    <rPh sb="0" eb="1">
      <t>オオ</t>
    </rPh>
    <phoneticPr fontId="3"/>
  </si>
  <si>
    <t>谷汲温泉満願の湯</t>
    <rPh sb="0" eb="2">
      <t>タニグミ</t>
    </rPh>
    <rPh sb="2" eb="4">
      <t>オンセン</t>
    </rPh>
    <rPh sb="4" eb="6">
      <t>マンガン</t>
    </rPh>
    <rPh sb="7" eb="8">
      <t>ユ</t>
    </rPh>
    <phoneticPr fontId="7"/>
  </si>
  <si>
    <t>国見岳スキー場</t>
    <rPh sb="0" eb="2">
      <t>クニミ</t>
    </rPh>
    <rPh sb="2" eb="3">
      <t>ダケ</t>
    </rPh>
    <rPh sb="6" eb="7">
      <t>バ</t>
    </rPh>
    <phoneticPr fontId="7"/>
  </si>
  <si>
    <t>道の駅夢さんさん谷汲</t>
    <rPh sb="0" eb="1">
      <t>ミチ</t>
    </rPh>
    <rPh sb="2" eb="3">
      <t>エキ</t>
    </rPh>
    <rPh sb="3" eb="4">
      <t>ユメ</t>
    </rPh>
    <rPh sb="8" eb="10">
      <t>タニグミ</t>
    </rPh>
    <phoneticPr fontId="7"/>
  </si>
  <si>
    <t>久瀬温泉露天風呂白龍の湯</t>
    <rPh sb="0" eb="2">
      <t>クゼ</t>
    </rPh>
    <rPh sb="2" eb="4">
      <t>オンセン</t>
    </rPh>
    <rPh sb="4" eb="6">
      <t>ロテン</t>
    </rPh>
    <rPh sb="6" eb="8">
      <t>ブロ</t>
    </rPh>
    <rPh sb="8" eb="10">
      <t>ハクリュウ</t>
    </rPh>
    <rPh sb="11" eb="12">
      <t>ユ</t>
    </rPh>
    <phoneticPr fontId="7"/>
  </si>
  <si>
    <t>月夜谷ふれあいの里</t>
    <rPh sb="0" eb="2">
      <t>ツキヨ</t>
    </rPh>
    <rPh sb="2" eb="3">
      <t>タニ</t>
    </rPh>
    <rPh sb="8" eb="9">
      <t>サト</t>
    </rPh>
    <phoneticPr fontId="7"/>
  </si>
  <si>
    <t>水と森の学習館</t>
    <rPh sb="0" eb="1">
      <t>ミズ</t>
    </rPh>
    <rPh sb="2" eb="3">
      <t>モリ</t>
    </rPh>
    <rPh sb="4" eb="6">
      <t>ガクシュウ</t>
    </rPh>
    <rPh sb="6" eb="7">
      <t>カン</t>
    </rPh>
    <phoneticPr fontId="7"/>
  </si>
  <si>
    <t>藤橋城</t>
    <rPh sb="0" eb="2">
      <t>フジハシ</t>
    </rPh>
    <rPh sb="2" eb="3">
      <t>ジョウ</t>
    </rPh>
    <phoneticPr fontId="7"/>
  </si>
  <si>
    <t>徳山ダム</t>
    <rPh sb="0" eb="2">
      <t>トクヤマ</t>
    </rPh>
    <phoneticPr fontId="7"/>
  </si>
  <si>
    <t>東海自然歩道</t>
    <rPh sb="0" eb="2">
      <t>トウカイ</t>
    </rPh>
    <rPh sb="2" eb="4">
      <t>シゼン</t>
    </rPh>
    <rPh sb="4" eb="6">
      <t>ホドウ</t>
    </rPh>
    <phoneticPr fontId="7"/>
  </si>
  <si>
    <t>夜叉ヶ池</t>
    <rPh sb="0" eb="2">
      <t>ヤシャ</t>
    </rPh>
    <rPh sb="3" eb="4">
      <t>イケ</t>
    </rPh>
    <phoneticPr fontId="7"/>
  </si>
  <si>
    <t>谷汲山華厳寺</t>
    <rPh sb="0" eb="2">
      <t>タニグミ</t>
    </rPh>
    <rPh sb="2" eb="3">
      <t>ヤマ</t>
    </rPh>
    <rPh sb="3" eb="5">
      <t>ケゴン</t>
    </rPh>
    <rPh sb="5" eb="6">
      <t>テラ</t>
    </rPh>
    <phoneticPr fontId="7"/>
  </si>
  <si>
    <t>道の駅星のふる里ふじはし</t>
    <rPh sb="0" eb="1">
      <t>ミチ</t>
    </rPh>
    <rPh sb="2" eb="3">
      <t>エキ</t>
    </rPh>
    <rPh sb="3" eb="4">
      <t>ホシ</t>
    </rPh>
    <rPh sb="7" eb="8">
      <t>サト</t>
    </rPh>
    <phoneticPr fontId="7"/>
  </si>
  <si>
    <t>いび川温泉藤橋の湯</t>
    <rPh sb="2" eb="3">
      <t>カワ</t>
    </rPh>
    <rPh sb="3" eb="5">
      <t>オンセン</t>
    </rPh>
    <rPh sb="5" eb="7">
      <t>フジハシ</t>
    </rPh>
    <rPh sb="8" eb="9">
      <t>ユ</t>
    </rPh>
    <phoneticPr fontId="9"/>
  </si>
  <si>
    <t>両界山横蔵寺</t>
    <rPh sb="0" eb="1">
      <t>リョウ</t>
    </rPh>
    <rPh sb="1" eb="2">
      <t>カイ</t>
    </rPh>
    <rPh sb="2" eb="3">
      <t>ヤマ</t>
    </rPh>
    <rPh sb="3" eb="4">
      <t>ヨコ</t>
    </rPh>
    <rPh sb="4" eb="5">
      <t>クラ</t>
    </rPh>
    <rPh sb="5" eb="6">
      <t>テラ</t>
    </rPh>
    <phoneticPr fontId="9"/>
  </si>
  <si>
    <t>揖斐川観光やな</t>
    <rPh sb="0" eb="3">
      <t>イビガワ</t>
    </rPh>
    <rPh sb="3" eb="5">
      <t>カンコウ</t>
    </rPh>
    <phoneticPr fontId="9"/>
  </si>
  <si>
    <t>徳山会館</t>
    <rPh sb="0" eb="2">
      <t>トクヤマ</t>
    </rPh>
    <rPh sb="2" eb="4">
      <t>カイカン</t>
    </rPh>
    <phoneticPr fontId="9"/>
  </si>
  <si>
    <t>道の駅夜叉ヶ池の里さかうち</t>
    <rPh sb="0" eb="1">
      <t>ミチ</t>
    </rPh>
    <rPh sb="2" eb="3">
      <t>エキ</t>
    </rPh>
    <rPh sb="3" eb="5">
      <t>ヤシャ</t>
    </rPh>
    <rPh sb="6" eb="7">
      <t>イケ</t>
    </rPh>
    <rPh sb="8" eb="9">
      <t>サト</t>
    </rPh>
    <phoneticPr fontId="9"/>
  </si>
  <si>
    <t>根尾川谷汲温泉</t>
    <rPh sb="0" eb="2">
      <t>ネオ</t>
    </rPh>
    <rPh sb="2" eb="3">
      <t>カワ</t>
    </rPh>
    <rPh sb="3" eb="5">
      <t>タニグミ</t>
    </rPh>
    <rPh sb="5" eb="7">
      <t>オンセン</t>
    </rPh>
    <phoneticPr fontId="9"/>
  </si>
  <si>
    <t>春日モリモリ村リフレッシュ館</t>
    <rPh sb="0" eb="2">
      <t>カスガ</t>
    </rPh>
    <rPh sb="6" eb="7">
      <t>ムラ</t>
    </rPh>
    <rPh sb="13" eb="14">
      <t>カン</t>
    </rPh>
    <phoneticPr fontId="9"/>
  </si>
  <si>
    <t>谷汲緑地公園キャンプ場</t>
    <rPh sb="0" eb="2">
      <t>タニグミ</t>
    </rPh>
    <rPh sb="2" eb="6">
      <t>リョクチコウエン</t>
    </rPh>
    <rPh sb="10" eb="11">
      <t>ジョウ</t>
    </rPh>
    <phoneticPr fontId="9"/>
  </si>
  <si>
    <t>斐</t>
    <rPh sb="0" eb="1">
      <t>アヤル</t>
    </rPh>
    <phoneticPr fontId="3"/>
  </si>
  <si>
    <t>谷汲ゆり園</t>
    <rPh sb="0" eb="2">
      <t>タニグミ</t>
    </rPh>
    <rPh sb="4" eb="5">
      <t>エン</t>
    </rPh>
    <phoneticPr fontId="9"/>
  </si>
  <si>
    <t>揖</t>
    <rPh sb="0" eb="1">
      <t>ユウ</t>
    </rPh>
    <phoneticPr fontId="3"/>
  </si>
  <si>
    <t>揖斐高原貝月リゾート</t>
    <rPh sb="0" eb="2">
      <t>イビ</t>
    </rPh>
    <rPh sb="2" eb="4">
      <t>コウゲン</t>
    </rPh>
    <rPh sb="4" eb="5">
      <t>カイ</t>
    </rPh>
    <rPh sb="5" eb="6">
      <t>ツキ</t>
    </rPh>
    <phoneticPr fontId="9"/>
  </si>
  <si>
    <t>西濃振興局　計</t>
    <rPh sb="0" eb="2">
      <t>セイノウ</t>
    </rPh>
    <rPh sb="2" eb="5">
      <t>シンコウキョク</t>
    </rPh>
    <rPh sb="6" eb="7">
      <t>ケイ</t>
    </rPh>
    <phoneticPr fontId="3"/>
  </si>
  <si>
    <t>八</t>
    <rPh sb="0" eb="1">
      <t>ハチ</t>
    </rPh>
    <phoneticPr fontId="3"/>
  </si>
  <si>
    <t>安八温泉保養センター</t>
  </si>
  <si>
    <t>安</t>
    <rPh sb="0" eb="1">
      <t>ヤス</t>
    </rPh>
    <phoneticPr fontId="3"/>
  </si>
  <si>
    <t>関ケ原ウォーランド</t>
    <rPh sb="0" eb="3">
      <t>セキガハラ</t>
    </rPh>
    <phoneticPr fontId="7"/>
  </si>
  <si>
    <t>伊吹山ﾄﾞﾗｲﾌﾞｳｪｲ</t>
  </si>
  <si>
    <t>sekigahara花伊吹</t>
  </si>
  <si>
    <t>胡麻の郷</t>
  </si>
  <si>
    <t>関ケ原古戦場</t>
  </si>
  <si>
    <t>関ケ原鍾乳洞</t>
  </si>
  <si>
    <t>原</t>
    <rPh sb="0" eb="1">
      <t>ハラ</t>
    </rPh>
    <phoneticPr fontId="7"/>
  </si>
  <si>
    <t>東海道自然歩道</t>
  </si>
  <si>
    <t>ヶ</t>
    <phoneticPr fontId="3"/>
  </si>
  <si>
    <t>関ケ原町歴史民俗資料館</t>
  </si>
  <si>
    <t>関</t>
    <rPh sb="0" eb="1">
      <t>セキ</t>
    </rPh>
    <phoneticPr fontId="7"/>
  </si>
  <si>
    <t>関ケ原観光いちご狩り</t>
  </si>
  <si>
    <t>井</t>
    <rPh sb="0" eb="1">
      <t>イ</t>
    </rPh>
    <phoneticPr fontId="3"/>
  </si>
  <si>
    <t>南宮大社</t>
    <rPh sb="0" eb="4">
      <t>ナングウタイシャ</t>
    </rPh>
    <phoneticPr fontId="7"/>
  </si>
  <si>
    <t>垂</t>
    <rPh sb="0" eb="1">
      <t>タ</t>
    </rPh>
    <phoneticPr fontId="7"/>
  </si>
  <si>
    <t>養老公園</t>
    <rPh sb="0" eb="2">
      <t>ヨウロウ</t>
    </rPh>
    <rPh sb="2" eb="4">
      <t>コウエン</t>
    </rPh>
    <phoneticPr fontId="3"/>
  </si>
  <si>
    <t>ゆせんの里　本館(旧四季のふるさと養老)</t>
    <rPh sb="4" eb="5">
      <t>サト</t>
    </rPh>
    <rPh sb="6" eb="8">
      <t>ホンカン</t>
    </rPh>
    <rPh sb="9" eb="10">
      <t>キュウ</t>
    </rPh>
    <rPh sb="10" eb="12">
      <t>シキ</t>
    </rPh>
    <rPh sb="17" eb="19">
      <t>ヨウロウ</t>
    </rPh>
    <phoneticPr fontId="7"/>
  </si>
  <si>
    <t>町</t>
    <rPh sb="0" eb="1">
      <t>マチ</t>
    </rPh>
    <phoneticPr fontId="7"/>
  </si>
  <si>
    <t>岐阜県こどもの国</t>
    <rPh sb="0" eb="3">
      <t>ギフケン</t>
    </rPh>
    <rPh sb="7" eb="8">
      <t>クニ</t>
    </rPh>
    <phoneticPr fontId="7"/>
  </si>
  <si>
    <t>老</t>
    <rPh sb="0" eb="1">
      <t>ロウ</t>
    </rPh>
    <phoneticPr fontId="3"/>
  </si>
  <si>
    <t>養老天命反転地</t>
    <rPh sb="0" eb="2">
      <t>ヨウロウ</t>
    </rPh>
    <rPh sb="2" eb="4">
      <t>テンメイ</t>
    </rPh>
    <rPh sb="4" eb="6">
      <t>ハンテン</t>
    </rPh>
    <rPh sb="6" eb="7">
      <t>チ</t>
    </rPh>
    <phoneticPr fontId="7"/>
  </si>
  <si>
    <t>養</t>
    <rPh sb="0" eb="1">
      <t>ヨウ</t>
    </rPh>
    <phoneticPr fontId="7"/>
  </si>
  <si>
    <t>楽市楽座・養老</t>
    <rPh sb="0" eb="2">
      <t>ラクイチ</t>
    </rPh>
    <rPh sb="2" eb="4">
      <t>ラクザ</t>
    </rPh>
    <rPh sb="5" eb="7">
      <t>ヨウロウ</t>
    </rPh>
    <phoneticPr fontId="7"/>
  </si>
  <si>
    <t>千代保稲荷神社</t>
  </si>
  <si>
    <t>千本松原・国営木曽三川公園</t>
  </si>
  <si>
    <t>道の駅「クレール平田」</t>
  </si>
  <si>
    <t>道の駅「月見の里南濃」</t>
  </si>
  <si>
    <t>海津温泉</t>
    <rPh sb="0" eb="2">
      <t>カイヅ</t>
    </rPh>
    <rPh sb="2" eb="4">
      <t>オンセン</t>
    </rPh>
    <phoneticPr fontId="7"/>
  </si>
  <si>
    <t>南濃温泉「水晶の湯」</t>
  </si>
  <si>
    <t>海</t>
    <rPh sb="0" eb="1">
      <t>ウミ</t>
    </rPh>
    <phoneticPr fontId="3"/>
  </si>
  <si>
    <t>海津市歴史民俗資料館</t>
  </si>
  <si>
    <t>奥の細道むすびの地記念館</t>
    <rPh sb="0" eb="1">
      <t>オク</t>
    </rPh>
    <rPh sb="2" eb="4">
      <t>ホソミチ</t>
    </rPh>
    <rPh sb="8" eb="9">
      <t>チ</t>
    </rPh>
    <rPh sb="9" eb="11">
      <t>キネン</t>
    </rPh>
    <rPh sb="11" eb="12">
      <t>カン</t>
    </rPh>
    <phoneticPr fontId="7"/>
  </si>
  <si>
    <t>コスモドーム</t>
  </si>
  <si>
    <t>郷土館</t>
    <rPh sb="0" eb="1">
      <t>ゴウ</t>
    </rPh>
    <rPh sb="1" eb="2">
      <t>ツチ</t>
    </rPh>
    <rPh sb="2" eb="3">
      <t>カン</t>
    </rPh>
    <phoneticPr fontId="7"/>
  </si>
  <si>
    <t>歴史民俗資料館</t>
    <rPh sb="0" eb="2">
      <t>レキシ</t>
    </rPh>
    <rPh sb="2" eb="4">
      <t>ミンゾク</t>
    </rPh>
    <rPh sb="4" eb="7">
      <t>シリョウカン</t>
    </rPh>
    <phoneticPr fontId="7"/>
  </si>
  <si>
    <t>守屋多々志美術館</t>
    <rPh sb="0" eb="2">
      <t>モリヤ</t>
    </rPh>
    <rPh sb="2" eb="4">
      <t>タタ</t>
    </rPh>
    <rPh sb="4" eb="5">
      <t>シ</t>
    </rPh>
    <rPh sb="5" eb="8">
      <t>ビジュツカン</t>
    </rPh>
    <phoneticPr fontId="7"/>
  </si>
  <si>
    <t>奥の細道むすびの地（※２）</t>
    <rPh sb="0" eb="1">
      <t>オク</t>
    </rPh>
    <rPh sb="2" eb="4">
      <t>ホソミチ</t>
    </rPh>
    <rPh sb="8" eb="9">
      <t>チ</t>
    </rPh>
    <phoneticPr fontId="12"/>
  </si>
  <si>
    <t>牧田川の鮎釣、川遊び、多良峡の紅葉</t>
    <rPh sb="0" eb="2">
      <t>マキタ</t>
    </rPh>
    <rPh sb="2" eb="3">
      <t>カワ</t>
    </rPh>
    <rPh sb="4" eb="5">
      <t>アユ</t>
    </rPh>
    <rPh sb="5" eb="6">
      <t>ツ</t>
    </rPh>
    <rPh sb="7" eb="8">
      <t>カワ</t>
    </rPh>
    <rPh sb="8" eb="9">
      <t>アソ</t>
    </rPh>
    <rPh sb="11" eb="13">
      <t>タラ</t>
    </rPh>
    <rPh sb="13" eb="14">
      <t>キョウ</t>
    </rPh>
    <rPh sb="15" eb="17">
      <t>コウヨウ</t>
    </rPh>
    <phoneticPr fontId="7"/>
  </si>
  <si>
    <t>こどもサイエンスプラザ</t>
  </si>
  <si>
    <t>水のパビリオン</t>
    <rPh sb="0" eb="1">
      <t>ミズ</t>
    </rPh>
    <phoneticPr fontId="7"/>
  </si>
  <si>
    <t>大垣市情報工房</t>
    <rPh sb="0" eb="3">
      <t>オオガキシ</t>
    </rPh>
    <rPh sb="3" eb="5">
      <t>ジョウホウ</t>
    </rPh>
    <rPh sb="5" eb="7">
      <t>コウボウ</t>
    </rPh>
    <phoneticPr fontId="7"/>
  </si>
  <si>
    <t>ソフトピアジャパン</t>
  </si>
  <si>
    <t>墨俣一夜城（歴史資料館）</t>
    <rPh sb="0" eb="2">
      <t>スノマタ</t>
    </rPh>
    <rPh sb="2" eb="4">
      <t>イチヤ</t>
    </rPh>
    <rPh sb="4" eb="5">
      <t>シロ</t>
    </rPh>
    <rPh sb="6" eb="8">
      <t>レキシ</t>
    </rPh>
    <rPh sb="8" eb="11">
      <t>シリョウカン</t>
    </rPh>
    <phoneticPr fontId="7"/>
  </si>
  <si>
    <t>市</t>
    <rPh sb="0" eb="1">
      <t>シ</t>
    </rPh>
    <phoneticPr fontId="7"/>
  </si>
  <si>
    <t>日本昭和音楽村・江口夜詩記念館</t>
    <rPh sb="0" eb="2">
      <t>ニホン</t>
    </rPh>
    <rPh sb="2" eb="4">
      <t>ショウワ</t>
    </rPh>
    <rPh sb="4" eb="6">
      <t>オンガク</t>
    </rPh>
    <rPh sb="6" eb="7">
      <t>ムラ</t>
    </rPh>
    <rPh sb="8" eb="10">
      <t>エグチ</t>
    </rPh>
    <rPh sb="10" eb="11">
      <t>ヨ</t>
    </rPh>
    <rPh sb="11" eb="12">
      <t>シ</t>
    </rPh>
    <rPh sb="12" eb="14">
      <t>キネン</t>
    </rPh>
    <rPh sb="14" eb="15">
      <t>カン</t>
    </rPh>
    <phoneticPr fontId="7"/>
  </si>
  <si>
    <t>垣</t>
    <rPh sb="0" eb="1">
      <t>ガキ</t>
    </rPh>
    <phoneticPr fontId="3"/>
  </si>
  <si>
    <t>大垣城</t>
    <rPh sb="0" eb="2">
      <t>オオガキ</t>
    </rPh>
    <rPh sb="2" eb="3">
      <t>シロ</t>
    </rPh>
    <phoneticPr fontId="7"/>
  </si>
  <si>
    <t>大</t>
    <rPh sb="0" eb="1">
      <t>オオ</t>
    </rPh>
    <phoneticPr fontId="7"/>
  </si>
  <si>
    <t>かみいしづ緑の村公園</t>
    <rPh sb="5" eb="6">
      <t>ミドリ</t>
    </rPh>
    <rPh sb="7" eb="8">
      <t>ムラ</t>
    </rPh>
    <rPh sb="8" eb="10">
      <t>コウエン</t>
    </rPh>
    <phoneticPr fontId="7"/>
  </si>
  <si>
    <t>岐阜圏域　計</t>
    <rPh sb="0" eb="2">
      <t>ギフ</t>
    </rPh>
    <rPh sb="2" eb="4">
      <t>ケンイキ</t>
    </rPh>
    <rPh sb="5" eb="6">
      <t>ケイ</t>
    </rPh>
    <phoneticPr fontId="3"/>
  </si>
  <si>
    <t>円鏡寺</t>
    <rPh sb="0" eb="3">
      <t>エンキョウジ</t>
    </rPh>
    <phoneticPr fontId="9"/>
  </si>
  <si>
    <t>北方町</t>
    <rPh sb="0" eb="2">
      <t>キタカタ</t>
    </rPh>
    <rPh sb="2" eb="3">
      <t>チョウ</t>
    </rPh>
    <phoneticPr fontId="3"/>
  </si>
  <si>
    <t>道の駅「織部の里もとす」</t>
    <rPh sb="0" eb="1">
      <t>ミチ</t>
    </rPh>
    <rPh sb="2" eb="3">
      <t>エキ</t>
    </rPh>
    <rPh sb="4" eb="6">
      <t>オリベ</t>
    </rPh>
    <rPh sb="7" eb="8">
      <t>サト</t>
    </rPh>
    <phoneticPr fontId="7"/>
  </si>
  <si>
    <t>淡墨桜</t>
    <rPh sb="0" eb="1">
      <t>アワ</t>
    </rPh>
    <rPh sb="1" eb="2">
      <t>スミ</t>
    </rPh>
    <rPh sb="2" eb="3">
      <t>サクラ</t>
    </rPh>
    <phoneticPr fontId="9"/>
  </si>
  <si>
    <t>うすずみ温泉</t>
    <rPh sb="4" eb="6">
      <t>オンセン</t>
    </rPh>
    <phoneticPr fontId="9"/>
  </si>
  <si>
    <t>道の駅「淡墨桜の里ねお」</t>
    <rPh sb="0" eb="1">
      <t>ミチ</t>
    </rPh>
    <rPh sb="2" eb="3">
      <t>エキ</t>
    </rPh>
    <rPh sb="4" eb="5">
      <t>アワ</t>
    </rPh>
    <rPh sb="5" eb="6">
      <t>スミ</t>
    </rPh>
    <rPh sb="6" eb="7">
      <t>サクラ</t>
    </rPh>
    <rPh sb="8" eb="9">
      <t>サト</t>
    </rPh>
    <phoneticPr fontId="9"/>
  </si>
  <si>
    <t>巣</t>
    <rPh sb="0" eb="1">
      <t>ス</t>
    </rPh>
    <phoneticPr fontId="3"/>
  </si>
  <si>
    <t>糸貫川プール</t>
    <rPh sb="0" eb="2">
      <t>イトヌキ</t>
    </rPh>
    <rPh sb="2" eb="3">
      <t>カワ</t>
    </rPh>
    <phoneticPr fontId="9"/>
  </si>
  <si>
    <t>本</t>
    <rPh sb="0" eb="1">
      <t>ホン</t>
    </rPh>
    <phoneticPr fontId="3"/>
  </si>
  <si>
    <t>NEOキャンピングパーク</t>
  </si>
  <si>
    <t>てんこもり農産物直売所</t>
    <rPh sb="5" eb="8">
      <t>ノウサンブツ</t>
    </rPh>
    <rPh sb="8" eb="10">
      <t>チョクバイ</t>
    </rPh>
    <rPh sb="10" eb="11">
      <t>ジョ</t>
    </rPh>
    <phoneticPr fontId="7"/>
  </si>
  <si>
    <t>ふれあいバザール</t>
  </si>
  <si>
    <t>ｸﾞﾘｰﾝﾌﾟﾗｻﾞみやま</t>
  </si>
  <si>
    <t>県</t>
    <rPh sb="0" eb="1">
      <t>ケン</t>
    </rPh>
    <phoneticPr fontId="3"/>
  </si>
  <si>
    <t>四国山香りの森公園</t>
    <rPh sb="0" eb="2">
      <t>シコク</t>
    </rPh>
    <rPh sb="2" eb="3">
      <t>ヤマ</t>
    </rPh>
    <rPh sb="3" eb="4">
      <t>カオ</t>
    </rPh>
    <rPh sb="6" eb="7">
      <t>モリ</t>
    </rPh>
    <rPh sb="7" eb="9">
      <t>コウエン</t>
    </rPh>
    <phoneticPr fontId="7"/>
  </si>
  <si>
    <t>伊自良湖エリア</t>
    <rPh sb="0" eb="3">
      <t>イジラ</t>
    </rPh>
    <rPh sb="3" eb="4">
      <t>コ</t>
    </rPh>
    <phoneticPr fontId="7"/>
  </si>
  <si>
    <t>木曽川うかい</t>
  </si>
  <si>
    <t>河川環境楽園</t>
  </si>
  <si>
    <t>岐阜県世界淡水魚園水族館
（アクア・トト ぎふ）</t>
  </si>
  <si>
    <t>国営木曽三川公園かさだ広場
各務原アウトドアフィールド</t>
  </si>
  <si>
    <t>各務原市民プール</t>
    <rPh sb="0" eb="3">
      <t>カカミガハラ</t>
    </rPh>
    <phoneticPr fontId="7"/>
  </si>
  <si>
    <t>原</t>
    <rPh sb="0" eb="1">
      <t>ハラ</t>
    </rPh>
    <phoneticPr fontId="3"/>
  </si>
  <si>
    <t>かかみがはら
航空宇宙科学博物館</t>
  </si>
  <si>
    <t>務</t>
    <rPh sb="0" eb="1">
      <t>ツトム</t>
    </rPh>
    <phoneticPr fontId="7"/>
  </si>
  <si>
    <t>県営各務原公園</t>
  </si>
  <si>
    <t>各</t>
    <rPh sb="0" eb="1">
      <t>カク</t>
    </rPh>
    <phoneticPr fontId="3"/>
  </si>
  <si>
    <t>内藤記念くすり博物館</t>
  </si>
  <si>
    <t>羽島市歴史民俗資料館・羽島市映画資料館</t>
    <rPh sb="0" eb="3">
      <t>ハシマシ</t>
    </rPh>
    <rPh sb="3" eb="5">
      <t>レキシ</t>
    </rPh>
    <rPh sb="5" eb="7">
      <t>ミンゾク</t>
    </rPh>
    <rPh sb="7" eb="10">
      <t>シリョウカン</t>
    </rPh>
    <rPh sb="11" eb="14">
      <t>ハシマシ</t>
    </rPh>
    <rPh sb="14" eb="16">
      <t>エイガ</t>
    </rPh>
    <rPh sb="16" eb="19">
      <t>シリョウカン</t>
    </rPh>
    <phoneticPr fontId="7"/>
  </si>
  <si>
    <t>羽島市老人福祉センター 羽島温泉</t>
    <rPh sb="0" eb="1">
      <t>ハ</t>
    </rPh>
    <rPh sb="1" eb="2">
      <t>シマ</t>
    </rPh>
    <rPh sb="2" eb="3">
      <t>シ</t>
    </rPh>
    <rPh sb="3" eb="5">
      <t>ロウジン</t>
    </rPh>
    <rPh sb="5" eb="7">
      <t>フクシ</t>
    </rPh>
    <rPh sb="12" eb="13">
      <t>ハ</t>
    </rPh>
    <rPh sb="13" eb="14">
      <t>シマ</t>
    </rPh>
    <rPh sb="14" eb="16">
      <t>オンセン</t>
    </rPh>
    <phoneticPr fontId="9"/>
  </si>
  <si>
    <t>島</t>
    <rPh sb="0" eb="1">
      <t>シマ</t>
    </rPh>
    <phoneticPr fontId="3"/>
  </si>
  <si>
    <t>かんぽの宿 岐阜羽島</t>
    <rPh sb="4" eb="5">
      <t>ヤド</t>
    </rPh>
    <rPh sb="6" eb="8">
      <t>ギフ</t>
    </rPh>
    <rPh sb="8" eb="9">
      <t>ハ</t>
    </rPh>
    <rPh sb="9" eb="10">
      <t>シマ</t>
    </rPh>
    <phoneticPr fontId="9"/>
  </si>
  <si>
    <t>羽</t>
    <rPh sb="0" eb="1">
      <t>ハ</t>
    </rPh>
    <phoneticPr fontId="3"/>
  </si>
  <si>
    <t>長良川うかいミュージアム（岐阜市長良川鵜飼伝承館）</t>
    <rPh sb="0" eb="3">
      <t>ナガラガワ</t>
    </rPh>
    <rPh sb="13" eb="15">
      <t>ギフ</t>
    </rPh>
    <rPh sb="15" eb="16">
      <t>シ</t>
    </rPh>
    <rPh sb="16" eb="19">
      <t>ナガラガワ</t>
    </rPh>
    <rPh sb="19" eb="21">
      <t>ウカイ</t>
    </rPh>
    <rPh sb="21" eb="23">
      <t>デンショウ</t>
    </rPh>
    <rPh sb="23" eb="24">
      <t>カン</t>
    </rPh>
    <phoneticPr fontId="7"/>
  </si>
  <si>
    <t>長良川鵜飼</t>
    <rPh sb="0" eb="3">
      <t>ナガラガワ</t>
    </rPh>
    <rPh sb="3" eb="5">
      <t>ウカイ</t>
    </rPh>
    <phoneticPr fontId="7"/>
  </si>
  <si>
    <t>世界イベント村ぎふ</t>
    <rPh sb="0" eb="2">
      <t>セカイ</t>
    </rPh>
    <rPh sb="6" eb="7">
      <t>ムラ</t>
    </rPh>
    <phoneticPr fontId="7"/>
  </si>
  <si>
    <t>伊奈波神社</t>
    <rPh sb="0" eb="1">
      <t>イ</t>
    </rPh>
    <rPh sb="1" eb="2">
      <t>ナ</t>
    </rPh>
    <rPh sb="2" eb="3">
      <t>ナミ</t>
    </rPh>
    <rPh sb="3" eb="5">
      <t>ジンジャ</t>
    </rPh>
    <phoneticPr fontId="7"/>
  </si>
  <si>
    <t>岐阜公園</t>
    <rPh sb="0" eb="2">
      <t>ギフ</t>
    </rPh>
    <rPh sb="2" eb="4">
      <t>コウエン</t>
    </rPh>
    <phoneticPr fontId="7"/>
  </si>
  <si>
    <t>岐阜ファミリーパーク</t>
    <rPh sb="0" eb="2">
      <t>ギフ</t>
    </rPh>
    <phoneticPr fontId="7"/>
  </si>
  <si>
    <t>長良公園</t>
    <rPh sb="0" eb="2">
      <t>ナガラ</t>
    </rPh>
    <rPh sb="2" eb="4">
      <t>コウエン</t>
    </rPh>
    <phoneticPr fontId="7"/>
  </si>
  <si>
    <t>岐阜シティ・タワー４３</t>
    <rPh sb="0" eb="2">
      <t>ギフ</t>
    </rPh>
    <phoneticPr fontId="7"/>
  </si>
  <si>
    <t>畜産センター</t>
    <rPh sb="0" eb="2">
      <t>チクサン</t>
    </rPh>
    <phoneticPr fontId="7"/>
  </si>
  <si>
    <t>鏡島弘法</t>
    <rPh sb="0" eb="1">
      <t>カガミ</t>
    </rPh>
    <rPh sb="1" eb="2">
      <t>シマ</t>
    </rPh>
    <rPh sb="2" eb="4">
      <t>コウボウ</t>
    </rPh>
    <phoneticPr fontId="7"/>
  </si>
  <si>
    <t>長良川温泉</t>
    <rPh sb="0" eb="3">
      <t>ナガラガワ</t>
    </rPh>
    <rPh sb="3" eb="5">
      <t>オンセン</t>
    </rPh>
    <phoneticPr fontId="7"/>
  </si>
  <si>
    <t>大龍寺</t>
    <rPh sb="0" eb="1">
      <t>ダイ</t>
    </rPh>
    <rPh sb="1" eb="2">
      <t>リュウ</t>
    </rPh>
    <rPh sb="2" eb="3">
      <t>テラ</t>
    </rPh>
    <phoneticPr fontId="7"/>
  </si>
  <si>
    <t>岐阜城</t>
    <rPh sb="0" eb="3">
      <t>ギフジョウ</t>
    </rPh>
    <phoneticPr fontId="7"/>
  </si>
  <si>
    <t>三田洞弘法</t>
    <rPh sb="0" eb="1">
      <t>サン</t>
    </rPh>
    <rPh sb="1" eb="2">
      <t>タ</t>
    </rPh>
    <rPh sb="2" eb="3">
      <t>ホラ</t>
    </rPh>
    <rPh sb="3" eb="5">
      <t>コウボウ</t>
    </rPh>
    <phoneticPr fontId="7"/>
  </si>
  <si>
    <t>岐阜市科学館</t>
    <rPh sb="0" eb="3">
      <t>ギフシ</t>
    </rPh>
    <rPh sb="3" eb="6">
      <t>カガクカン</t>
    </rPh>
    <phoneticPr fontId="7"/>
  </si>
  <si>
    <t>阜</t>
    <rPh sb="0" eb="1">
      <t>トオル</t>
    </rPh>
    <phoneticPr fontId="3"/>
  </si>
  <si>
    <t>プラザ掛洞</t>
    <rPh sb="3" eb="4">
      <t>カ</t>
    </rPh>
    <rPh sb="4" eb="5">
      <t>ホラ</t>
    </rPh>
    <phoneticPr fontId="7"/>
  </si>
  <si>
    <t>岐阜市歴史博物館</t>
    <rPh sb="0" eb="3">
      <t>ギフシ</t>
    </rPh>
    <rPh sb="3" eb="5">
      <t>レキシ</t>
    </rPh>
    <rPh sb="5" eb="8">
      <t>ハクブツカン</t>
    </rPh>
    <phoneticPr fontId="7"/>
  </si>
  <si>
    <t>村</t>
  </si>
  <si>
    <t>前年差</t>
    <rPh sb="0" eb="2">
      <t>ゼンネン</t>
    </rPh>
    <rPh sb="2" eb="3">
      <t>サ</t>
    </rPh>
    <phoneticPr fontId="3"/>
  </si>
  <si>
    <t>H24年計</t>
    <rPh sb="3" eb="5">
      <t>ネンケイ</t>
    </rPh>
    <phoneticPr fontId="3"/>
  </si>
  <si>
    <t>H25年計</t>
    <rPh sb="3" eb="4">
      <t>ネン</t>
    </rPh>
    <phoneticPr fontId="3"/>
  </si>
  <si>
    <t>10～12月</t>
    <rPh sb="5" eb="6">
      <t>ガツ</t>
    </rPh>
    <phoneticPr fontId="3"/>
  </si>
  <si>
    <t>７～９月</t>
    <rPh sb="3" eb="4">
      <t>ガツ</t>
    </rPh>
    <phoneticPr fontId="3"/>
  </si>
  <si>
    <t>４～６月</t>
    <rPh sb="3" eb="4">
      <t>ガツ</t>
    </rPh>
    <phoneticPr fontId="3"/>
  </si>
  <si>
    <t>１～３月</t>
    <rPh sb="3" eb="4">
      <t>ガツ</t>
    </rPh>
    <phoneticPr fontId="3"/>
  </si>
  <si>
    <t>観光地点名</t>
  </si>
  <si>
    <t>町</t>
  </si>
  <si>
    <t>No</t>
    <phoneticPr fontId="3"/>
  </si>
  <si>
    <t>市</t>
  </si>
  <si>
    <t>単位：人</t>
    <rPh sb="0" eb="2">
      <t>タンイ</t>
    </rPh>
    <rPh sb="3" eb="4">
      <t>ニン</t>
    </rPh>
    <phoneticPr fontId="3"/>
  </si>
  <si>
    <t>表－９　四半期別・観光地点別入込客数（延べ人数）　市町村別集計表</t>
    <rPh sb="0" eb="1">
      <t>ヒョウ</t>
    </rPh>
    <rPh sb="4" eb="7">
      <t>シハンキ</t>
    </rPh>
    <rPh sb="7" eb="8">
      <t>ベツ</t>
    </rPh>
    <rPh sb="19" eb="20">
      <t>ノ</t>
    </rPh>
    <rPh sb="21" eb="23">
      <t>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</si>
</sst>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9.5500000000000007"/>
      <color indexed="8"/>
      <name val="ＭＳ 明朝"/>
      <family val="1"/>
      <charset val="128"/>
    </font>
    <font>
      <sz val="9.550000000000000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.6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 applyFill="1"/>
    <xf numFmtId="38" fontId="2" fillId="0" borderId="0" xfId="1" applyFont="1" applyFill="1"/>
    <xf numFmtId="176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38" fontId="2" fillId="0" borderId="0" xfId="1" applyFont="1" applyFill="1" applyBorder="1"/>
    <xf numFmtId="3" fontId="2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38" fontId="2" fillId="2" borderId="1" xfId="1" applyFont="1" applyFill="1" applyBorder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0" fontId="2" fillId="2" borderId="4" xfId="0" applyFont="1" applyFill="1" applyBorder="1" applyAlignment="1">
      <alignment horizontal="center" shrinkToFit="1"/>
    </xf>
    <xf numFmtId="0" fontId="2" fillId="2" borderId="4" xfId="0" applyFont="1" applyFill="1" applyBorder="1"/>
    <xf numFmtId="0" fontId="2" fillId="2" borderId="5" xfId="0" applyFont="1" applyFill="1" applyBorder="1"/>
    <xf numFmtId="3" fontId="2" fillId="2" borderId="2" xfId="0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38" fontId="2" fillId="2" borderId="7" xfId="1" applyFont="1" applyFill="1" applyBorder="1"/>
    <xf numFmtId="3" fontId="2" fillId="2" borderId="7" xfId="0" applyNumberFormat="1" applyFont="1" applyFill="1" applyBorder="1"/>
    <xf numFmtId="3" fontId="2" fillId="2" borderId="8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38" fontId="2" fillId="0" borderId="13" xfId="1" applyFont="1" applyFill="1" applyBorder="1"/>
    <xf numFmtId="3" fontId="2" fillId="0" borderId="13" xfId="0" applyNumberFormat="1" applyFont="1" applyFill="1" applyBorder="1"/>
    <xf numFmtId="3" fontId="2" fillId="0" borderId="14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0" fontId="2" fillId="0" borderId="16" xfId="0" applyFont="1" applyFill="1" applyBorder="1" applyAlignment="1" applyProtection="1">
      <alignment horizontal="left" shrinkToFit="1"/>
      <protection locked="0"/>
    </xf>
    <xf numFmtId="0" fontId="2" fillId="0" borderId="17" xfId="0" applyFont="1" applyFill="1" applyBorder="1" applyAlignment="1" applyProtection="1">
      <alignment horizontal="left" shrinkToFit="1"/>
      <protection locked="0"/>
    </xf>
    <xf numFmtId="0" fontId="2" fillId="0" borderId="18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 shrinkToFit="1"/>
      <protection locked="0"/>
    </xf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/>
    <xf numFmtId="0" fontId="2" fillId="3" borderId="20" xfId="0" applyFont="1" applyFill="1" applyBorder="1" applyAlignment="1" applyProtection="1">
      <alignment horizontal="left" shrinkToFit="1"/>
      <protection locked="0"/>
    </xf>
    <xf numFmtId="0" fontId="2" fillId="0" borderId="11" xfId="0" applyFont="1" applyFill="1" applyBorder="1"/>
    <xf numFmtId="3" fontId="2" fillId="0" borderId="13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 applyProtection="1">
      <alignment horizontal="right"/>
      <protection locked="0"/>
    </xf>
    <xf numFmtId="3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left" shrinkToFit="1"/>
      <protection locked="0"/>
    </xf>
    <xf numFmtId="0" fontId="2" fillId="0" borderId="20" xfId="0" applyFont="1" applyFill="1" applyBorder="1" applyAlignment="1">
      <alignment vertical="center" shrinkToFit="1"/>
    </xf>
    <xf numFmtId="38" fontId="2" fillId="0" borderId="21" xfId="1" applyFont="1" applyFill="1" applyBorder="1"/>
    <xf numFmtId="3" fontId="2" fillId="0" borderId="21" xfId="0" applyNumberFormat="1" applyFont="1" applyFill="1" applyBorder="1"/>
    <xf numFmtId="3" fontId="2" fillId="0" borderId="22" xfId="0" applyNumberFormat="1" applyFont="1" applyFill="1" applyBorder="1" applyProtection="1">
      <protection locked="0"/>
    </xf>
    <xf numFmtId="3" fontId="2" fillId="0" borderId="23" xfId="0" applyNumberFormat="1" applyFont="1" applyFill="1" applyBorder="1" applyProtection="1">
      <protection locked="0"/>
    </xf>
    <xf numFmtId="38" fontId="2" fillId="3" borderId="13" xfId="1" applyFont="1" applyFill="1" applyBorder="1"/>
    <xf numFmtId="3" fontId="2" fillId="3" borderId="13" xfId="0" applyNumberFormat="1" applyFont="1" applyFill="1" applyBorder="1"/>
    <xf numFmtId="3" fontId="2" fillId="3" borderId="14" xfId="0" applyNumberFormat="1" applyFont="1" applyFill="1" applyBorder="1" applyProtection="1">
      <protection locked="0"/>
    </xf>
    <xf numFmtId="3" fontId="2" fillId="3" borderId="15" xfId="0" applyNumberFormat="1" applyFont="1" applyFill="1" applyBorder="1" applyProtection="1">
      <protection locked="0"/>
    </xf>
    <xf numFmtId="38" fontId="2" fillId="0" borderId="24" xfId="1" applyFont="1" applyFill="1" applyBorder="1"/>
    <xf numFmtId="3" fontId="2" fillId="0" borderId="24" xfId="0" applyNumberFormat="1" applyFont="1" applyFill="1" applyBorder="1"/>
    <xf numFmtId="3" fontId="2" fillId="0" borderId="25" xfId="0" applyNumberFormat="1" applyFont="1" applyFill="1" applyBorder="1" applyProtection="1">
      <protection locked="0"/>
    </xf>
    <xf numFmtId="3" fontId="2" fillId="0" borderId="26" xfId="0" applyNumberFormat="1" applyFont="1" applyFill="1" applyBorder="1" applyProtection="1">
      <protection locked="0"/>
    </xf>
    <xf numFmtId="38" fontId="2" fillId="3" borderId="21" xfId="1" applyFont="1" applyFill="1" applyBorder="1"/>
    <xf numFmtId="3" fontId="2" fillId="3" borderId="21" xfId="0" applyNumberFormat="1" applyFont="1" applyFill="1" applyBorder="1"/>
    <xf numFmtId="3" fontId="2" fillId="3" borderId="22" xfId="0" applyNumberFormat="1" applyFont="1" applyFill="1" applyBorder="1" applyProtection="1">
      <protection locked="0"/>
    </xf>
    <xf numFmtId="3" fontId="2" fillId="3" borderId="23" xfId="0" applyNumberFormat="1" applyFont="1" applyFill="1" applyBorder="1" applyProtection="1">
      <protection locked="0"/>
    </xf>
    <xf numFmtId="0" fontId="2" fillId="0" borderId="27" xfId="0" applyFont="1" applyFill="1" applyBorder="1" applyAlignment="1" applyProtection="1">
      <alignment horizontal="left" shrinkToFit="1"/>
      <protection locked="0"/>
    </xf>
    <xf numFmtId="0" fontId="2" fillId="0" borderId="18" xfId="0" applyFont="1" applyFill="1" applyBorder="1"/>
    <xf numFmtId="0" fontId="2" fillId="0" borderId="28" xfId="0" applyFont="1" applyFill="1" applyBorder="1"/>
    <xf numFmtId="3" fontId="2" fillId="0" borderId="29" xfId="0" applyNumberFormat="1" applyFont="1" applyFill="1" applyBorder="1" applyAlignment="1">
      <alignment horizontal="right"/>
    </xf>
    <xf numFmtId="0" fontId="2" fillId="0" borderId="20" xfId="0" applyFont="1" applyFill="1" applyBorder="1" applyAlignment="1" applyProtection="1">
      <alignment shrinkToFit="1"/>
      <protection locked="0"/>
    </xf>
    <xf numFmtId="0" fontId="2" fillId="0" borderId="27" xfId="0" applyFont="1" applyFill="1" applyBorder="1" applyAlignment="1" applyProtection="1">
      <alignment shrinkToFit="1"/>
      <protection locked="0"/>
    </xf>
    <xf numFmtId="0" fontId="2" fillId="0" borderId="30" xfId="0" applyFont="1" applyFill="1" applyBorder="1"/>
    <xf numFmtId="0" fontId="2" fillId="2" borderId="12" xfId="0" applyFont="1" applyFill="1" applyBorder="1" applyAlignment="1" applyProtection="1">
      <alignment horizontal="center" shrinkToFi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left" shrinkToFit="1"/>
      <protection locked="0"/>
    </xf>
    <xf numFmtId="0" fontId="2" fillId="0" borderId="30" xfId="0" applyFont="1" applyFill="1" applyBorder="1" applyAlignment="1" applyProtection="1">
      <alignment horizontal="left" shrinkToFit="1"/>
      <protection locked="0"/>
    </xf>
    <xf numFmtId="0" fontId="2" fillId="0" borderId="30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shrinkToFit="1"/>
      <protection locked="0"/>
    </xf>
    <xf numFmtId="0" fontId="2" fillId="2" borderId="4" xfId="0" applyFont="1" applyFill="1" applyBorder="1" applyAlignment="1">
      <alignment horizontal="center"/>
    </xf>
    <xf numFmtId="38" fontId="2" fillId="2" borderId="11" xfId="1" applyFont="1" applyFill="1" applyBorder="1"/>
    <xf numFmtId="3" fontId="2" fillId="2" borderId="11" xfId="0" applyNumberFormat="1" applyFont="1" applyFill="1" applyBorder="1"/>
    <xf numFmtId="3" fontId="2" fillId="2" borderId="32" xfId="0" applyNumberFormat="1" applyFont="1" applyFill="1" applyBorder="1" applyProtection="1">
      <protection locked="0"/>
    </xf>
    <xf numFmtId="3" fontId="2" fillId="2" borderId="33" xfId="0" applyNumberFormat="1" applyFont="1" applyFill="1" applyBorder="1" applyProtection="1">
      <protection locked="0"/>
    </xf>
    <xf numFmtId="0" fontId="2" fillId="2" borderId="34" xfId="0" applyFont="1" applyFill="1" applyBorder="1" applyAlignment="1" applyProtection="1">
      <alignment horizontal="center" shrinkToFit="1"/>
      <protection locked="0"/>
    </xf>
    <xf numFmtId="0" fontId="2" fillId="2" borderId="34" xfId="0" applyFont="1" applyFill="1" applyBorder="1" applyAlignment="1">
      <alignment horizontal="center"/>
    </xf>
    <xf numFmtId="0" fontId="2" fillId="2" borderId="30" xfId="0" applyFont="1" applyFill="1" applyBorder="1"/>
    <xf numFmtId="0" fontId="2" fillId="0" borderId="16" xfId="0" applyFont="1" applyFill="1" applyBorder="1" applyAlignment="1" applyProtection="1">
      <alignment shrinkToFit="1"/>
      <protection locked="0"/>
    </xf>
    <xf numFmtId="3" fontId="10" fillId="0" borderId="14" xfId="0" applyNumberFormat="1" applyFont="1" applyFill="1" applyBorder="1" applyProtection="1">
      <protection locked="0"/>
    </xf>
    <xf numFmtId="3" fontId="10" fillId="0" borderId="15" xfId="0" applyNumberFormat="1" applyFont="1" applyFill="1" applyBorder="1" applyProtection="1">
      <protection locked="0"/>
    </xf>
    <xf numFmtId="3" fontId="11" fillId="0" borderId="14" xfId="0" applyNumberFormat="1" applyFont="1" applyFill="1" applyBorder="1" applyProtection="1">
      <protection locked="0"/>
    </xf>
    <xf numFmtId="3" fontId="11" fillId="0" borderId="15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shrinkToFit="1"/>
      <protection locked="0"/>
    </xf>
    <xf numFmtId="0" fontId="2" fillId="0" borderId="11" xfId="0" applyFont="1" applyFill="1" applyBorder="1" applyProtection="1">
      <protection locked="0"/>
    </xf>
    <xf numFmtId="38" fontId="2" fillId="0" borderId="13" xfId="1" applyFont="1" applyFill="1" applyBorder="1" applyAlignment="1">
      <alignment horizontal="right"/>
    </xf>
    <xf numFmtId="0" fontId="2" fillId="3" borderId="20" xfId="0" applyFont="1" applyFill="1" applyBorder="1" applyAlignment="1" applyProtection="1">
      <alignment shrinkToFit="1"/>
      <protection locked="0"/>
    </xf>
    <xf numFmtId="3" fontId="2" fillId="3" borderId="13" xfId="0" applyNumberFormat="1" applyFont="1" applyFill="1" applyBorder="1" applyAlignment="1">
      <alignment horizontal="right"/>
    </xf>
    <xf numFmtId="3" fontId="2" fillId="3" borderId="14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" fontId="2" fillId="3" borderId="14" xfId="0" applyNumberFormat="1" applyFont="1" applyFill="1" applyBorder="1"/>
    <xf numFmtId="3" fontId="2" fillId="3" borderId="15" xfId="0" applyNumberFormat="1" applyFont="1" applyFill="1" applyBorder="1"/>
    <xf numFmtId="38" fontId="2" fillId="3" borderId="13" xfId="1" applyFont="1" applyFill="1" applyBorder="1" applyAlignment="1">
      <alignment horizontal="right"/>
    </xf>
    <xf numFmtId="38" fontId="2" fillId="3" borderId="14" xfId="0" applyNumberFormat="1" applyFont="1" applyFill="1" applyBorder="1" applyProtection="1">
      <protection locked="0"/>
    </xf>
    <xf numFmtId="38" fontId="2" fillId="3" borderId="15" xfId="0" applyNumberFormat="1" applyFont="1" applyFill="1" applyBorder="1" applyProtection="1">
      <protection locked="0"/>
    </xf>
    <xf numFmtId="38" fontId="2" fillId="0" borderId="14" xfId="0" applyNumberFormat="1" applyFont="1" applyFill="1" applyBorder="1" applyAlignment="1" applyProtection="1">
      <alignment horizontal="right"/>
      <protection locked="0"/>
    </xf>
    <xf numFmtId="38" fontId="2" fillId="0" borderId="15" xfId="0" applyNumberFormat="1" applyFont="1" applyFill="1" applyBorder="1" applyAlignment="1" applyProtection="1">
      <alignment horizontal="right"/>
      <protection locked="0"/>
    </xf>
    <xf numFmtId="38" fontId="2" fillId="0" borderId="14" xfId="0" applyNumberFormat="1" applyFont="1" applyFill="1" applyBorder="1" applyProtection="1">
      <protection locked="0"/>
    </xf>
    <xf numFmtId="38" fontId="2" fillId="0" borderId="15" xfId="0" applyNumberFormat="1" applyFont="1" applyFill="1" applyBorder="1" applyProtection="1">
      <protection locked="0"/>
    </xf>
    <xf numFmtId="38" fontId="2" fillId="0" borderId="18" xfId="1" applyFont="1" applyFill="1" applyBorder="1"/>
    <xf numFmtId="3" fontId="2" fillId="0" borderId="36" xfId="0" applyNumberFormat="1" applyFont="1" applyFill="1" applyBorder="1"/>
    <xf numFmtId="3" fontId="2" fillId="0" borderId="18" xfId="0" applyNumberFormat="1" applyFont="1" applyFill="1" applyBorder="1"/>
    <xf numFmtId="3" fontId="2" fillId="0" borderId="37" xfId="0" applyNumberFormat="1" applyFont="1" applyFill="1" applyBorder="1" applyProtection="1">
      <protection locked="0"/>
    </xf>
    <xf numFmtId="0" fontId="2" fillId="0" borderId="30" xfId="0" applyFont="1" applyFill="1" applyBorder="1" applyAlignment="1" applyProtection="1">
      <alignment shrinkToFit="1"/>
      <protection locked="0"/>
    </xf>
    <xf numFmtId="3" fontId="2" fillId="2" borderId="38" xfId="0" applyNumberFormat="1" applyFont="1" applyFill="1" applyBorder="1"/>
    <xf numFmtId="3" fontId="2" fillId="2" borderId="39" xfId="0" applyNumberFormat="1" applyFont="1" applyFill="1" applyBorder="1"/>
    <xf numFmtId="0" fontId="2" fillId="2" borderId="40" xfId="0" applyFont="1" applyFill="1" applyBorder="1" applyAlignment="1">
      <alignment horizontal="center" shrinkToFi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0" fontId="2" fillId="2" borderId="10" xfId="0" applyFont="1" applyFill="1" applyBorder="1" applyAlignment="1">
      <alignment horizontal="center" shrinkToFit="1"/>
    </xf>
    <xf numFmtId="3" fontId="2" fillId="0" borderId="41" xfId="0" applyNumberFormat="1" applyFont="1" applyFill="1" applyBorder="1" applyProtection="1">
      <protection locked="0"/>
    </xf>
    <xf numFmtId="0" fontId="2" fillId="3" borderId="31" xfId="0" applyFont="1" applyFill="1" applyBorder="1" applyAlignment="1" applyProtection="1">
      <alignment shrinkToFit="1"/>
      <protection locked="0"/>
    </xf>
    <xf numFmtId="0" fontId="2" fillId="0" borderId="42" xfId="0" applyFont="1" applyFill="1" applyBorder="1" applyAlignment="1" applyProtection="1">
      <alignment shrinkToFit="1"/>
      <protection locked="0"/>
    </xf>
    <xf numFmtId="3" fontId="0" fillId="2" borderId="8" xfId="0" applyNumberFormat="1" applyFont="1" applyFill="1" applyBorder="1" applyProtection="1">
      <protection locked="0"/>
    </xf>
    <xf numFmtId="3" fontId="0" fillId="2" borderId="9" xfId="0" applyNumberFormat="1" applyFont="1" applyFill="1" applyBorder="1" applyProtection="1">
      <protection locked="0"/>
    </xf>
    <xf numFmtId="0" fontId="2" fillId="2" borderId="43" xfId="0" applyFont="1" applyFill="1" applyBorder="1" applyAlignment="1" applyProtection="1">
      <alignment horizontal="center" shrinkToFit="1"/>
      <protection locked="0"/>
    </xf>
    <xf numFmtId="0" fontId="2" fillId="3" borderId="44" xfId="0" applyFont="1" applyFill="1" applyBorder="1" applyAlignment="1" applyProtection="1">
      <alignment shrinkToFit="1"/>
      <protection locked="0"/>
    </xf>
    <xf numFmtId="3" fontId="2" fillId="0" borderId="45" xfId="0" applyNumberFormat="1" applyFont="1" applyFill="1" applyBorder="1" applyProtection="1">
      <protection locked="0"/>
    </xf>
    <xf numFmtId="0" fontId="2" fillId="0" borderId="11" xfId="0" applyFont="1" applyFill="1" applyBorder="1" applyAlignment="1"/>
    <xf numFmtId="0" fontId="2" fillId="0" borderId="11" xfId="0" applyFont="1" applyFill="1" applyBorder="1" applyAlignment="1">
      <alignment horizontal="center" vertical="center" textRotation="255"/>
    </xf>
    <xf numFmtId="38" fontId="2" fillId="3" borderId="14" xfId="1" applyFont="1" applyFill="1" applyBorder="1" applyAlignment="1" applyProtection="1">
      <alignment horizontal="right"/>
      <protection locked="0"/>
    </xf>
    <xf numFmtId="38" fontId="2" fillId="3" borderId="15" xfId="1" applyFont="1" applyFill="1" applyBorder="1" applyAlignment="1" applyProtection="1">
      <alignment horizontal="right"/>
      <protection locked="0"/>
    </xf>
    <xf numFmtId="38" fontId="2" fillId="3" borderId="14" xfId="1" applyFont="1" applyFill="1" applyBorder="1" applyAlignment="1">
      <alignment horizontal="right"/>
    </xf>
    <xf numFmtId="38" fontId="2" fillId="3" borderId="15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right"/>
    </xf>
    <xf numFmtId="38" fontId="2" fillId="0" borderId="15" xfId="1" applyFont="1" applyFill="1" applyBorder="1" applyAlignment="1">
      <alignment horizontal="right"/>
    </xf>
    <xf numFmtId="38" fontId="2" fillId="0" borderId="22" xfId="1" applyFont="1" applyFill="1" applyBorder="1" applyProtection="1">
      <protection locked="0"/>
    </xf>
    <xf numFmtId="38" fontId="2" fillId="0" borderId="23" xfId="1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textRotation="255"/>
    </xf>
    <xf numFmtId="38" fontId="2" fillId="0" borderId="25" xfId="1" applyFont="1" applyFill="1" applyBorder="1" applyProtection="1">
      <protection locked="0"/>
    </xf>
    <xf numFmtId="38" fontId="2" fillId="0" borderId="26" xfId="1" applyFont="1" applyFill="1" applyBorder="1" applyProtection="1">
      <protection locked="0"/>
    </xf>
    <xf numFmtId="38" fontId="2" fillId="0" borderId="14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255"/>
      <protection locked="0"/>
    </xf>
    <xf numFmtId="38" fontId="2" fillId="2" borderId="36" xfId="1" applyFont="1" applyFill="1" applyBorder="1"/>
    <xf numFmtId="3" fontId="2" fillId="2" borderId="36" xfId="0" applyNumberFormat="1" applyFont="1" applyFill="1" applyBorder="1"/>
    <xf numFmtId="3" fontId="2" fillId="2" borderId="46" xfId="0" applyNumberFormat="1" applyFont="1" applyFill="1" applyBorder="1"/>
    <xf numFmtId="3" fontId="2" fillId="2" borderId="47" xfId="0" applyNumberFormat="1" applyFont="1" applyFill="1" applyBorder="1"/>
    <xf numFmtId="38" fontId="2" fillId="2" borderId="2" xfId="1" applyFont="1" applyFill="1" applyBorder="1" applyAlignment="1" applyProtection="1">
      <alignment horizontal="right"/>
      <protection locked="0"/>
    </xf>
    <xf numFmtId="38" fontId="2" fillId="2" borderId="3" xfId="1" applyFont="1" applyFill="1" applyBorder="1" applyAlignment="1" applyProtection="1">
      <alignment horizontal="right"/>
      <protection locked="0"/>
    </xf>
    <xf numFmtId="0" fontId="12" fillId="2" borderId="4" xfId="0" applyFont="1" applyFill="1" applyBorder="1" applyAlignment="1" applyProtection="1">
      <alignment horizontal="center" vertical="top" textRotation="255"/>
      <protection locked="0"/>
    </xf>
    <xf numFmtId="38" fontId="2" fillId="2" borderId="8" xfId="1" applyFont="1" applyFill="1" applyBorder="1" applyAlignment="1">
      <alignment horizontal="right"/>
    </xf>
    <xf numFmtId="38" fontId="2" fillId="2" borderId="9" xfId="1" applyFont="1" applyFill="1" applyBorder="1" applyAlignment="1">
      <alignment horizontal="right"/>
    </xf>
    <xf numFmtId="38" fontId="2" fillId="0" borderId="29" xfId="1" applyFont="1" applyFill="1" applyBorder="1"/>
    <xf numFmtId="3" fontId="2" fillId="0" borderId="29" xfId="0" applyNumberFormat="1" applyFont="1" applyFill="1" applyBorder="1"/>
    <xf numFmtId="38" fontId="2" fillId="0" borderId="48" xfId="1" applyFont="1" applyFill="1" applyBorder="1" applyAlignment="1">
      <alignment horizontal="right"/>
    </xf>
    <xf numFmtId="38" fontId="2" fillId="0" borderId="49" xfId="1" applyFont="1" applyFill="1" applyBorder="1" applyAlignment="1">
      <alignment horizontal="right"/>
    </xf>
    <xf numFmtId="0" fontId="2" fillId="0" borderId="50" xfId="0" applyFont="1" applyFill="1" applyBorder="1" applyAlignment="1">
      <alignment horizontal="left" shrinkToFit="1"/>
    </xf>
    <xf numFmtId="38" fontId="2" fillId="0" borderId="25" xfId="1" applyFont="1" applyFill="1" applyBorder="1" applyAlignment="1">
      <alignment horizontal="right"/>
    </xf>
    <xf numFmtId="38" fontId="2" fillId="0" borderId="26" xfId="1" applyFont="1" applyFill="1" applyBorder="1" applyAlignment="1">
      <alignment horizontal="right"/>
    </xf>
    <xf numFmtId="0" fontId="2" fillId="0" borderId="51" xfId="0" applyFont="1" applyFill="1" applyBorder="1" applyAlignment="1">
      <alignment horizontal="left" shrinkToFit="1"/>
    </xf>
    <xf numFmtId="0" fontId="2" fillId="0" borderId="52" xfId="0" applyFont="1" applyFill="1" applyBorder="1" applyAlignment="1" applyProtection="1">
      <alignment shrinkToFit="1"/>
      <protection locked="0"/>
    </xf>
    <xf numFmtId="0" fontId="2" fillId="0" borderId="53" xfId="0" applyFont="1" applyFill="1" applyBorder="1" applyAlignment="1" applyProtection="1">
      <alignment shrinkToFit="1"/>
      <protection locked="0"/>
    </xf>
    <xf numFmtId="38" fontId="2" fillId="3" borderId="14" xfId="1" applyFont="1" applyFill="1" applyBorder="1" applyProtection="1">
      <protection locked="0"/>
    </xf>
    <xf numFmtId="38" fontId="2" fillId="3" borderId="15" xfId="1" applyFont="1" applyFill="1" applyBorder="1" applyProtection="1">
      <protection locked="0"/>
    </xf>
    <xf numFmtId="0" fontId="2" fillId="0" borderId="54" xfId="0" applyFont="1" applyFill="1" applyBorder="1" applyAlignment="1" applyProtection="1">
      <alignment shrinkToFit="1"/>
      <protection locked="0"/>
    </xf>
    <xf numFmtId="0" fontId="12" fillId="0" borderId="18" xfId="0" applyFont="1" applyFill="1" applyBorder="1" applyAlignment="1" applyProtection="1">
      <alignment horizontal="center" vertical="center" textRotation="255"/>
      <protection locked="0"/>
    </xf>
    <xf numFmtId="0" fontId="2" fillId="0" borderId="19" xfId="0" applyFont="1" applyFill="1" applyBorder="1" applyAlignment="1">
      <alignment horizontal="center" vertical="center" textRotation="255"/>
    </xf>
    <xf numFmtId="38" fontId="2" fillId="0" borderId="11" xfId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2" fillId="0" borderId="11" xfId="0" applyNumberFormat="1" applyFont="1" applyFill="1" applyBorder="1"/>
    <xf numFmtId="38" fontId="2" fillId="0" borderId="55" xfId="1" applyFont="1" applyFill="1" applyBorder="1" applyAlignment="1" applyProtection="1">
      <alignment horizontal="right"/>
      <protection locked="0"/>
    </xf>
    <xf numFmtId="38" fontId="2" fillId="0" borderId="56" xfId="1" applyFont="1" applyFill="1" applyBorder="1" applyAlignment="1" applyProtection="1">
      <alignment horizontal="right"/>
      <protection locked="0"/>
    </xf>
    <xf numFmtId="38" fontId="2" fillId="0" borderId="14" xfId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0" fontId="2" fillId="0" borderId="17" xfId="0" applyFont="1" applyFill="1" applyBorder="1" applyAlignment="1" applyProtection="1">
      <alignment shrinkToFit="1"/>
      <protection locked="0"/>
    </xf>
    <xf numFmtId="0" fontId="12" fillId="0" borderId="11" xfId="0" applyFont="1" applyFill="1" applyBorder="1" applyAlignment="1" applyProtection="1">
      <alignment horizontal="center" vertical="center" textRotation="255"/>
      <protection locked="0"/>
    </xf>
    <xf numFmtId="0" fontId="2" fillId="0" borderId="19" xfId="0" applyFont="1" applyFill="1" applyBorder="1" applyAlignment="1">
      <alignment horizontal="center" textRotation="255"/>
    </xf>
    <xf numFmtId="0" fontId="2" fillId="0" borderId="11" xfId="0" applyFont="1" applyFill="1" applyBorder="1" applyAlignment="1">
      <alignment horizontal="center" textRotation="255"/>
    </xf>
    <xf numFmtId="0" fontId="2" fillId="3" borderId="16" xfId="0" applyFont="1" applyFill="1" applyBorder="1" applyAlignment="1" applyProtection="1">
      <alignment shrinkToFit="1"/>
      <protection locked="0"/>
    </xf>
    <xf numFmtId="38" fontId="2" fillId="0" borderId="25" xfId="1" applyFont="1" applyFill="1" applyBorder="1" applyAlignment="1" applyProtection="1">
      <alignment horizontal="right"/>
      <protection locked="0"/>
    </xf>
    <xf numFmtId="38" fontId="2" fillId="0" borderId="26" xfId="1" applyFont="1" applyFill="1" applyBorder="1" applyAlignment="1" applyProtection="1">
      <alignment horizontal="right"/>
      <protection locked="0"/>
    </xf>
    <xf numFmtId="0" fontId="2" fillId="0" borderId="11" xfId="0" applyFont="1" applyFill="1" applyBorder="1" applyAlignment="1">
      <alignment vertical="center" textRotation="255"/>
    </xf>
    <xf numFmtId="3" fontId="2" fillId="0" borderId="21" xfId="0" applyNumberFormat="1" applyFont="1" applyFill="1" applyBorder="1" applyAlignment="1">
      <alignment horizontal="right"/>
    </xf>
    <xf numFmtId="38" fontId="2" fillId="0" borderId="22" xfId="1" applyFont="1" applyFill="1" applyBorder="1" applyAlignment="1" applyProtection="1">
      <alignment horizontal="right"/>
      <protection locked="0"/>
    </xf>
    <xf numFmtId="38" fontId="2" fillId="0" borderId="23" xfId="1" applyFont="1" applyFill="1" applyBorder="1" applyAlignment="1" applyProtection="1">
      <alignment horizontal="right"/>
      <protection locked="0"/>
    </xf>
    <xf numFmtId="0" fontId="2" fillId="0" borderId="11" xfId="0" applyFont="1" applyFill="1" applyBorder="1" applyAlignment="1" applyProtection="1">
      <alignment horizontal="center" vertical="center" textRotation="255"/>
      <protection locked="0"/>
    </xf>
    <xf numFmtId="38" fontId="2" fillId="0" borderId="36" xfId="1" applyFont="1" applyFill="1" applyBorder="1"/>
    <xf numFmtId="38" fontId="2" fillId="0" borderId="46" xfId="1" applyFont="1" applyFill="1" applyBorder="1" applyAlignment="1" applyProtection="1">
      <alignment horizontal="right"/>
      <protection locked="0"/>
    </xf>
    <xf numFmtId="38" fontId="2" fillId="0" borderId="47" xfId="1" applyFont="1" applyFill="1" applyBorder="1" applyAlignment="1" applyProtection="1">
      <alignment horizontal="right"/>
      <protection locked="0"/>
    </xf>
    <xf numFmtId="38" fontId="2" fillId="3" borderId="36" xfId="1" applyFont="1" applyFill="1" applyBorder="1"/>
    <xf numFmtId="3" fontId="2" fillId="3" borderId="36" xfId="0" applyNumberFormat="1" applyFont="1" applyFill="1" applyBorder="1"/>
    <xf numFmtId="3" fontId="2" fillId="3" borderId="46" xfId="0" applyNumberFormat="1" applyFont="1" applyFill="1" applyBorder="1" applyProtection="1">
      <protection locked="0"/>
    </xf>
    <xf numFmtId="3" fontId="2" fillId="3" borderId="4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vertical="center" textRotation="255"/>
    </xf>
    <xf numFmtId="0" fontId="0" fillId="0" borderId="19" xfId="0" applyBorder="1" applyAlignment="1">
      <alignment vertical="center" textRotation="255" shrinkToFit="1"/>
    </xf>
    <xf numFmtId="3" fontId="2" fillId="0" borderId="55" xfId="0" applyNumberFormat="1" applyFont="1" applyFill="1" applyBorder="1" applyProtection="1">
      <protection locked="0"/>
    </xf>
    <xf numFmtId="3" fontId="2" fillId="0" borderId="56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shrinkToFit="1"/>
      <protection locked="0"/>
    </xf>
    <xf numFmtId="0" fontId="0" fillId="0" borderId="11" xfId="0" applyBorder="1" applyAlignment="1">
      <alignment vertical="center" textRotation="255" shrinkToFit="1"/>
    </xf>
    <xf numFmtId="0" fontId="2" fillId="0" borderId="18" xfId="0" applyFont="1" applyFill="1" applyBorder="1" applyAlignment="1">
      <alignment vertical="center" textRotation="255" shrinkToFit="1"/>
    </xf>
    <xf numFmtId="38" fontId="2" fillId="2" borderId="8" xfId="1" applyFont="1" applyFill="1" applyBorder="1"/>
    <xf numFmtId="38" fontId="2" fillId="2" borderId="9" xfId="1" applyFont="1" applyFill="1" applyBorder="1"/>
    <xf numFmtId="0" fontId="2" fillId="0" borderId="19" xfId="0" applyFont="1" applyFill="1" applyBorder="1" applyAlignment="1">
      <alignment vertical="center" textRotation="255"/>
    </xf>
    <xf numFmtId="0" fontId="2" fillId="0" borderId="51" xfId="0" applyFont="1" applyFill="1" applyBorder="1" applyAlignment="1" applyProtection="1">
      <alignment shrinkToFit="1"/>
      <protection locked="0"/>
    </xf>
    <xf numFmtId="3" fontId="2" fillId="2" borderId="38" xfId="0" applyNumberFormat="1" applyFont="1" applyFill="1" applyBorder="1" applyProtection="1">
      <protection locked="0"/>
    </xf>
    <xf numFmtId="3" fontId="2" fillId="2" borderId="39" xfId="0" applyNumberFormat="1" applyFont="1" applyFill="1" applyBorder="1" applyProtection="1">
      <protection locked="0"/>
    </xf>
    <xf numFmtId="3" fontId="2" fillId="0" borderId="48" xfId="0" applyNumberFormat="1" applyFont="1" applyFill="1" applyBorder="1" applyProtection="1">
      <protection locked="0"/>
    </xf>
    <xf numFmtId="3" fontId="2" fillId="0" borderId="57" xfId="0" applyNumberFormat="1" applyFont="1" applyFill="1" applyBorder="1" applyProtection="1">
      <protection locked="0"/>
    </xf>
    <xf numFmtId="3" fontId="2" fillId="0" borderId="33" xfId="0" applyNumberFormat="1" applyFont="1" applyFill="1" applyBorder="1" applyProtection="1">
      <protection locked="0"/>
    </xf>
    <xf numFmtId="0" fontId="2" fillId="0" borderId="58" xfId="0" applyFont="1" applyFill="1" applyBorder="1" applyAlignment="1" applyProtection="1">
      <alignment shrinkToFit="1"/>
      <protection locked="0"/>
    </xf>
    <xf numFmtId="0" fontId="2" fillId="2" borderId="40" xfId="0" applyFont="1" applyFill="1" applyBorder="1" applyAlignment="1" applyProtection="1">
      <alignment horizontal="center" shrinkToFit="1"/>
      <protection locked="0"/>
    </xf>
    <xf numFmtId="0" fontId="2" fillId="0" borderId="59" xfId="0" applyFont="1" applyFill="1" applyBorder="1" applyAlignment="1" applyProtection="1">
      <alignment shrinkToFit="1"/>
      <protection locked="0"/>
    </xf>
    <xf numFmtId="3" fontId="2" fillId="0" borderId="46" xfId="0" applyNumberFormat="1" applyFont="1" applyFill="1" applyBorder="1" applyProtection="1">
      <protection locked="0"/>
    </xf>
    <xf numFmtId="3" fontId="2" fillId="0" borderId="47" xfId="0" applyNumberFormat="1" applyFont="1" applyFill="1" applyBorder="1" applyProtection="1">
      <protection locked="0"/>
    </xf>
    <xf numFmtId="0" fontId="2" fillId="0" borderId="34" xfId="0" applyFont="1" applyFill="1" applyBorder="1" applyAlignment="1" applyProtection="1">
      <alignment shrinkToFit="1"/>
      <protection locked="0"/>
    </xf>
    <xf numFmtId="3" fontId="2" fillId="0" borderId="49" xfId="0" applyNumberFormat="1" applyFont="1" applyFill="1" applyBorder="1" applyProtection="1">
      <protection locked="0"/>
    </xf>
    <xf numFmtId="0" fontId="2" fillId="0" borderId="11" xfId="0" applyFont="1" applyFill="1" applyBorder="1" applyAlignment="1" applyProtection="1">
      <alignment vertical="center" textRotation="255"/>
      <protection locked="0"/>
    </xf>
    <xf numFmtId="0" fontId="2" fillId="0" borderId="18" xfId="0" applyFont="1" applyFill="1" applyBorder="1" applyAlignment="1" applyProtection="1">
      <alignment vertical="center" textRotation="255"/>
      <protection locked="0"/>
    </xf>
    <xf numFmtId="0" fontId="2" fillId="2" borderId="43" xfId="0" applyFont="1" applyFill="1" applyBorder="1" applyAlignment="1">
      <alignment horizontal="center" shrinkToFit="1"/>
    </xf>
    <xf numFmtId="0" fontId="2" fillId="0" borderId="50" xfId="0" applyFont="1" applyFill="1" applyBorder="1" applyAlignment="1" applyProtection="1">
      <alignment shrinkToFit="1"/>
      <protection locked="0"/>
    </xf>
    <xf numFmtId="0" fontId="2" fillId="0" borderId="12" xfId="0" applyFont="1" applyFill="1" applyBorder="1" applyAlignment="1">
      <alignment horizontal="right"/>
    </xf>
    <xf numFmtId="38" fontId="2" fillId="2" borderId="10" xfId="1" applyFont="1" applyFill="1" applyBorder="1" applyAlignment="1">
      <alignment horizontal="center" shrinkToFit="1"/>
    </xf>
    <xf numFmtId="0" fontId="2" fillId="0" borderId="19" xfId="0" applyFont="1" applyFill="1" applyBorder="1" applyAlignment="1" applyProtection="1">
      <alignment vertical="center" textRotation="255"/>
      <protection locked="0"/>
    </xf>
    <xf numFmtId="38" fontId="2" fillId="0" borderId="11" xfId="1" applyFont="1" applyFill="1" applyBorder="1"/>
    <xf numFmtId="0" fontId="2" fillId="0" borderId="0" xfId="0" applyFont="1" applyFill="1" applyBorder="1" applyAlignment="1" applyProtection="1">
      <alignment shrinkToFit="1"/>
      <protection locked="0"/>
    </xf>
    <xf numFmtId="38" fontId="2" fillId="0" borderId="21" xfId="1" applyFont="1" applyFill="1" applyBorder="1" applyAlignment="1">
      <alignment horizontal="right"/>
    </xf>
    <xf numFmtId="3" fontId="2" fillId="0" borderId="22" xfId="0" applyNumberFormat="1" applyFont="1" applyFill="1" applyBorder="1" applyAlignment="1">
      <alignment horizontal="right"/>
    </xf>
    <xf numFmtId="3" fontId="2" fillId="0" borderId="2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8" fontId="2" fillId="3" borderId="18" xfId="1" applyFont="1" applyFill="1" applyBorder="1"/>
    <xf numFmtId="3" fontId="2" fillId="3" borderId="18" xfId="0" applyNumberFormat="1" applyFont="1" applyFill="1" applyBorder="1"/>
    <xf numFmtId="3" fontId="2" fillId="3" borderId="32" xfId="0" applyNumberFormat="1" applyFont="1" applyFill="1" applyBorder="1"/>
    <xf numFmtId="3" fontId="2" fillId="3" borderId="33" xfId="0" applyNumberFormat="1" applyFont="1" applyFill="1" applyBorder="1"/>
    <xf numFmtId="0" fontId="2" fillId="3" borderId="35" xfId="0" applyFont="1" applyFill="1" applyBorder="1" applyAlignment="1" applyProtection="1">
      <alignment shrinkToFit="1"/>
      <protection locked="0"/>
    </xf>
    <xf numFmtId="0" fontId="2" fillId="2" borderId="4" xfId="0" applyFont="1" applyFill="1" applyBorder="1" applyAlignment="1">
      <alignment vertical="center" textRotation="255"/>
    </xf>
    <xf numFmtId="0" fontId="2" fillId="2" borderId="12" xfId="0" applyFont="1" applyFill="1" applyBorder="1" applyAlignment="1">
      <alignment horizontal="center" shrinkToFit="1"/>
    </xf>
    <xf numFmtId="0" fontId="2" fillId="0" borderId="31" xfId="0" applyFont="1" applyFill="1" applyBorder="1" applyAlignment="1" applyProtection="1">
      <alignment shrinkToFit="1"/>
      <protection locked="0"/>
    </xf>
    <xf numFmtId="0" fontId="2" fillId="2" borderId="60" xfId="0" applyFont="1" applyFill="1" applyBorder="1" applyAlignment="1" applyProtection="1">
      <alignment horizontal="center" shrinkToFit="1"/>
      <protection locked="0"/>
    </xf>
    <xf numFmtId="0" fontId="8" fillId="0" borderId="0" xfId="0" applyFont="1" applyFill="1"/>
    <xf numFmtId="0" fontId="2" fillId="3" borderId="12" xfId="0" applyFont="1" applyFill="1" applyBorder="1" applyAlignment="1" applyProtection="1">
      <alignment horizontal="left" shrinkToFit="1"/>
      <protection locked="0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/>
    <xf numFmtId="3" fontId="2" fillId="0" borderId="23" xfId="0" applyNumberFormat="1" applyFont="1" applyFill="1" applyBorder="1" applyAlignment="1"/>
    <xf numFmtId="3" fontId="2" fillId="3" borderId="14" xfId="0" applyNumberFormat="1" applyFont="1" applyFill="1" applyBorder="1" applyAlignment="1"/>
    <xf numFmtId="3" fontId="2" fillId="3" borderId="15" xfId="0" applyNumberFormat="1" applyFont="1" applyFill="1" applyBorder="1" applyAlignment="1"/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38" fontId="2" fillId="3" borderId="61" xfId="1" applyFont="1" applyFill="1" applyBorder="1"/>
    <xf numFmtId="3" fontId="2" fillId="3" borderId="61" xfId="0" applyNumberFormat="1" applyFont="1" applyFill="1" applyBorder="1"/>
    <xf numFmtId="3" fontId="2" fillId="3" borderId="62" xfId="0" applyNumberFormat="1" applyFont="1" applyFill="1" applyBorder="1"/>
    <xf numFmtId="3" fontId="2" fillId="3" borderId="23" xfId="0" applyNumberFormat="1" applyFont="1" applyFill="1" applyBorder="1"/>
    <xf numFmtId="3" fontId="2" fillId="3" borderId="63" xfId="0" applyNumberFormat="1" applyFont="1" applyFill="1" applyBorder="1"/>
    <xf numFmtId="0" fontId="2" fillId="0" borderId="36" xfId="0" applyFont="1" applyFill="1" applyBorder="1" applyAlignment="1">
      <alignment horizontal="left" shrinkToFit="1"/>
    </xf>
    <xf numFmtId="0" fontId="2" fillId="0" borderId="18" xfId="0" applyFont="1" applyFill="1" applyBorder="1" applyAlignment="1"/>
    <xf numFmtId="3" fontId="2" fillId="2" borderId="2" xfId="0" applyNumberFormat="1" applyFont="1" applyFill="1" applyBorder="1" applyAlignment="1"/>
    <xf numFmtId="3" fontId="2" fillId="2" borderId="3" xfId="0" applyNumberFormat="1" applyFont="1" applyFill="1" applyBorder="1" applyAlignment="1"/>
    <xf numFmtId="0" fontId="2" fillId="2" borderId="64" xfId="0" applyFont="1" applyFill="1" applyBorder="1" applyAlignment="1">
      <alignment horizontal="center" shrinkToFit="1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38" fontId="2" fillId="2" borderId="19" xfId="1" applyFont="1" applyFill="1" applyBorder="1"/>
    <xf numFmtId="3" fontId="2" fillId="2" borderId="19" xfId="0" applyNumberFormat="1" applyFont="1" applyFill="1" applyBorder="1"/>
    <xf numFmtId="0" fontId="2" fillId="2" borderId="28" xfId="0" applyFont="1" applyFill="1" applyBorder="1" applyAlignment="1">
      <alignment horizontal="center" shrinkToFit="1"/>
    </xf>
    <xf numFmtId="0" fontId="14" fillId="0" borderId="19" xfId="0" applyFont="1" applyFill="1" applyBorder="1" applyAlignment="1" applyProtection="1">
      <alignment horizontal="center" vertical="center" textRotation="255" shrinkToFit="1"/>
      <protection locked="0"/>
    </xf>
    <xf numFmtId="38" fontId="2" fillId="3" borderId="29" xfId="1" applyFont="1" applyFill="1" applyBorder="1"/>
    <xf numFmtId="3" fontId="2" fillId="3" borderId="29" xfId="0" applyNumberFormat="1" applyFont="1" applyFill="1" applyBorder="1"/>
    <xf numFmtId="3" fontId="2" fillId="3" borderId="48" xfId="0" applyNumberFormat="1" applyFont="1" applyFill="1" applyBorder="1"/>
    <xf numFmtId="3" fontId="2" fillId="3" borderId="49" xfId="0" applyNumberFormat="1" applyFont="1" applyFill="1" applyBorder="1"/>
    <xf numFmtId="0" fontId="14" fillId="0" borderId="11" xfId="0" applyFont="1" applyFill="1" applyBorder="1" applyAlignment="1" applyProtection="1">
      <alignment horizontal="center" vertical="center" textRotation="255" shrinkToFit="1"/>
      <protection locked="0"/>
    </xf>
    <xf numFmtId="3" fontId="2" fillId="3" borderId="46" xfId="0" applyNumberFormat="1" applyFont="1" applyFill="1" applyBorder="1"/>
    <xf numFmtId="3" fontId="2" fillId="3" borderId="47" xfId="0" applyNumberFormat="1" applyFont="1" applyFill="1" applyBorder="1"/>
    <xf numFmtId="0" fontId="2" fillId="0" borderId="27" xfId="0" applyFont="1" applyFill="1" applyBorder="1" applyAlignment="1">
      <alignment horizontal="left" shrinkToFit="1"/>
    </xf>
    <xf numFmtId="0" fontId="14" fillId="0" borderId="18" xfId="0" applyFont="1" applyFill="1" applyBorder="1" applyAlignment="1" applyProtection="1">
      <alignment horizontal="center" vertical="center" textRotation="255" shrinkToFit="1"/>
      <protection locked="0"/>
    </xf>
    <xf numFmtId="38" fontId="2" fillId="2" borderId="65" xfId="1" applyFont="1" applyFill="1" applyBorder="1"/>
    <xf numFmtId="3" fontId="2" fillId="2" borderId="65" xfId="0" applyNumberFormat="1" applyFont="1" applyFill="1" applyBorder="1"/>
    <xf numFmtId="3" fontId="2" fillId="2" borderId="66" xfId="0" applyNumberFormat="1" applyFont="1" applyFill="1" applyBorder="1"/>
    <xf numFmtId="3" fontId="2" fillId="2" borderId="67" xfId="0" applyNumberFormat="1" applyFont="1" applyFill="1" applyBorder="1"/>
    <xf numFmtId="0" fontId="2" fillId="0" borderId="28" xfId="0" applyFont="1" applyFill="1" applyBorder="1" applyAlignment="1" applyProtection="1">
      <protection locked="0"/>
    </xf>
    <xf numFmtId="0" fontId="2" fillId="0" borderId="58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3" fontId="2" fillId="3" borderId="11" xfId="0" applyNumberFormat="1" applyFont="1" applyFill="1" applyBorder="1"/>
    <xf numFmtId="3" fontId="2" fillId="0" borderId="32" xfId="0" applyNumberFormat="1" applyFont="1" applyFill="1" applyBorder="1" applyProtection="1">
      <protection locked="0"/>
    </xf>
    <xf numFmtId="0" fontId="2" fillId="0" borderId="27" xfId="0" applyFont="1" applyFill="1" applyBorder="1" applyAlignment="1">
      <alignment shrinkToFit="1"/>
    </xf>
    <xf numFmtId="0" fontId="2" fillId="0" borderId="30" xfId="0" applyFont="1" applyFill="1" applyBorder="1" applyAlignment="1"/>
    <xf numFmtId="0" fontId="2" fillId="0" borderId="28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3" fontId="2" fillId="2" borderId="66" xfId="0" applyNumberFormat="1" applyFont="1" applyFill="1" applyBorder="1" applyProtection="1">
      <protection locked="0"/>
    </xf>
    <xf numFmtId="3" fontId="2" fillId="2" borderId="67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/>
    <xf numFmtId="3" fontId="10" fillId="3" borderId="1" xfId="0" applyNumberFormat="1" applyFont="1" applyFill="1" applyBorder="1"/>
    <xf numFmtId="3" fontId="2" fillId="0" borderId="30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15" fillId="0" borderId="0" xfId="0" applyFont="1" applyFill="1"/>
    <xf numFmtId="0" fontId="2" fillId="0" borderId="2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shrinkToFit="1"/>
    </xf>
    <xf numFmtId="3" fontId="2" fillId="2" borderId="68" xfId="0" applyNumberFormat="1" applyFont="1" applyFill="1" applyBorder="1" applyProtection="1">
      <protection locked="0"/>
    </xf>
    <xf numFmtId="3" fontId="2" fillId="2" borderId="69" xfId="0" applyNumberFormat="1" applyFont="1" applyFill="1" applyBorder="1" applyProtection="1">
      <protection locked="0"/>
    </xf>
    <xf numFmtId="0" fontId="2" fillId="0" borderId="40" xfId="0" applyFont="1" applyFill="1" applyBorder="1" applyAlignment="1">
      <alignment horizontal="center"/>
    </xf>
    <xf numFmtId="0" fontId="2" fillId="3" borderId="12" xfId="0" applyFont="1" applyFill="1" applyBorder="1" applyAlignment="1" applyProtection="1">
      <alignment shrinkToFit="1"/>
      <protection locked="0"/>
    </xf>
    <xf numFmtId="0" fontId="2" fillId="0" borderId="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38" fontId="2" fillId="0" borderId="19" xfId="1" applyFont="1" applyFill="1" applyBorder="1"/>
    <xf numFmtId="0" fontId="2" fillId="0" borderId="38" xfId="0" applyFont="1" applyFill="1" applyBorder="1"/>
    <xf numFmtId="0" fontId="2" fillId="0" borderId="39" xfId="0" applyFont="1" applyFill="1" applyBorder="1"/>
    <xf numFmtId="0" fontId="2" fillId="0" borderId="28" xfId="0" applyFont="1" applyFill="1" applyBorder="1" applyAlignment="1"/>
    <xf numFmtId="38" fontId="2" fillId="0" borderId="11" xfId="1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32" xfId="0" applyFont="1" applyFill="1" applyBorder="1" applyAlignment="1"/>
    <xf numFmtId="0" fontId="2" fillId="0" borderId="33" xfId="0" applyFont="1" applyFill="1" applyBorder="1" applyAlignment="1"/>
    <xf numFmtId="38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16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35251;&#20809;&#32113;&#35336;/H25/&#9733;&#9733;&#9733;&#65298;&#65301;&#24180;&#20998;&#38598;&#35336;/&#65320;&#65298;&#65301;&#24180;&#23696;&#38428;&#30476;&#35251;&#20809;&#20837;&#36796;&#23458;&#32113;&#35336;&#35519;&#26619;&#38598;&#35336;/&#65288;&#22806;&#22269;&#20154;&#36861;&#21152;&#12539;&#26085;&#24112;&#12426;&#12394;&#12375;&#65289;&#9733;&#65320;&#65298;&#65301;&#24180;&#23696;&#38428;&#30476;&#35251;&#20809;&#20837;&#36796;&#23458;&#32113;&#35336;&#35519;&#26619;&#38598;&#35336;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1301672\f\20&#35251;&#20809;&#20225;&#30011;&#25285;&#24403;\&#9734;&#39640;&#27211;\&#35251;&#20809;&#32113;&#35336;\H24\&#9733;&#9733;&#9733;&#65320;&#65298;&#65300;&#24180;&#20998;&#38598;&#35336;\H22&#24180;4-6&#26376;&#26032;&#22522;&#28310;&#12395;&#12424;&#12427;&#38598;&#35336;&#65288;&#25903;&#25588;&#12484;&#12540;&#12523;&#65289;\&#9733;&#25512;&#35336;&#25903;&#25588;&#12484;&#12540;&#12523;&#12304;&#22235;&#21322;&#2639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,2"/>
      <sheetName val="表3,4"/>
      <sheetName val="表5,6"/>
      <sheetName val="表7,8"/>
      <sheetName val="(表9＆表11)"/>
      <sheetName val="（訪問地点数・宿泊数）"/>
      <sheetName val="(表9月別)"/>
      <sheetName val="表9"/>
      <sheetName val="表10"/>
      <sheetName val="(表11月別)"/>
      <sheetName val="表11"/>
      <sheetName val="表12"/>
      <sheetName val="表13"/>
      <sheetName val="①日帰り"/>
      <sheetName val="②宿泊"/>
      <sheetName val="③四半期別"/>
      <sheetName val="④居住地"/>
      <sheetName val="⑤男女年齢"/>
      <sheetName val="⑥利用交通"/>
      <sheetName val="⑦同行者人数"/>
      <sheetName val="⑧同行者別"/>
      <sheetName val="⑨観光地分類別"/>
      <sheetName val="⑩消費額(1)"/>
      <sheetName val="⑪消費額(2)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D6">
            <v>7503</v>
          </cell>
          <cell r="E6">
            <v>8627</v>
          </cell>
          <cell r="F6">
            <v>3775</v>
          </cell>
          <cell r="G6">
            <v>5611</v>
          </cell>
          <cell r="H6">
            <v>7121</v>
          </cell>
          <cell r="I6">
            <v>9401</v>
          </cell>
          <cell r="J6">
            <v>3271</v>
          </cell>
          <cell r="K6">
            <v>5122</v>
          </cell>
          <cell r="L6">
            <v>2915</v>
          </cell>
          <cell r="M6">
            <v>5845</v>
          </cell>
          <cell r="N6">
            <v>5927</v>
          </cell>
          <cell r="O6">
            <v>3788</v>
          </cell>
        </row>
        <row r="7">
          <cell r="D7">
            <v>3829</v>
          </cell>
          <cell r="E7">
            <v>5669</v>
          </cell>
          <cell r="F7">
            <v>6165</v>
          </cell>
          <cell r="G7">
            <v>5406</v>
          </cell>
          <cell r="H7">
            <v>6678</v>
          </cell>
          <cell r="I7">
            <v>8987</v>
          </cell>
          <cell r="J7">
            <v>11280</v>
          </cell>
          <cell r="K7">
            <v>13921</v>
          </cell>
          <cell r="L7">
            <v>7364</v>
          </cell>
          <cell r="M7">
            <v>6346</v>
          </cell>
          <cell r="N7">
            <v>4610</v>
          </cell>
          <cell r="O7">
            <v>5584</v>
          </cell>
        </row>
        <row r="8">
          <cell r="D8">
            <v>3835</v>
          </cell>
          <cell r="E8">
            <v>4858</v>
          </cell>
          <cell r="F8">
            <v>4460</v>
          </cell>
          <cell r="G8">
            <v>4024</v>
          </cell>
          <cell r="H8">
            <v>4569</v>
          </cell>
          <cell r="I8">
            <v>6071</v>
          </cell>
          <cell r="J8">
            <v>14664</v>
          </cell>
          <cell r="K8">
            <v>49848</v>
          </cell>
          <cell r="L8">
            <v>14666</v>
          </cell>
          <cell r="M8">
            <v>6700</v>
          </cell>
          <cell r="N8">
            <v>4346</v>
          </cell>
          <cell r="O8">
            <v>4528</v>
          </cell>
        </row>
        <row r="9">
          <cell r="D9">
            <v>12000</v>
          </cell>
          <cell r="E9">
            <v>10000</v>
          </cell>
          <cell r="F9">
            <v>70000</v>
          </cell>
          <cell r="G9">
            <v>8000</v>
          </cell>
          <cell r="H9">
            <v>8000</v>
          </cell>
          <cell r="I9">
            <v>7000</v>
          </cell>
          <cell r="J9">
            <v>5000</v>
          </cell>
          <cell r="K9">
            <v>8000</v>
          </cell>
          <cell r="L9">
            <v>5000</v>
          </cell>
          <cell r="M9">
            <v>6000</v>
          </cell>
          <cell r="N9">
            <v>6000</v>
          </cell>
          <cell r="O9">
            <v>5000</v>
          </cell>
        </row>
        <row r="10">
          <cell r="D10">
            <v>12071</v>
          </cell>
          <cell r="E10">
            <v>9469</v>
          </cell>
          <cell r="F10">
            <v>19985</v>
          </cell>
          <cell r="G10">
            <v>20703</v>
          </cell>
          <cell r="H10">
            <v>29223</v>
          </cell>
          <cell r="I10">
            <v>15562</v>
          </cell>
          <cell r="J10">
            <v>17261</v>
          </cell>
          <cell r="K10">
            <v>33628</v>
          </cell>
          <cell r="L10">
            <v>21359</v>
          </cell>
          <cell r="M10">
            <v>19297</v>
          </cell>
          <cell r="N10">
            <v>20677</v>
          </cell>
          <cell r="O10">
            <v>12113</v>
          </cell>
        </row>
        <row r="11">
          <cell r="D11">
            <v>62132</v>
          </cell>
          <cell r="E11">
            <v>4201</v>
          </cell>
          <cell r="F11">
            <v>4151</v>
          </cell>
          <cell r="G11">
            <v>8748</v>
          </cell>
          <cell r="H11">
            <v>4133</v>
          </cell>
          <cell r="I11">
            <v>3153</v>
          </cell>
          <cell r="J11">
            <v>2600</v>
          </cell>
          <cell r="K11">
            <v>11230</v>
          </cell>
          <cell r="L11">
            <v>3370</v>
          </cell>
          <cell r="M11">
            <v>2460</v>
          </cell>
          <cell r="N11">
            <v>6920</v>
          </cell>
          <cell r="O11">
            <v>4150</v>
          </cell>
        </row>
        <row r="12">
          <cell r="D12">
            <v>11812</v>
          </cell>
          <cell r="E12">
            <v>11323</v>
          </cell>
          <cell r="F12">
            <v>13754</v>
          </cell>
          <cell r="G12">
            <v>14336</v>
          </cell>
          <cell r="H12">
            <v>15976</v>
          </cell>
          <cell r="I12">
            <v>16111</v>
          </cell>
          <cell r="J12">
            <v>17999</v>
          </cell>
          <cell r="K12">
            <v>24695</v>
          </cell>
          <cell r="L12">
            <v>17588</v>
          </cell>
          <cell r="M12">
            <v>18750</v>
          </cell>
          <cell r="N12">
            <v>21499</v>
          </cell>
          <cell r="O12">
            <v>17297</v>
          </cell>
        </row>
        <row r="13">
          <cell r="D13">
            <v>20000</v>
          </cell>
          <cell r="E13">
            <v>20000</v>
          </cell>
          <cell r="F13">
            <v>20000</v>
          </cell>
          <cell r="G13">
            <v>20000</v>
          </cell>
          <cell r="H13">
            <v>20000</v>
          </cell>
          <cell r="I13">
            <v>20000</v>
          </cell>
          <cell r="J13">
            <v>20000</v>
          </cell>
          <cell r="K13">
            <v>20000</v>
          </cell>
          <cell r="L13">
            <v>20000</v>
          </cell>
          <cell r="M13">
            <v>20000</v>
          </cell>
          <cell r="N13">
            <v>20000</v>
          </cell>
          <cell r="O13">
            <v>20000</v>
          </cell>
        </row>
        <row r="14">
          <cell r="D14">
            <v>11434</v>
          </cell>
          <cell r="E14">
            <v>10649</v>
          </cell>
          <cell r="F14">
            <v>15935</v>
          </cell>
          <cell r="G14">
            <v>20117</v>
          </cell>
          <cell r="H14">
            <v>26023</v>
          </cell>
          <cell r="I14">
            <v>14687</v>
          </cell>
          <cell r="J14">
            <v>9577</v>
          </cell>
          <cell r="K14">
            <v>8933</v>
          </cell>
          <cell r="L14">
            <v>14773</v>
          </cell>
          <cell r="M14">
            <v>30377</v>
          </cell>
          <cell r="N14">
            <v>16210</v>
          </cell>
          <cell r="O14">
            <v>10812</v>
          </cell>
        </row>
        <row r="15">
          <cell r="D15">
            <v>11250</v>
          </cell>
          <cell r="E15">
            <v>10157</v>
          </cell>
          <cell r="F15">
            <v>11704</v>
          </cell>
          <cell r="G15">
            <v>10024</v>
          </cell>
          <cell r="H15">
            <v>11851</v>
          </cell>
          <cell r="I15">
            <v>10471</v>
          </cell>
          <cell r="J15">
            <v>10244</v>
          </cell>
          <cell r="K15">
            <v>12334</v>
          </cell>
          <cell r="L15">
            <v>11208</v>
          </cell>
          <cell r="M15">
            <v>10995</v>
          </cell>
          <cell r="N15">
            <v>12058</v>
          </cell>
          <cell r="O15">
            <v>11295</v>
          </cell>
        </row>
        <row r="16">
          <cell r="D16">
            <v>26478</v>
          </cell>
          <cell r="E16">
            <v>26494</v>
          </cell>
          <cell r="F16">
            <v>49019</v>
          </cell>
          <cell r="G16">
            <v>44955</v>
          </cell>
          <cell r="H16">
            <v>44464</v>
          </cell>
          <cell r="I16">
            <v>32628</v>
          </cell>
          <cell r="J16">
            <v>19927</v>
          </cell>
          <cell r="K16">
            <v>13975</v>
          </cell>
          <cell r="L16">
            <v>36210</v>
          </cell>
          <cell r="M16">
            <v>38411</v>
          </cell>
          <cell r="N16">
            <v>38746</v>
          </cell>
          <cell r="O16">
            <v>23779</v>
          </cell>
        </row>
        <row r="17">
          <cell r="D17">
            <v>16397</v>
          </cell>
          <cell r="E17">
            <v>17837</v>
          </cell>
          <cell r="F17">
            <v>61612</v>
          </cell>
          <cell r="G17">
            <v>35846</v>
          </cell>
          <cell r="H17">
            <v>88294</v>
          </cell>
          <cell r="I17">
            <v>55954</v>
          </cell>
          <cell r="J17">
            <v>27229</v>
          </cell>
          <cell r="K17">
            <v>35994</v>
          </cell>
          <cell r="L17">
            <v>53972</v>
          </cell>
          <cell r="M17">
            <v>51592</v>
          </cell>
          <cell r="N17">
            <v>51546</v>
          </cell>
          <cell r="O17">
            <v>18757</v>
          </cell>
        </row>
        <row r="18">
          <cell r="D18">
            <v>48686</v>
          </cell>
          <cell r="E18">
            <v>36817</v>
          </cell>
          <cell r="F18">
            <v>78749</v>
          </cell>
          <cell r="G18">
            <v>82212</v>
          </cell>
          <cell r="H18">
            <v>106129</v>
          </cell>
          <cell r="I18">
            <v>65506</v>
          </cell>
          <cell r="J18">
            <v>73966</v>
          </cell>
          <cell r="K18">
            <v>136904</v>
          </cell>
          <cell r="L18">
            <v>86129</v>
          </cell>
          <cell r="M18">
            <v>78680</v>
          </cell>
          <cell r="N18">
            <v>88610</v>
          </cell>
          <cell r="O18">
            <v>47737</v>
          </cell>
        </row>
        <row r="19">
          <cell r="D19">
            <v>1000000</v>
          </cell>
          <cell r="E19">
            <v>100000</v>
          </cell>
          <cell r="F19">
            <v>72000</v>
          </cell>
          <cell r="G19">
            <v>60000</v>
          </cell>
          <cell r="H19">
            <v>37000</v>
          </cell>
          <cell r="I19">
            <v>37500</v>
          </cell>
          <cell r="J19">
            <v>22500</v>
          </cell>
          <cell r="K19">
            <v>15000</v>
          </cell>
          <cell r="L19">
            <v>21500</v>
          </cell>
          <cell r="M19">
            <v>41000</v>
          </cell>
          <cell r="N19">
            <v>52500</v>
          </cell>
          <cell r="O19">
            <v>37500</v>
          </cell>
        </row>
        <row r="20">
          <cell r="D20">
            <v>35137</v>
          </cell>
          <cell r="E20">
            <v>65291</v>
          </cell>
          <cell r="F20">
            <v>107527</v>
          </cell>
          <cell r="G20">
            <v>100610</v>
          </cell>
          <cell r="H20">
            <v>185035</v>
          </cell>
          <cell r="I20">
            <v>85925</v>
          </cell>
          <cell r="J20">
            <v>161180</v>
          </cell>
          <cell r="K20">
            <v>138859</v>
          </cell>
          <cell r="L20">
            <v>92607</v>
          </cell>
          <cell r="M20">
            <v>98816</v>
          </cell>
          <cell r="N20">
            <v>85795</v>
          </cell>
          <cell r="O20">
            <v>50628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7774</v>
          </cell>
          <cell r="I21">
            <v>15085</v>
          </cell>
          <cell r="J21">
            <v>24316</v>
          </cell>
          <cell r="K21">
            <v>28168</v>
          </cell>
          <cell r="L21">
            <v>20998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4929</v>
          </cell>
          <cell r="E22">
            <v>6540</v>
          </cell>
          <cell r="F22">
            <v>11751</v>
          </cell>
          <cell r="G22">
            <v>9329</v>
          </cell>
          <cell r="H22">
            <v>15289</v>
          </cell>
          <cell r="I22">
            <v>10673</v>
          </cell>
          <cell r="J22">
            <v>14534</v>
          </cell>
          <cell r="K22">
            <v>15685</v>
          </cell>
          <cell r="L22">
            <v>11822</v>
          </cell>
          <cell r="M22">
            <v>11177</v>
          </cell>
          <cell r="N22">
            <v>9602</v>
          </cell>
          <cell r="O22">
            <v>5083</v>
          </cell>
        </row>
        <row r="24">
          <cell r="D24">
            <v>17832</v>
          </cell>
          <cell r="E24">
            <v>14657</v>
          </cell>
          <cell r="F24">
            <v>14783</v>
          </cell>
          <cell r="G24">
            <v>14216</v>
          </cell>
          <cell r="H24">
            <v>15413</v>
          </cell>
          <cell r="I24">
            <v>9419</v>
          </cell>
          <cell r="J24">
            <v>10201</v>
          </cell>
          <cell r="K24">
            <v>10123</v>
          </cell>
          <cell r="L24">
            <v>8492</v>
          </cell>
          <cell r="M24">
            <v>9656</v>
          </cell>
          <cell r="N24">
            <v>13100</v>
          </cell>
          <cell r="O24">
            <v>12472</v>
          </cell>
        </row>
        <row r="25">
          <cell r="D25">
            <v>19388</v>
          </cell>
          <cell r="E25">
            <v>19000</v>
          </cell>
          <cell r="F25">
            <v>19216</v>
          </cell>
          <cell r="G25">
            <v>16843</v>
          </cell>
          <cell r="H25">
            <v>16728</v>
          </cell>
          <cell r="I25">
            <v>15409</v>
          </cell>
          <cell r="J25">
            <v>14537</v>
          </cell>
          <cell r="K25">
            <v>14696</v>
          </cell>
          <cell r="L25">
            <v>14385</v>
          </cell>
          <cell r="M25">
            <v>16248</v>
          </cell>
          <cell r="N25">
            <v>16823</v>
          </cell>
          <cell r="O25">
            <v>18015</v>
          </cell>
        </row>
        <row r="26">
          <cell r="D26">
            <v>639</v>
          </cell>
          <cell r="E26">
            <v>858</v>
          </cell>
          <cell r="F26">
            <v>464</v>
          </cell>
          <cell r="G26">
            <v>1712</v>
          </cell>
          <cell r="H26">
            <v>5273</v>
          </cell>
          <cell r="I26">
            <v>387</v>
          </cell>
          <cell r="J26">
            <v>503</v>
          </cell>
          <cell r="K26">
            <v>352</v>
          </cell>
          <cell r="L26">
            <v>285</v>
          </cell>
          <cell r="M26">
            <v>2068</v>
          </cell>
          <cell r="N26">
            <v>459</v>
          </cell>
          <cell r="O26">
            <v>379</v>
          </cell>
        </row>
        <row r="28">
          <cell r="D28">
            <v>925</v>
          </cell>
          <cell r="E28">
            <v>2525</v>
          </cell>
          <cell r="F28">
            <v>4501</v>
          </cell>
          <cell r="G28">
            <v>2605</v>
          </cell>
          <cell r="H28">
            <v>3924</v>
          </cell>
          <cell r="I28">
            <v>2797</v>
          </cell>
          <cell r="J28">
            <v>2655</v>
          </cell>
          <cell r="K28">
            <v>2590</v>
          </cell>
          <cell r="L28">
            <v>3504</v>
          </cell>
          <cell r="M28">
            <v>3679</v>
          </cell>
          <cell r="N28">
            <v>2712</v>
          </cell>
          <cell r="O28">
            <v>2392</v>
          </cell>
        </row>
        <row r="29">
          <cell r="D29">
            <v>4019</v>
          </cell>
          <cell r="E29">
            <v>4575</v>
          </cell>
          <cell r="F29">
            <v>10179</v>
          </cell>
          <cell r="G29">
            <v>11106</v>
          </cell>
          <cell r="H29">
            <v>13546</v>
          </cell>
          <cell r="I29">
            <v>7292</v>
          </cell>
          <cell r="J29">
            <v>5205</v>
          </cell>
          <cell r="K29">
            <v>3751</v>
          </cell>
          <cell r="L29">
            <v>6884</v>
          </cell>
          <cell r="M29">
            <v>9909</v>
          </cell>
          <cell r="N29">
            <v>7575</v>
          </cell>
          <cell r="O29">
            <v>4070</v>
          </cell>
        </row>
        <row r="30">
          <cell r="D30">
            <v>6656</v>
          </cell>
          <cell r="E30">
            <v>7794</v>
          </cell>
          <cell r="F30">
            <v>9723</v>
          </cell>
          <cell r="G30">
            <v>9146</v>
          </cell>
          <cell r="H30">
            <v>11588</v>
          </cell>
          <cell r="I30">
            <v>9442</v>
          </cell>
          <cell r="J30">
            <v>10743</v>
          </cell>
          <cell r="K30">
            <v>18994</v>
          </cell>
          <cell r="L30">
            <v>11010</v>
          </cell>
          <cell r="M30">
            <v>12302</v>
          </cell>
          <cell r="N30">
            <v>11109</v>
          </cell>
          <cell r="O30">
            <v>5160</v>
          </cell>
        </row>
        <row r="31">
          <cell r="D31">
            <v>1622</v>
          </cell>
          <cell r="E31">
            <v>5072</v>
          </cell>
          <cell r="F31">
            <v>6938</v>
          </cell>
          <cell r="G31">
            <v>8020</v>
          </cell>
          <cell r="H31">
            <v>7456</v>
          </cell>
          <cell r="I31">
            <v>11933</v>
          </cell>
          <cell r="J31">
            <v>39400</v>
          </cell>
          <cell r="K31">
            <v>58155</v>
          </cell>
          <cell r="L31">
            <v>6945</v>
          </cell>
          <cell r="M31">
            <v>8243</v>
          </cell>
          <cell r="N31">
            <v>7123</v>
          </cell>
          <cell r="O31">
            <v>5737</v>
          </cell>
        </row>
        <row r="32">
          <cell r="D32">
            <v>21466</v>
          </cell>
          <cell r="E32">
            <v>21047</v>
          </cell>
          <cell r="F32">
            <v>33225</v>
          </cell>
          <cell r="G32">
            <v>36965</v>
          </cell>
          <cell r="H32">
            <v>35078</v>
          </cell>
          <cell r="I32">
            <v>22968</v>
          </cell>
          <cell r="J32">
            <v>13444</v>
          </cell>
          <cell r="K32">
            <v>10803</v>
          </cell>
          <cell r="L32">
            <v>21705</v>
          </cell>
          <cell r="M32">
            <v>30132</v>
          </cell>
          <cell r="N32">
            <v>34325</v>
          </cell>
          <cell r="O32">
            <v>22274</v>
          </cell>
        </row>
        <row r="33">
          <cell r="D33">
            <v>23920</v>
          </cell>
          <cell r="E33">
            <v>32685</v>
          </cell>
          <cell r="F33">
            <v>33203</v>
          </cell>
          <cell r="G33">
            <v>30468</v>
          </cell>
          <cell r="H33">
            <v>41655</v>
          </cell>
          <cell r="I33">
            <v>26436</v>
          </cell>
          <cell r="J33">
            <v>45571</v>
          </cell>
          <cell r="K33">
            <v>85104</v>
          </cell>
          <cell r="L33">
            <v>50094</v>
          </cell>
          <cell r="M33">
            <v>37941</v>
          </cell>
          <cell r="N33">
            <v>29633</v>
          </cell>
          <cell r="O33">
            <v>23535</v>
          </cell>
        </row>
        <row r="34">
          <cell r="D34">
            <v>228025</v>
          </cell>
          <cell r="E34">
            <v>235532</v>
          </cell>
          <cell r="F34">
            <v>313880</v>
          </cell>
          <cell r="G34">
            <v>347142</v>
          </cell>
          <cell r="H34">
            <v>386397</v>
          </cell>
          <cell r="I34">
            <v>301437</v>
          </cell>
          <cell r="J34">
            <v>401719</v>
          </cell>
          <cell r="K34">
            <v>624480</v>
          </cell>
          <cell r="L34">
            <v>382305</v>
          </cell>
          <cell r="M34">
            <v>319865</v>
          </cell>
          <cell r="N34">
            <v>304714</v>
          </cell>
          <cell r="O34">
            <v>295779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5125</v>
          </cell>
          <cell r="J35">
            <v>5291</v>
          </cell>
          <cell r="K35">
            <v>6343</v>
          </cell>
          <cell r="L35">
            <v>5091</v>
          </cell>
          <cell r="M35">
            <v>3179</v>
          </cell>
          <cell r="N35">
            <v>0</v>
          </cell>
          <cell r="O35">
            <v>0</v>
          </cell>
        </row>
        <row r="37">
          <cell r="D37">
            <v>1420</v>
          </cell>
          <cell r="E37">
            <v>1150</v>
          </cell>
          <cell r="F37">
            <v>850</v>
          </cell>
          <cell r="G37">
            <v>420</v>
          </cell>
          <cell r="H37">
            <v>560</v>
          </cell>
          <cell r="I37">
            <v>330</v>
          </cell>
          <cell r="J37">
            <v>480</v>
          </cell>
          <cell r="K37">
            <v>520</v>
          </cell>
          <cell r="L37">
            <v>1050</v>
          </cell>
          <cell r="M37">
            <v>1200</v>
          </cell>
          <cell r="N37">
            <v>1550</v>
          </cell>
          <cell r="O37">
            <v>1600</v>
          </cell>
        </row>
        <row r="38">
          <cell r="D38">
            <v>1679</v>
          </cell>
          <cell r="E38">
            <v>1515</v>
          </cell>
          <cell r="F38">
            <v>3589</v>
          </cell>
          <cell r="G38">
            <v>2295</v>
          </cell>
          <cell r="H38">
            <v>3912</v>
          </cell>
          <cell r="I38">
            <v>2220</v>
          </cell>
          <cell r="J38">
            <v>2776</v>
          </cell>
          <cell r="K38">
            <v>3766</v>
          </cell>
          <cell r="L38">
            <v>2461</v>
          </cell>
          <cell r="M38">
            <v>6632</v>
          </cell>
          <cell r="N38">
            <v>2939</v>
          </cell>
          <cell r="O38">
            <v>1393</v>
          </cell>
        </row>
        <row r="39">
          <cell r="D39">
            <v>85</v>
          </cell>
          <cell r="E39">
            <v>70</v>
          </cell>
          <cell r="F39">
            <v>150</v>
          </cell>
          <cell r="G39">
            <v>550</v>
          </cell>
          <cell r="H39">
            <v>730</v>
          </cell>
          <cell r="I39">
            <v>460</v>
          </cell>
          <cell r="J39">
            <v>2420</v>
          </cell>
          <cell r="K39">
            <v>4950</v>
          </cell>
          <cell r="L39">
            <v>1450</v>
          </cell>
          <cell r="M39">
            <v>460</v>
          </cell>
          <cell r="N39">
            <v>500</v>
          </cell>
          <cell r="O39">
            <v>550</v>
          </cell>
        </row>
        <row r="40">
          <cell r="D40">
            <v>2660</v>
          </cell>
          <cell r="E40">
            <v>3790</v>
          </cell>
          <cell r="F40">
            <v>6240</v>
          </cell>
          <cell r="G40">
            <v>7200</v>
          </cell>
          <cell r="H40">
            <v>7620</v>
          </cell>
          <cell r="I40">
            <v>7000</v>
          </cell>
          <cell r="J40">
            <v>5400</v>
          </cell>
          <cell r="K40">
            <v>5020</v>
          </cell>
          <cell r="L40">
            <v>5430</v>
          </cell>
          <cell r="M40">
            <v>6458</v>
          </cell>
          <cell r="N40">
            <v>5690</v>
          </cell>
          <cell r="O40">
            <v>6630</v>
          </cell>
        </row>
        <row r="41">
          <cell r="D41">
            <v>9000</v>
          </cell>
          <cell r="E41">
            <v>10800</v>
          </cell>
          <cell r="F41">
            <v>13300</v>
          </cell>
          <cell r="G41">
            <v>14300</v>
          </cell>
          <cell r="H41">
            <v>12900</v>
          </cell>
          <cell r="I41">
            <v>12800</v>
          </cell>
          <cell r="J41">
            <v>12200</v>
          </cell>
          <cell r="K41">
            <v>12600</v>
          </cell>
          <cell r="L41">
            <v>13400</v>
          </cell>
          <cell r="M41">
            <v>13400</v>
          </cell>
          <cell r="N41">
            <v>15900</v>
          </cell>
          <cell r="O41">
            <v>16500</v>
          </cell>
        </row>
        <row r="43">
          <cell r="D43">
            <v>201</v>
          </cell>
          <cell r="E43">
            <v>147</v>
          </cell>
          <cell r="F43">
            <v>247</v>
          </cell>
          <cell r="G43">
            <v>780</v>
          </cell>
          <cell r="H43">
            <v>1527</v>
          </cell>
          <cell r="I43">
            <v>533</v>
          </cell>
          <cell r="J43">
            <v>2309</v>
          </cell>
          <cell r="K43">
            <v>4944</v>
          </cell>
          <cell r="L43">
            <v>1962</v>
          </cell>
          <cell r="M43">
            <v>1333</v>
          </cell>
          <cell r="N43">
            <v>769</v>
          </cell>
          <cell r="O43">
            <v>201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14229</v>
          </cell>
          <cell r="K44">
            <v>25911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1827</v>
          </cell>
          <cell r="E45">
            <v>1948</v>
          </cell>
          <cell r="F45">
            <v>3118</v>
          </cell>
          <cell r="G45">
            <v>6038</v>
          </cell>
          <cell r="H45">
            <v>4699</v>
          </cell>
          <cell r="I45">
            <v>2998</v>
          </cell>
          <cell r="J45">
            <v>3163</v>
          </cell>
          <cell r="K45">
            <v>5010</v>
          </cell>
          <cell r="L45">
            <v>3388</v>
          </cell>
          <cell r="M45">
            <v>3325</v>
          </cell>
          <cell r="N45">
            <v>4434</v>
          </cell>
          <cell r="O45">
            <v>2177</v>
          </cell>
        </row>
        <row r="46">
          <cell r="D46">
            <v>7796</v>
          </cell>
          <cell r="E46">
            <v>5401</v>
          </cell>
          <cell r="F46">
            <v>7132</v>
          </cell>
          <cell r="G46">
            <v>11085</v>
          </cell>
          <cell r="H46">
            <v>8432</v>
          </cell>
          <cell r="I46">
            <v>5954</v>
          </cell>
          <cell r="J46">
            <v>6559</v>
          </cell>
          <cell r="K46">
            <v>10510</v>
          </cell>
          <cell r="L46">
            <v>6866</v>
          </cell>
          <cell r="M46">
            <v>6466</v>
          </cell>
          <cell r="N46">
            <v>8164</v>
          </cell>
          <cell r="O46">
            <v>6110</v>
          </cell>
        </row>
        <row r="47">
          <cell r="D47">
            <v>1500</v>
          </cell>
          <cell r="E47">
            <v>1500</v>
          </cell>
          <cell r="F47">
            <v>28000</v>
          </cell>
          <cell r="G47">
            <v>105000</v>
          </cell>
          <cell r="H47">
            <v>30000</v>
          </cell>
          <cell r="I47">
            <v>13000</v>
          </cell>
          <cell r="J47">
            <v>10000</v>
          </cell>
          <cell r="K47">
            <v>20000</v>
          </cell>
          <cell r="L47">
            <v>10000</v>
          </cell>
          <cell r="M47">
            <v>7000</v>
          </cell>
          <cell r="N47">
            <v>5000</v>
          </cell>
          <cell r="O47">
            <v>1000</v>
          </cell>
        </row>
        <row r="48">
          <cell r="D48">
            <v>16586</v>
          </cell>
          <cell r="E48">
            <v>13920</v>
          </cell>
          <cell r="F48">
            <v>22698</v>
          </cell>
          <cell r="G48">
            <v>38298</v>
          </cell>
          <cell r="H48">
            <v>28363</v>
          </cell>
          <cell r="I48">
            <v>26970</v>
          </cell>
          <cell r="J48">
            <v>22108</v>
          </cell>
          <cell r="K48">
            <v>31652</v>
          </cell>
          <cell r="L48">
            <v>28403</v>
          </cell>
          <cell r="M48">
            <v>33825</v>
          </cell>
          <cell r="N48">
            <v>59278</v>
          </cell>
          <cell r="O48">
            <v>23716</v>
          </cell>
        </row>
        <row r="50">
          <cell r="D50">
            <v>2263</v>
          </cell>
          <cell r="E50">
            <v>1692</v>
          </cell>
          <cell r="F50">
            <v>1989</v>
          </cell>
          <cell r="G50">
            <v>2483</v>
          </cell>
          <cell r="H50">
            <v>4305</v>
          </cell>
          <cell r="I50">
            <v>1698</v>
          </cell>
          <cell r="J50">
            <v>3012</v>
          </cell>
          <cell r="K50">
            <v>5296</v>
          </cell>
          <cell r="L50">
            <v>2133</v>
          </cell>
          <cell r="M50">
            <v>2005</v>
          </cell>
          <cell r="N50">
            <v>1879</v>
          </cell>
          <cell r="O50">
            <v>1734</v>
          </cell>
        </row>
        <row r="55">
          <cell r="D55">
            <v>215</v>
          </cell>
          <cell r="E55">
            <v>287</v>
          </cell>
          <cell r="F55">
            <v>5616</v>
          </cell>
          <cell r="G55">
            <v>6143</v>
          </cell>
          <cell r="H55">
            <v>13418</v>
          </cell>
          <cell r="I55">
            <v>4794</v>
          </cell>
          <cell r="J55">
            <v>15679</v>
          </cell>
          <cell r="K55">
            <v>8905</v>
          </cell>
          <cell r="L55">
            <v>4999</v>
          </cell>
          <cell r="M55">
            <v>6708</v>
          </cell>
          <cell r="N55">
            <v>4155</v>
          </cell>
          <cell r="O55">
            <v>883</v>
          </cell>
        </row>
        <row r="56">
          <cell r="D56">
            <v>2059</v>
          </cell>
          <cell r="E56">
            <v>2111</v>
          </cell>
          <cell r="F56">
            <v>5635</v>
          </cell>
          <cell r="G56">
            <v>9015</v>
          </cell>
          <cell r="H56">
            <v>8946</v>
          </cell>
          <cell r="I56">
            <v>4905</v>
          </cell>
          <cell r="J56">
            <v>5108</v>
          </cell>
          <cell r="K56">
            <v>8447</v>
          </cell>
          <cell r="L56">
            <v>5237</v>
          </cell>
          <cell r="M56">
            <v>7233</v>
          </cell>
          <cell r="N56">
            <v>8023</v>
          </cell>
          <cell r="O56">
            <v>1782</v>
          </cell>
        </row>
        <row r="57">
          <cell r="D57">
            <v>1686</v>
          </cell>
          <cell r="E57">
            <v>2292</v>
          </cell>
          <cell r="F57">
            <v>4959</v>
          </cell>
          <cell r="G57">
            <v>3935</v>
          </cell>
          <cell r="H57">
            <v>4462</v>
          </cell>
          <cell r="I57">
            <v>3133</v>
          </cell>
          <cell r="J57">
            <v>3754</v>
          </cell>
          <cell r="K57">
            <v>6348</v>
          </cell>
          <cell r="L57">
            <v>3486</v>
          </cell>
          <cell r="M57">
            <v>3803</v>
          </cell>
          <cell r="N57">
            <v>4686</v>
          </cell>
          <cell r="O57">
            <v>2085</v>
          </cell>
        </row>
        <row r="58">
          <cell r="D58">
            <v>934</v>
          </cell>
          <cell r="E58">
            <v>1365</v>
          </cell>
          <cell r="F58">
            <v>6343</v>
          </cell>
          <cell r="G58">
            <v>9143</v>
          </cell>
          <cell r="H58">
            <v>3230</v>
          </cell>
          <cell r="I58">
            <v>1938</v>
          </cell>
          <cell r="J58">
            <v>2004</v>
          </cell>
          <cell r="K58">
            <v>3143</v>
          </cell>
          <cell r="L58">
            <v>1850</v>
          </cell>
          <cell r="M58">
            <v>2500</v>
          </cell>
          <cell r="N58">
            <v>2846</v>
          </cell>
          <cell r="O58">
            <v>653</v>
          </cell>
        </row>
        <row r="59">
          <cell r="D59">
            <v>13603</v>
          </cell>
          <cell r="E59">
            <v>16789</v>
          </cell>
          <cell r="F59">
            <v>16174</v>
          </cell>
          <cell r="G59">
            <v>17124</v>
          </cell>
          <cell r="H59">
            <v>12829</v>
          </cell>
          <cell r="I59">
            <v>14751</v>
          </cell>
          <cell r="J59">
            <v>14808</v>
          </cell>
          <cell r="K59">
            <v>15229</v>
          </cell>
          <cell r="L59">
            <v>14341</v>
          </cell>
          <cell r="M59">
            <v>25153</v>
          </cell>
          <cell r="N59">
            <v>19034</v>
          </cell>
          <cell r="O59">
            <v>11325</v>
          </cell>
        </row>
        <row r="60">
          <cell r="D60">
            <v>7943</v>
          </cell>
          <cell r="E60">
            <v>9143</v>
          </cell>
          <cell r="F60">
            <v>17364</v>
          </cell>
          <cell r="G60">
            <v>10377</v>
          </cell>
          <cell r="H60">
            <v>7518</v>
          </cell>
          <cell r="I60">
            <v>7917</v>
          </cell>
          <cell r="J60">
            <v>16711</v>
          </cell>
          <cell r="K60">
            <v>25252</v>
          </cell>
          <cell r="L60">
            <v>10610</v>
          </cell>
          <cell r="M60">
            <v>11839</v>
          </cell>
          <cell r="N60">
            <v>11700</v>
          </cell>
          <cell r="O60">
            <v>9407</v>
          </cell>
        </row>
        <row r="61">
          <cell r="D61">
            <v>5841</v>
          </cell>
          <cell r="E61">
            <v>10765</v>
          </cell>
          <cell r="F61">
            <v>10314</v>
          </cell>
          <cell r="G61">
            <v>7062</v>
          </cell>
          <cell r="H61">
            <v>8323</v>
          </cell>
          <cell r="I61">
            <v>8943</v>
          </cell>
          <cell r="J61">
            <v>13855</v>
          </cell>
          <cell r="K61">
            <v>29842</v>
          </cell>
          <cell r="L61">
            <v>11180</v>
          </cell>
          <cell r="M61">
            <v>9158</v>
          </cell>
          <cell r="N61">
            <v>7914</v>
          </cell>
          <cell r="O61">
            <v>5049</v>
          </cell>
        </row>
        <row r="62">
          <cell r="D62">
            <v>6100</v>
          </cell>
          <cell r="E62">
            <v>8920</v>
          </cell>
          <cell r="F62">
            <v>10431</v>
          </cell>
          <cell r="G62">
            <v>8396</v>
          </cell>
          <cell r="H62">
            <v>8889</v>
          </cell>
          <cell r="I62">
            <v>9466</v>
          </cell>
          <cell r="J62">
            <v>11632</v>
          </cell>
          <cell r="K62">
            <v>23519</v>
          </cell>
          <cell r="L62">
            <v>10205</v>
          </cell>
          <cell r="M62">
            <v>9729</v>
          </cell>
          <cell r="N62">
            <v>8625</v>
          </cell>
          <cell r="O62">
            <v>5656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50</v>
          </cell>
          <cell r="H63">
            <v>800</v>
          </cell>
          <cell r="I63">
            <v>2800</v>
          </cell>
          <cell r="J63">
            <v>18000</v>
          </cell>
          <cell r="K63">
            <v>20000</v>
          </cell>
          <cell r="L63">
            <v>12000</v>
          </cell>
          <cell r="M63">
            <v>2000</v>
          </cell>
          <cell r="N63">
            <v>8000</v>
          </cell>
          <cell r="O63">
            <v>1500</v>
          </cell>
        </row>
        <row r="65">
          <cell r="D65">
            <v>324</v>
          </cell>
          <cell r="E65">
            <v>253</v>
          </cell>
          <cell r="F65">
            <v>536</v>
          </cell>
          <cell r="G65">
            <v>1088</v>
          </cell>
          <cell r="H65">
            <v>781</v>
          </cell>
          <cell r="I65">
            <v>448</v>
          </cell>
          <cell r="J65">
            <v>1231</v>
          </cell>
          <cell r="K65">
            <v>432</v>
          </cell>
          <cell r="L65">
            <v>742</v>
          </cell>
          <cell r="M65">
            <v>658</v>
          </cell>
          <cell r="N65">
            <v>981</v>
          </cell>
          <cell r="O65">
            <v>370</v>
          </cell>
        </row>
        <row r="66">
          <cell r="D66">
            <v>652</v>
          </cell>
          <cell r="E66">
            <v>767</v>
          </cell>
          <cell r="F66">
            <v>1047</v>
          </cell>
          <cell r="G66">
            <v>1241</v>
          </cell>
          <cell r="H66">
            <v>1224</v>
          </cell>
          <cell r="I66">
            <v>1197</v>
          </cell>
          <cell r="J66">
            <v>366</v>
          </cell>
          <cell r="K66">
            <v>373</v>
          </cell>
          <cell r="L66">
            <v>631</v>
          </cell>
          <cell r="M66">
            <v>743</v>
          </cell>
          <cell r="N66">
            <v>580</v>
          </cell>
          <cell r="O66">
            <v>249</v>
          </cell>
        </row>
        <row r="67">
          <cell r="D67">
            <v>817</v>
          </cell>
          <cell r="E67">
            <v>784</v>
          </cell>
          <cell r="F67">
            <v>1658</v>
          </cell>
          <cell r="G67">
            <v>2713</v>
          </cell>
          <cell r="H67">
            <v>2907</v>
          </cell>
          <cell r="I67">
            <v>2189</v>
          </cell>
          <cell r="J67">
            <v>2100</v>
          </cell>
          <cell r="K67">
            <v>2808</v>
          </cell>
          <cell r="L67">
            <v>1902</v>
          </cell>
          <cell r="M67">
            <v>2924</v>
          </cell>
          <cell r="N67">
            <v>2838</v>
          </cell>
          <cell r="O67">
            <v>1013</v>
          </cell>
        </row>
        <row r="68">
          <cell r="D68">
            <v>677</v>
          </cell>
          <cell r="E68">
            <v>973</v>
          </cell>
          <cell r="F68">
            <v>916</v>
          </cell>
          <cell r="G68">
            <v>435</v>
          </cell>
          <cell r="H68">
            <v>501</v>
          </cell>
          <cell r="I68">
            <v>1012</v>
          </cell>
          <cell r="J68">
            <v>1719</v>
          </cell>
          <cell r="K68">
            <v>2331</v>
          </cell>
          <cell r="L68">
            <v>964</v>
          </cell>
          <cell r="M68">
            <v>1490</v>
          </cell>
          <cell r="N68">
            <v>864</v>
          </cell>
          <cell r="O68">
            <v>548</v>
          </cell>
        </row>
        <row r="69">
          <cell r="D69">
            <v>10192</v>
          </cell>
          <cell r="E69">
            <v>10863</v>
          </cell>
          <cell r="F69">
            <v>27908</v>
          </cell>
          <cell r="G69">
            <v>39138</v>
          </cell>
          <cell r="H69">
            <v>24656</v>
          </cell>
          <cell r="I69">
            <v>18223</v>
          </cell>
          <cell r="J69">
            <v>21759</v>
          </cell>
          <cell r="K69">
            <v>28973</v>
          </cell>
          <cell r="L69">
            <v>15667</v>
          </cell>
          <cell r="M69">
            <v>23413</v>
          </cell>
          <cell r="N69">
            <v>35016</v>
          </cell>
          <cell r="O69">
            <v>11084</v>
          </cell>
        </row>
        <row r="71">
          <cell r="D71">
            <v>493</v>
          </cell>
          <cell r="E71">
            <v>593</v>
          </cell>
          <cell r="F71">
            <v>566</v>
          </cell>
          <cell r="G71">
            <v>797</v>
          </cell>
          <cell r="H71">
            <v>1667</v>
          </cell>
          <cell r="I71">
            <v>729</v>
          </cell>
          <cell r="J71">
            <v>544</v>
          </cell>
          <cell r="K71">
            <v>2143</v>
          </cell>
          <cell r="L71">
            <v>566</v>
          </cell>
          <cell r="M71">
            <v>2934</v>
          </cell>
          <cell r="N71">
            <v>2417</v>
          </cell>
          <cell r="O71">
            <v>1350</v>
          </cell>
        </row>
        <row r="72">
          <cell r="D72">
            <v>14989</v>
          </cell>
          <cell r="E72">
            <v>11678</v>
          </cell>
          <cell r="F72">
            <v>12089</v>
          </cell>
          <cell r="G72">
            <v>10981</v>
          </cell>
          <cell r="H72">
            <v>11726</v>
          </cell>
          <cell r="I72">
            <v>8689</v>
          </cell>
          <cell r="J72">
            <v>8830</v>
          </cell>
          <cell r="K72">
            <v>13153</v>
          </cell>
          <cell r="L72">
            <v>10690</v>
          </cell>
          <cell r="M72">
            <v>10344</v>
          </cell>
          <cell r="N72">
            <v>12481</v>
          </cell>
          <cell r="O72">
            <v>10987</v>
          </cell>
        </row>
        <row r="73">
          <cell r="D73">
            <v>45013</v>
          </cell>
          <cell r="E73">
            <v>39288</v>
          </cell>
          <cell r="F73">
            <v>37305</v>
          </cell>
          <cell r="G73">
            <v>34752</v>
          </cell>
          <cell r="H73">
            <v>32805</v>
          </cell>
          <cell r="I73">
            <v>29103</v>
          </cell>
          <cell r="J73">
            <v>27220</v>
          </cell>
          <cell r="K73">
            <v>29003</v>
          </cell>
          <cell r="L73">
            <v>27930</v>
          </cell>
          <cell r="M73">
            <v>28776</v>
          </cell>
          <cell r="N73">
            <v>32068</v>
          </cell>
          <cell r="O73">
            <v>36540</v>
          </cell>
        </row>
        <row r="74">
          <cell r="D74">
            <v>48738</v>
          </cell>
          <cell r="E74">
            <v>52646</v>
          </cell>
          <cell r="F74">
            <v>56024</v>
          </cell>
          <cell r="G74">
            <v>47770</v>
          </cell>
          <cell r="H74">
            <v>37556</v>
          </cell>
          <cell r="I74">
            <v>29920</v>
          </cell>
          <cell r="J74">
            <v>27728</v>
          </cell>
          <cell r="K74">
            <v>37284</v>
          </cell>
          <cell r="L74">
            <v>38190</v>
          </cell>
          <cell r="M74">
            <v>43050</v>
          </cell>
          <cell r="N74">
            <v>61766</v>
          </cell>
          <cell r="O74">
            <v>50824</v>
          </cell>
        </row>
        <row r="75">
          <cell r="D75">
            <v>48963</v>
          </cell>
          <cell r="E75">
            <v>46621</v>
          </cell>
          <cell r="F75">
            <v>50947</v>
          </cell>
          <cell r="G75">
            <v>50140</v>
          </cell>
          <cell r="H75">
            <v>51589</v>
          </cell>
          <cell r="I75">
            <v>47703</v>
          </cell>
          <cell r="J75">
            <v>45572</v>
          </cell>
          <cell r="K75">
            <v>47588</v>
          </cell>
          <cell r="L75">
            <v>46668</v>
          </cell>
          <cell r="M75">
            <v>43624</v>
          </cell>
          <cell r="N75">
            <v>50670</v>
          </cell>
          <cell r="O75">
            <v>46128</v>
          </cell>
        </row>
        <row r="76">
          <cell r="D76">
            <v>64653</v>
          </cell>
          <cell r="E76">
            <v>47724</v>
          </cell>
          <cell r="F76">
            <v>136536</v>
          </cell>
          <cell r="G76">
            <v>306770</v>
          </cell>
          <cell r="H76">
            <v>161849</v>
          </cell>
          <cell r="I76">
            <v>69300</v>
          </cell>
          <cell r="J76">
            <v>55007</v>
          </cell>
          <cell r="K76">
            <v>49978</v>
          </cell>
          <cell r="L76">
            <v>98792</v>
          </cell>
          <cell r="M76">
            <v>130462</v>
          </cell>
          <cell r="N76">
            <v>114409</v>
          </cell>
          <cell r="O76">
            <v>211910</v>
          </cell>
        </row>
        <row r="77">
          <cell r="D77">
            <v>362761</v>
          </cell>
          <cell r="E77">
            <v>129275</v>
          </cell>
          <cell r="F77">
            <v>138070</v>
          </cell>
          <cell r="G77">
            <v>155669</v>
          </cell>
          <cell r="H77">
            <v>188235</v>
          </cell>
          <cell r="I77">
            <v>120369</v>
          </cell>
          <cell r="J77">
            <v>122294</v>
          </cell>
          <cell r="K77">
            <v>129236</v>
          </cell>
          <cell r="L77">
            <v>122196</v>
          </cell>
          <cell r="M77">
            <v>132447</v>
          </cell>
          <cell r="N77">
            <v>153100</v>
          </cell>
          <cell r="O77">
            <v>140167</v>
          </cell>
        </row>
        <row r="79">
          <cell r="D79">
            <v>1338</v>
          </cell>
          <cell r="E79">
            <v>1863</v>
          </cell>
          <cell r="F79">
            <v>4935</v>
          </cell>
          <cell r="G79">
            <v>5999</v>
          </cell>
          <cell r="H79">
            <v>10228</v>
          </cell>
          <cell r="I79">
            <v>4132</v>
          </cell>
          <cell r="J79">
            <v>4595</v>
          </cell>
          <cell r="K79">
            <v>6469</v>
          </cell>
          <cell r="L79">
            <v>5304</v>
          </cell>
          <cell r="M79">
            <v>5148</v>
          </cell>
          <cell r="N79">
            <v>7194</v>
          </cell>
          <cell r="O79">
            <v>2046</v>
          </cell>
        </row>
        <row r="80">
          <cell r="D80">
            <v>1487</v>
          </cell>
          <cell r="E80">
            <v>2071</v>
          </cell>
          <cell r="F80">
            <v>5484</v>
          </cell>
          <cell r="G80">
            <v>6666</v>
          </cell>
          <cell r="H80">
            <v>11346</v>
          </cell>
          <cell r="I80">
            <v>4591</v>
          </cell>
          <cell r="J80">
            <v>5106</v>
          </cell>
          <cell r="K80">
            <v>7188</v>
          </cell>
          <cell r="L80">
            <v>5894</v>
          </cell>
          <cell r="M80">
            <v>5720</v>
          </cell>
          <cell r="N80">
            <v>7994</v>
          </cell>
          <cell r="O80">
            <v>2274</v>
          </cell>
        </row>
        <row r="81">
          <cell r="D81">
            <v>2995</v>
          </cell>
          <cell r="E81">
            <v>3506</v>
          </cell>
          <cell r="F81">
            <v>16035</v>
          </cell>
          <cell r="G81">
            <v>17630</v>
          </cell>
          <cell r="H81">
            <v>19330</v>
          </cell>
          <cell r="I81">
            <v>12140</v>
          </cell>
          <cell r="J81">
            <v>5700</v>
          </cell>
          <cell r="K81">
            <v>10948</v>
          </cell>
          <cell r="L81">
            <v>11942</v>
          </cell>
          <cell r="M81">
            <v>14869</v>
          </cell>
          <cell r="N81">
            <v>19436</v>
          </cell>
          <cell r="O81">
            <v>4306</v>
          </cell>
        </row>
        <row r="82">
          <cell r="D82">
            <v>21957</v>
          </cell>
          <cell r="E82">
            <v>16685</v>
          </cell>
          <cell r="F82">
            <v>21806</v>
          </cell>
          <cell r="G82">
            <v>17569</v>
          </cell>
          <cell r="H82">
            <v>20715</v>
          </cell>
          <cell r="I82">
            <v>16976</v>
          </cell>
          <cell r="J82">
            <v>18570</v>
          </cell>
          <cell r="K82">
            <v>21513</v>
          </cell>
          <cell r="L82">
            <v>18099</v>
          </cell>
          <cell r="M82">
            <v>16793</v>
          </cell>
          <cell r="N82">
            <v>20452</v>
          </cell>
          <cell r="O82">
            <v>19539</v>
          </cell>
        </row>
        <row r="83">
          <cell r="D83">
            <v>8740</v>
          </cell>
          <cell r="E83">
            <v>8287</v>
          </cell>
          <cell r="F83">
            <v>26290</v>
          </cell>
          <cell r="G83">
            <v>51733</v>
          </cell>
          <cell r="H83">
            <v>62686</v>
          </cell>
          <cell r="I83">
            <v>36001</v>
          </cell>
          <cell r="J83">
            <v>42010</v>
          </cell>
          <cell r="K83">
            <v>68023</v>
          </cell>
          <cell r="L83">
            <v>36831</v>
          </cell>
          <cell r="M83">
            <v>33213</v>
          </cell>
          <cell r="N83">
            <v>84447</v>
          </cell>
          <cell r="O83">
            <v>27263</v>
          </cell>
        </row>
        <row r="85">
          <cell r="D85">
            <v>288232</v>
          </cell>
          <cell r="E85">
            <v>10034</v>
          </cell>
          <cell r="F85">
            <v>9001</v>
          </cell>
          <cell r="G85">
            <v>3109</v>
          </cell>
          <cell r="H85">
            <v>15231</v>
          </cell>
          <cell r="I85">
            <v>6402</v>
          </cell>
          <cell r="J85">
            <v>7006</v>
          </cell>
          <cell r="K85">
            <v>9337</v>
          </cell>
          <cell r="L85">
            <v>11890</v>
          </cell>
          <cell r="M85">
            <v>13045</v>
          </cell>
          <cell r="N85">
            <v>15466</v>
          </cell>
          <cell r="O85">
            <v>11226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6500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D89">
            <v>727</v>
          </cell>
          <cell r="E89">
            <v>539</v>
          </cell>
          <cell r="F89">
            <v>2520</v>
          </cell>
          <cell r="G89">
            <v>2645</v>
          </cell>
          <cell r="H89">
            <v>3860</v>
          </cell>
          <cell r="I89">
            <v>2197</v>
          </cell>
          <cell r="J89">
            <v>3114</v>
          </cell>
          <cell r="K89">
            <v>6207</v>
          </cell>
          <cell r="L89">
            <v>2950</v>
          </cell>
          <cell r="M89">
            <v>3327</v>
          </cell>
          <cell r="N89">
            <v>2515</v>
          </cell>
          <cell r="O89">
            <v>828</v>
          </cell>
        </row>
        <row r="90">
          <cell r="D90">
            <v>587</v>
          </cell>
          <cell r="E90">
            <v>724</v>
          </cell>
          <cell r="F90">
            <v>1806</v>
          </cell>
          <cell r="G90">
            <v>2711</v>
          </cell>
          <cell r="H90">
            <v>3254</v>
          </cell>
          <cell r="I90">
            <v>2301</v>
          </cell>
          <cell r="J90">
            <v>3625</v>
          </cell>
          <cell r="K90">
            <v>8356</v>
          </cell>
          <cell r="L90">
            <v>2855</v>
          </cell>
          <cell r="M90">
            <v>2865</v>
          </cell>
          <cell r="N90">
            <v>1862</v>
          </cell>
          <cell r="O90">
            <v>1024</v>
          </cell>
        </row>
        <row r="91">
          <cell r="D91">
            <v>541</v>
          </cell>
          <cell r="E91">
            <v>483</v>
          </cell>
          <cell r="F91">
            <v>1354</v>
          </cell>
          <cell r="G91">
            <v>1947</v>
          </cell>
          <cell r="H91">
            <v>4316</v>
          </cell>
          <cell r="I91">
            <v>3322</v>
          </cell>
          <cell r="J91">
            <v>8359</v>
          </cell>
          <cell r="K91">
            <v>25256</v>
          </cell>
          <cell r="L91">
            <v>4245</v>
          </cell>
          <cell r="M91">
            <v>2354</v>
          </cell>
          <cell r="N91">
            <v>1992</v>
          </cell>
          <cell r="O91">
            <v>738</v>
          </cell>
        </row>
        <row r="92">
          <cell r="D92">
            <v>1381</v>
          </cell>
          <cell r="E92">
            <v>1024</v>
          </cell>
          <cell r="F92">
            <v>4788</v>
          </cell>
          <cell r="G92">
            <v>5025</v>
          </cell>
          <cell r="H92">
            <v>7334</v>
          </cell>
          <cell r="I92">
            <v>4174</v>
          </cell>
          <cell r="J92">
            <v>5916</v>
          </cell>
          <cell r="K92">
            <v>11793</v>
          </cell>
          <cell r="L92">
            <v>5605</v>
          </cell>
          <cell r="M92">
            <v>6321</v>
          </cell>
          <cell r="N92">
            <v>4779</v>
          </cell>
          <cell r="O92">
            <v>1573</v>
          </cell>
        </row>
        <row r="93">
          <cell r="D93">
            <v>0</v>
          </cell>
          <cell r="E93">
            <v>0</v>
          </cell>
          <cell r="F93">
            <v>3500</v>
          </cell>
          <cell r="G93">
            <v>6500</v>
          </cell>
          <cell r="H93">
            <v>8500</v>
          </cell>
          <cell r="I93">
            <v>11000</v>
          </cell>
          <cell r="J93">
            <v>11000</v>
          </cell>
          <cell r="K93">
            <v>12000</v>
          </cell>
          <cell r="L93">
            <v>7000</v>
          </cell>
          <cell r="M93">
            <v>12000</v>
          </cell>
          <cell r="N93">
            <v>25000</v>
          </cell>
          <cell r="O93">
            <v>7500</v>
          </cell>
        </row>
        <row r="94">
          <cell r="D94">
            <v>12121</v>
          </cell>
          <cell r="E94">
            <v>11149</v>
          </cell>
          <cell r="F94">
            <v>22793</v>
          </cell>
          <cell r="G94">
            <v>17929</v>
          </cell>
          <cell r="H94">
            <v>15968</v>
          </cell>
          <cell r="I94">
            <v>14182</v>
          </cell>
          <cell r="J94">
            <v>17324</v>
          </cell>
          <cell r="K94">
            <v>9829</v>
          </cell>
          <cell r="L94">
            <v>10877</v>
          </cell>
          <cell r="M94">
            <v>14572</v>
          </cell>
          <cell r="N94">
            <v>27069</v>
          </cell>
          <cell r="O94">
            <v>18867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6900</v>
          </cell>
          <cell r="H95">
            <v>20000</v>
          </cell>
          <cell r="I95">
            <v>16400</v>
          </cell>
          <cell r="J95">
            <v>59500</v>
          </cell>
          <cell r="K95">
            <v>79300</v>
          </cell>
          <cell r="L95">
            <v>23600</v>
          </cell>
          <cell r="M95">
            <v>17900</v>
          </cell>
          <cell r="N95">
            <v>23000</v>
          </cell>
          <cell r="O95">
            <v>0</v>
          </cell>
        </row>
        <row r="96">
          <cell r="D96">
            <v>463</v>
          </cell>
          <cell r="E96">
            <v>420</v>
          </cell>
          <cell r="F96">
            <v>1040</v>
          </cell>
          <cell r="G96">
            <v>2270</v>
          </cell>
          <cell r="H96">
            <v>2404</v>
          </cell>
          <cell r="I96">
            <v>1224</v>
          </cell>
          <cell r="J96">
            <v>1555</v>
          </cell>
          <cell r="K96">
            <v>3288</v>
          </cell>
          <cell r="L96">
            <v>1573</v>
          </cell>
          <cell r="M96">
            <v>1557</v>
          </cell>
          <cell r="N96">
            <v>1934</v>
          </cell>
          <cell r="O96">
            <v>528</v>
          </cell>
        </row>
        <row r="98">
          <cell r="D98">
            <v>24177</v>
          </cell>
          <cell r="E98">
            <v>21916</v>
          </cell>
          <cell r="F98">
            <v>22833</v>
          </cell>
          <cell r="G98">
            <v>19689</v>
          </cell>
          <cell r="H98">
            <v>19735</v>
          </cell>
          <cell r="I98">
            <v>15859</v>
          </cell>
          <cell r="J98">
            <v>17397</v>
          </cell>
          <cell r="K98">
            <v>18032</v>
          </cell>
          <cell r="L98">
            <v>17451</v>
          </cell>
          <cell r="M98">
            <v>18521</v>
          </cell>
          <cell r="N98">
            <v>19411</v>
          </cell>
          <cell r="O98">
            <v>20547</v>
          </cell>
        </row>
        <row r="102">
          <cell r="D102">
            <v>5828</v>
          </cell>
          <cell r="E102">
            <v>8936</v>
          </cell>
          <cell r="F102">
            <v>1115</v>
          </cell>
          <cell r="G102">
            <v>128</v>
          </cell>
          <cell r="H102">
            <v>1391</v>
          </cell>
          <cell r="I102">
            <v>327</v>
          </cell>
          <cell r="J102">
            <v>1960</v>
          </cell>
          <cell r="K102">
            <v>3302</v>
          </cell>
          <cell r="L102">
            <v>1033</v>
          </cell>
          <cell r="M102">
            <v>429</v>
          </cell>
          <cell r="N102">
            <v>170</v>
          </cell>
          <cell r="O102">
            <v>314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16796</v>
          </cell>
          <cell r="J103">
            <v>3674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D104">
            <v>600</v>
          </cell>
          <cell r="E104">
            <v>1076</v>
          </cell>
          <cell r="F104">
            <v>2152</v>
          </cell>
          <cell r="G104">
            <v>882</v>
          </cell>
          <cell r="H104">
            <v>3187</v>
          </cell>
          <cell r="I104">
            <v>2090</v>
          </cell>
          <cell r="J104">
            <v>1291</v>
          </cell>
          <cell r="K104">
            <v>2549</v>
          </cell>
          <cell r="L104">
            <v>875</v>
          </cell>
          <cell r="M104">
            <v>637</v>
          </cell>
          <cell r="N104">
            <v>150</v>
          </cell>
          <cell r="O104">
            <v>0</v>
          </cell>
        </row>
        <row r="105">
          <cell r="D105">
            <v>6079</v>
          </cell>
          <cell r="E105">
            <v>5437</v>
          </cell>
          <cell r="F105">
            <v>5066</v>
          </cell>
          <cell r="G105">
            <v>4559</v>
          </cell>
          <cell r="H105">
            <v>4894</v>
          </cell>
          <cell r="I105">
            <v>4640</v>
          </cell>
          <cell r="J105">
            <v>4585</v>
          </cell>
          <cell r="K105">
            <v>5501</v>
          </cell>
          <cell r="L105">
            <v>4498</v>
          </cell>
          <cell r="M105">
            <v>4265</v>
          </cell>
          <cell r="N105">
            <v>5044</v>
          </cell>
          <cell r="O105">
            <v>4619</v>
          </cell>
        </row>
        <row r="106">
          <cell r="D106">
            <v>3210</v>
          </cell>
          <cell r="E106">
            <v>2387</v>
          </cell>
          <cell r="F106">
            <v>2516</v>
          </cell>
          <cell r="G106">
            <v>2487</v>
          </cell>
          <cell r="H106">
            <v>2541</v>
          </cell>
          <cell r="I106">
            <v>2299</v>
          </cell>
          <cell r="J106">
            <v>2425</v>
          </cell>
          <cell r="K106">
            <v>2953</v>
          </cell>
          <cell r="L106">
            <v>2410</v>
          </cell>
          <cell r="M106">
            <v>2239</v>
          </cell>
          <cell r="N106">
            <v>3016</v>
          </cell>
          <cell r="O106">
            <v>2366</v>
          </cell>
        </row>
        <row r="107">
          <cell r="D107">
            <v>2748</v>
          </cell>
          <cell r="E107">
            <v>2449</v>
          </cell>
          <cell r="F107">
            <v>5853</v>
          </cell>
          <cell r="G107">
            <v>11388</v>
          </cell>
          <cell r="H107">
            <v>14658</v>
          </cell>
          <cell r="I107">
            <v>9507</v>
          </cell>
          <cell r="J107">
            <v>7735</v>
          </cell>
          <cell r="K107">
            <v>10302</v>
          </cell>
          <cell r="L107">
            <v>7951</v>
          </cell>
          <cell r="M107">
            <v>9705</v>
          </cell>
          <cell r="N107">
            <v>16976</v>
          </cell>
          <cell r="O107">
            <v>4237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1520</v>
          </cell>
          <cell r="H108">
            <v>4781</v>
          </cell>
          <cell r="I108">
            <v>2734</v>
          </cell>
          <cell r="J108">
            <v>2963</v>
          </cell>
          <cell r="K108">
            <v>4591</v>
          </cell>
          <cell r="L108">
            <v>2974</v>
          </cell>
          <cell r="M108">
            <v>3251</v>
          </cell>
          <cell r="N108">
            <v>8099</v>
          </cell>
          <cell r="O108">
            <v>666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5100</v>
          </cell>
          <cell r="K109">
            <v>45000</v>
          </cell>
          <cell r="L109">
            <v>38000</v>
          </cell>
          <cell r="M109">
            <v>3400</v>
          </cell>
          <cell r="N109">
            <v>0</v>
          </cell>
          <cell r="O109">
            <v>0</v>
          </cell>
        </row>
        <row r="110">
          <cell r="D110">
            <v>5600</v>
          </cell>
          <cell r="E110">
            <v>700</v>
          </cell>
          <cell r="F110">
            <v>4400</v>
          </cell>
          <cell r="G110">
            <v>4100</v>
          </cell>
          <cell r="H110">
            <v>3300</v>
          </cell>
          <cell r="I110">
            <v>4800</v>
          </cell>
          <cell r="J110">
            <v>2200</v>
          </cell>
          <cell r="K110">
            <v>2400</v>
          </cell>
          <cell r="L110">
            <v>2600</v>
          </cell>
          <cell r="M110">
            <v>14600</v>
          </cell>
          <cell r="N110">
            <v>35000</v>
          </cell>
          <cell r="O110">
            <v>2030</v>
          </cell>
        </row>
        <row r="111">
          <cell r="D111">
            <v>11322</v>
          </cell>
          <cell r="E111">
            <v>11018</v>
          </cell>
          <cell r="F111">
            <v>11117</v>
          </cell>
          <cell r="G111">
            <v>11602</v>
          </cell>
          <cell r="H111">
            <v>12418</v>
          </cell>
          <cell r="I111">
            <v>10901</v>
          </cell>
          <cell r="J111">
            <v>10252</v>
          </cell>
          <cell r="K111">
            <v>12716</v>
          </cell>
          <cell r="L111">
            <v>11108</v>
          </cell>
          <cell r="M111">
            <v>10931</v>
          </cell>
          <cell r="N111">
            <v>13654</v>
          </cell>
          <cell r="O111">
            <v>8730</v>
          </cell>
        </row>
        <row r="112">
          <cell r="D112">
            <v>14187</v>
          </cell>
          <cell r="E112">
            <v>14502</v>
          </cell>
          <cell r="F112">
            <v>25881</v>
          </cell>
          <cell r="G112">
            <v>39924</v>
          </cell>
          <cell r="H112">
            <v>49743</v>
          </cell>
          <cell r="I112">
            <v>33903</v>
          </cell>
          <cell r="J112">
            <v>32232</v>
          </cell>
          <cell r="K112">
            <v>45576</v>
          </cell>
          <cell r="L112">
            <v>34494</v>
          </cell>
          <cell r="M112">
            <v>34374</v>
          </cell>
          <cell r="N112">
            <v>58791</v>
          </cell>
          <cell r="O112">
            <v>17802</v>
          </cell>
        </row>
        <row r="113">
          <cell r="D113">
            <v>166500</v>
          </cell>
          <cell r="E113">
            <v>18300</v>
          </cell>
          <cell r="F113">
            <v>19300</v>
          </cell>
          <cell r="G113">
            <v>104200</v>
          </cell>
          <cell r="H113">
            <v>27200</v>
          </cell>
          <cell r="I113">
            <v>17000</v>
          </cell>
          <cell r="J113">
            <v>13900</v>
          </cell>
          <cell r="K113">
            <v>10900</v>
          </cell>
          <cell r="L113">
            <v>20900</v>
          </cell>
          <cell r="M113">
            <v>22900</v>
          </cell>
          <cell r="N113">
            <v>128400</v>
          </cell>
          <cell r="O113">
            <v>19500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950</v>
          </cell>
          <cell r="J114">
            <v>2000</v>
          </cell>
          <cell r="K114">
            <v>1500</v>
          </cell>
          <cell r="L114">
            <v>1300</v>
          </cell>
          <cell r="M114">
            <v>3000</v>
          </cell>
          <cell r="N114">
            <v>4500</v>
          </cell>
          <cell r="O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2200</v>
          </cell>
          <cell r="H115">
            <v>2500</v>
          </cell>
          <cell r="I115">
            <v>2300</v>
          </cell>
          <cell r="J115">
            <v>2500</v>
          </cell>
          <cell r="K115">
            <v>2500</v>
          </cell>
          <cell r="L115">
            <v>2400</v>
          </cell>
          <cell r="M115">
            <v>100</v>
          </cell>
          <cell r="N115">
            <v>0</v>
          </cell>
          <cell r="O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4560</v>
          </cell>
          <cell r="H116">
            <v>14343</v>
          </cell>
          <cell r="I116">
            <v>8202</v>
          </cell>
          <cell r="J116">
            <v>8889</v>
          </cell>
          <cell r="K116">
            <v>13773</v>
          </cell>
          <cell r="L116">
            <v>8922</v>
          </cell>
          <cell r="M116">
            <v>9753</v>
          </cell>
          <cell r="N116">
            <v>24297</v>
          </cell>
          <cell r="O116">
            <v>1998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665</v>
          </cell>
          <cell r="H117">
            <v>1690</v>
          </cell>
          <cell r="I117">
            <v>890</v>
          </cell>
          <cell r="J117">
            <v>1022</v>
          </cell>
          <cell r="K117">
            <v>2044</v>
          </cell>
          <cell r="L117">
            <v>782</v>
          </cell>
          <cell r="M117">
            <v>809</v>
          </cell>
          <cell r="N117">
            <v>1121</v>
          </cell>
          <cell r="O117">
            <v>34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488</v>
          </cell>
          <cell r="H118">
            <v>1528</v>
          </cell>
          <cell r="I118">
            <v>1067</v>
          </cell>
          <cell r="J118">
            <v>1118</v>
          </cell>
          <cell r="K118">
            <v>1368</v>
          </cell>
          <cell r="L118">
            <v>541</v>
          </cell>
          <cell r="M118">
            <v>1496</v>
          </cell>
          <cell r="N118">
            <v>4010</v>
          </cell>
          <cell r="O118">
            <v>281</v>
          </cell>
        </row>
        <row r="119">
          <cell r="D119">
            <v>2</v>
          </cell>
          <cell r="E119">
            <v>4</v>
          </cell>
          <cell r="F119">
            <v>17</v>
          </cell>
          <cell r="G119">
            <v>451</v>
          </cell>
          <cell r="H119">
            <v>1863</v>
          </cell>
          <cell r="I119">
            <v>580</v>
          </cell>
          <cell r="J119">
            <v>1912</v>
          </cell>
          <cell r="K119">
            <v>5177</v>
          </cell>
          <cell r="L119">
            <v>832</v>
          </cell>
          <cell r="M119">
            <v>748</v>
          </cell>
          <cell r="N119">
            <v>563</v>
          </cell>
          <cell r="O119">
            <v>97</v>
          </cell>
        </row>
        <row r="120">
          <cell r="D120">
            <v>2204</v>
          </cell>
          <cell r="E120">
            <v>2089</v>
          </cell>
          <cell r="F120">
            <v>2026</v>
          </cell>
          <cell r="G120">
            <v>2292</v>
          </cell>
          <cell r="H120">
            <v>3033</v>
          </cell>
          <cell r="I120">
            <v>2495</v>
          </cell>
          <cell r="J120">
            <v>2502</v>
          </cell>
          <cell r="K120">
            <v>3580</v>
          </cell>
          <cell r="L120">
            <v>2866</v>
          </cell>
          <cell r="M120">
            <v>2555</v>
          </cell>
          <cell r="N120">
            <v>2575</v>
          </cell>
          <cell r="O120">
            <v>1807</v>
          </cell>
        </row>
        <row r="121">
          <cell r="D121">
            <v>672</v>
          </cell>
          <cell r="E121">
            <v>567</v>
          </cell>
          <cell r="F121">
            <v>1350</v>
          </cell>
          <cell r="G121">
            <v>2679</v>
          </cell>
          <cell r="H121">
            <v>3244</v>
          </cell>
          <cell r="I121">
            <v>2529</v>
          </cell>
          <cell r="J121">
            <v>1798</v>
          </cell>
          <cell r="K121">
            <v>2248</v>
          </cell>
          <cell r="L121">
            <v>1976</v>
          </cell>
          <cell r="M121">
            <v>2244</v>
          </cell>
          <cell r="N121">
            <v>5531</v>
          </cell>
          <cell r="O121">
            <v>938</v>
          </cell>
        </row>
        <row r="122">
          <cell r="D122">
            <v>4160</v>
          </cell>
          <cell r="E122">
            <v>3437</v>
          </cell>
          <cell r="F122">
            <v>421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D123">
            <v>609</v>
          </cell>
          <cell r="E123">
            <v>573</v>
          </cell>
          <cell r="F123">
            <v>585</v>
          </cell>
          <cell r="G123">
            <v>585</v>
          </cell>
          <cell r="H123">
            <v>581</v>
          </cell>
          <cell r="I123">
            <v>628</v>
          </cell>
          <cell r="J123">
            <v>660</v>
          </cell>
          <cell r="K123">
            <v>745</v>
          </cell>
          <cell r="L123">
            <v>637</v>
          </cell>
          <cell r="M123">
            <v>577</v>
          </cell>
          <cell r="N123">
            <v>669</v>
          </cell>
          <cell r="O123">
            <v>616</v>
          </cell>
        </row>
        <row r="125">
          <cell r="D125">
            <v>0</v>
          </cell>
          <cell r="E125">
            <v>0</v>
          </cell>
          <cell r="F125">
            <v>200</v>
          </cell>
          <cell r="G125">
            <v>800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D126">
            <v>4380</v>
          </cell>
          <cell r="E126">
            <v>3880</v>
          </cell>
          <cell r="F126">
            <v>3640</v>
          </cell>
          <cell r="G126">
            <v>6755</v>
          </cell>
          <cell r="H126">
            <v>7700</v>
          </cell>
          <cell r="I126">
            <v>11118</v>
          </cell>
          <cell r="J126">
            <v>12362</v>
          </cell>
          <cell r="K126">
            <v>13785</v>
          </cell>
          <cell r="L126">
            <v>8325</v>
          </cell>
          <cell r="M126">
            <v>7327</v>
          </cell>
          <cell r="N126">
            <v>6173</v>
          </cell>
          <cell r="O126">
            <v>4530</v>
          </cell>
        </row>
        <row r="127">
          <cell r="D127">
            <v>6374</v>
          </cell>
          <cell r="E127">
            <v>6445</v>
          </cell>
          <cell r="F127">
            <v>6875</v>
          </cell>
          <cell r="G127">
            <v>4300</v>
          </cell>
          <cell r="H127">
            <v>5050</v>
          </cell>
          <cell r="I127">
            <v>4324</v>
          </cell>
          <cell r="J127">
            <v>4340</v>
          </cell>
          <cell r="K127">
            <v>5900</v>
          </cell>
          <cell r="L127">
            <v>3840</v>
          </cell>
          <cell r="M127">
            <v>4360</v>
          </cell>
          <cell r="N127">
            <v>4680</v>
          </cell>
          <cell r="O127">
            <v>5200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3000</v>
          </cell>
          <cell r="H129">
            <v>6300</v>
          </cell>
          <cell r="I129">
            <v>9000</v>
          </cell>
          <cell r="J129">
            <v>8500</v>
          </cell>
          <cell r="K129">
            <v>9000</v>
          </cell>
          <cell r="L129">
            <v>7000</v>
          </cell>
          <cell r="M129">
            <v>6500</v>
          </cell>
          <cell r="N129">
            <v>6300</v>
          </cell>
          <cell r="O129">
            <v>300</v>
          </cell>
        </row>
        <row r="130">
          <cell r="D130">
            <v>75</v>
          </cell>
          <cell r="E130">
            <v>80</v>
          </cell>
          <cell r="F130">
            <v>2700</v>
          </cell>
          <cell r="G130">
            <v>32000</v>
          </cell>
          <cell r="H130">
            <v>7000</v>
          </cell>
          <cell r="I130">
            <v>5000</v>
          </cell>
          <cell r="J130">
            <v>3600</v>
          </cell>
          <cell r="K130">
            <v>3500</v>
          </cell>
          <cell r="L130">
            <v>3200</v>
          </cell>
          <cell r="M130">
            <v>4500</v>
          </cell>
          <cell r="N130">
            <v>5500</v>
          </cell>
          <cell r="O130">
            <v>1500</v>
          </cell>
        </row>
        <row r="131">
          <cell r="D131">
            <v>80</v>
          </cell>
          <cell r="E131">
            <v>90</v>
          </cell>
          <cell r="F131">
            <v>2600</v>
          </cell>
          <cell r="G131">
            <v>36000</v>
          </cell>
          <cell r="H131">
            <v>7200</v>
          </cell>
          <cell r="I131">
            <v>6000</v>
          </cell>
          <cell r="J131">
            <v>14000</v>
          </cell>
          <cell r="K131">
            <v>16000</v>
          </cell>
          <cell r="L131">
            <v>11000</v>
          </cell>
          <cell r="M131">
            <v>9000</v>
          </cell>
          <cell r="N131">
            <v>5500</v>
          </cell>
          <cell r="O131">
            <v>2500</v>
          </cell>
        </row>
        <row r="132">
          <cell r="D132">
            <v>19403</v>
          </cell>
          <cell r="E132">
            <v>16253</v>
          </cell>
          <cell r="F132">
            <v>16888</v>
          </cell>
          <cell r="G132">
            <v>15804</v>
          </cell>
          <cell r="H132">
            <v>17017</v>
          </cell>
          <cell r="I132">
            <v>14970</v>
          </cell>
          <cell r="J132">
            <v>14958</v>
          </cell>
          <cell r="K132">
            <v>18304</v>
          </cell>
          <cell r="L132">
            <v>15551</v>
          </cell>
          <cell r="M132">
            <v>16343</v>
          </cell>
          <cell r="N132">
            <v>16571</v>
          </cell>
          <cell r="O132">
            <v>14825</v>
          </cell>
        </row>
        <row r="133">
          <cell r="D133">
            <v>34582</v>
          </cell>
          <cell r="E133">
            <v>28666</v>
          </cell>
          <cell r="F133">
            <v>28753</v>
          </cell>
          <cell r="G133">
            <v>27740</v>
          </cell>
          <cell r="H133">
            <v>27437</v>
          </cell>
          <cell r="I133">
            <v>23923</v>
          </cell>
          <cell r="J133">
            <v>23367</v>
          </cell>
          <cell r="K133">
            <v>30477</v>
          </cell>
          <cell r="L133">
            <v>27054</v>
          </cell>
          <cell r="M133">
            <v>25427</v>
          </cell>
          <cell r="N133">
            <v>27939</v>
          </cell>
          <cell r="O133">
            <v>25069</v>
          </cell>
        </row>
        <row r="134">
          <cell r="D134">
            <v>16800</v>
          </cell>
          <cell r="E134">
            <v>17800</v>
          </cell>
          <cell r="F134">
            <v>21000</v>
          </cell>
          <cell r="G134">
            <v>25500</v>
          </cell>
          <cell r="H134">
            <v>25000</v>
          </cell>
          <cell r="I134">
            <v>21000</v>
          </cell>
          <cell r="J134">
            <v>20000</v>
          </cell>
          <cell r="K134">
            <v>22500</v>
          </cell>
          <cell r="L134">
            <v>22500</v>
          </cell>
          <cell r="M134">
            <v>22000</v>
          </cell>
          <cell r="N134">
            <v>26500</v>
          </cell>
          <cell r="O134">
            <v>17800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D139">
            <v>30980</v>
          </cell>
          <cell r="E139">
            <v>3440</v>
          </cell>
          <cell r="F139">
            <v>2950</v>
          </cell>
          <cell r="G139">
            <v>1958</v>
          </cell>
          <cell r="H139">
            <v>1744</v>
          </cell>
          <cell r="I139">
            <v>1308</v>
          </cell>
          <cell r="J139">
            <v>2038</v>
          </cell>
          <cell r="K139">
            <v>1512</v>
          </cell>
          <cell r="L139">
            <v>1457</v>
          </cell>
          <cell r="M139">
            <v>1749</v>
          </cell>
          <cell r="N139">
            <v>2350</v>
          </cell>
          <cell r="O139">
            <v>1876</v>
          </cell>
        </row>
        <row r="140">
          <cell r="D140">
            <v>3417</v>
          </cell>
          <cell r="E140">
            <v>2898</v>
          </cell>
          <cell r="F140">
            <v>4911</v>
          </cell>
          <cell r="G140">
            <v>4842</v>
          </cell>
          <cell r="H140">
            <v>5427</v>
          </cell>
          <cell r="I140">
            <v>4652</v>
          </cell>
          <cell r="J140">
            <v>4888</v>
          </cell>
          <cell r="K140">
            <v>4093</v>
          </cell>
          <cell r="L140">
            <v>4728</v>
          </cell>
          <cell r="M140">
            <v>4934</v>
          </cell>
          <cell r="N140">
            <v>4972</v>
          </cell>
          <cell r="O140">
            <v>4463</v>
          </cell>
        </row>
        <row r="141">
          <cell r="D141">
            <v>3810</v>
          </cell>
          <cell r="E141">
            <v>3388</v>
          </cell>
          <cell r="F141">
            <v>4717</v>
          </cell>
          <cell r="G141">
            <v>5509</v>
          </cell>
          <cell r="H141">
            <v>5701</v>
          </cell>
          <cell r="I141">
            <v>5558</v>
          </cell>
          <cell r="J141">
            <v>4938</v>
          </cell>
          <cell r="K141">
            <v>4519</v>
          </cell>
          <cell r="L141">
            <v>4901</v>
          </cell>
          <cell r="M141">
            <v>4816</v>
          </cell>
          <cell r="N141">
            <v>5180</v>
          </cell>
          <cell r="O141">
            <v>5054</v>
          </cell>
        </row>
        <row r="142">
          <cell r="D142">
            <v>6849</v>
          </cell>
          <cell r="E142">
            <v>9346</v>
          </cell>
          <cell r="F142">
            <v>8929</v>
          </cell>
          <cell r="G142">
            <v>6833</v>
          </cell>
          <cell r="H142">
            <v>8361</v>
          </cell>
          <cell r="I142">
            <v>6233</v>
          </cell>
          <cell r="J142">
            <v>7452</v>
          </cell>
          <cell r="K142">
            <v>7898</v>
          </cell>
          <cell r="L142">
            <v>6860</v>
          </cell>
          <cell r="M142">
            <v>9250</v>
          </cell>
          <cell r="N142">
            <v>7029</v>
          </cell>
          <cell r="O142">
            <v>5986</v>
          </cell>
        </row>
        <row r="143">
          <cell r="D143">
            <v>2123</v>
          </cell>
          <cell r="E143">
            <v>2542</v>
          </cell>
          <cell r="F143">
            <v>6194</v>
          </cell>
          <cell r="G143">
            <v>7019</v>
          </cell>
          <cell r="H143">
            <v>9380</v>
          </cell>
          <cell r="I143">
            <v>7730</v>
          </cell>
          <cell r="J143">
            <v>4259</v>
          </cell>
          <cell r="K143">
            <v>4742</v>
          </cell>
          <cell r="L143">
            <v>6866</v>
          </cell>
          <cell r="M143">
            <v>6610</v>
          </cell>
          <cell r="N143">
            <v>5617</v>
          </cell>
          <cell r="O143">
            <v>2350</v>
          </cell>
        </row>
        <row r="144">
          <cell r="D144">
            <v>50000</v>
          </cell>
          <cell r="E144">
            <v>4000</v>
          </cell>
          <cell r="F144">
            <v>35000</v>
          </cell>
          <cell r="G144">
            <v>6000</v>
          </cell>
          <cell r="H144">
            <v>4000</v>
          </cell>
          <cell r="I144">
            <v>4000</v>
          </cell>
          <cell r="J144">
            <v>5500</v>
          </cell>
          <cell r="K144">
            <v>5000</v>
          </cell>
          <cell r="L144">
            <v>4000</v>
          </cell>
          <cell r="M144">
            <v>3000</v>
          </cell>
          <cell r="N144">
            <v>3000</v>
          </cell>
          <cell r="O144">
            <v>3000</v>
          </cell>
        </row>
        <row r="145">
          <cell r="D145">
            <v>3450</v>
          </cell>
          <cell r="E145">
            <v>4686</v>
          </cell>
          <cell r="F145">
            <v>4486</v>
          </cell>
          <cell r="G145">
            <v>3431</v>
          </cell>
          <cell r="H145">
            <v>4217</v>
          </cell>
          <cell r="I145">
            <v>3136</v>
          </cell>
          <cell r="J145">
            <v>3739</v>
          </cell>
          <cell r="K145">
            <v>83957</v>
          </cell>
          <cell r="L145">
            <v>3492</v>
          </cell>
          <cell r="M145">
            <v>9670</v>
          </cell>
          <cell r="N145">
            <v>3535</v>
          </cell>
          <cell r="O145">
            <v>2997</v>
          </cell>
        </row>
        <row r="146">
          <cell r="D146">
            <v>30368</v>
          </cell>
          <cell r="E146">
            <v>16051</v>
          </cell>
          <cell r="F146">
            <v>22674</v>
          </cell>
          <cell r="G146">
            <v>24496</v>
          </cell>
          <cell r="H146">
            <v>36921</v>
          </cell>
          <cell r="I146">
            <v>18142</v>
          </cell>
          <cell r="J146">
            <v>26790</v>
          </cell>
          <cell r="K146">
            <v>29293</v>
          </cell>
          <cell r="L146">
            <v>31789</v>
          </cell>
          <cell r="M146">
            <v>26212</v>
          </cell>
          <cell r="N146">
            <v>38024</v>
          </cell>
          <cell r="O146">
            <v>15898</v>
          </cell>
        </row>
        <row r="147">
          <cell r="D147">
            <v>6238</v>
          </cell>
          <cell r="E147">
            <v>7075</v>
          </cell>
          <cell r="F147">
            <v>5408</v>
          </cell>
          <cell r="G147">
            <v>6384</v>
          </cell>
          <cell r="H147">
            <v>8727</v>
          </cell>
          <cell r="I147">
            <v>8564</v>
          </cell>
          <cell r="J147">
            <v>6964</v>
          </cell>
          <cell r="K147">
            <v>6255</v>
          </cell>
          <cell r="L147">
            <v>9750</v>
          </cell>
          <cell r="M147">
            <v>9425</v>
          </cell>
          <cell r="N147">
            <v>10841</v>
          </cell>
          <cell r="O147">
            <v>7004</v>
          </cell>
        </row>
        <row r="149">
          <cell r="D149">
            <v>3171</v>
          </cell>
          <cell r="E149">
            <v>2464</v>
          </cell>
          <cell r="F149">
            <v>4582</v>
          </cell>
          <cell r="G149">
            <v>4094</v>
          </cell>
          <cell r="H149">
            <v>5312</v>
          </cell>
          <cell r="I149">
            <v>4780</v>
          </cell>
          <cell r="J149">
            <v>3896</v>
          </cell>
          <cell r="K149">
            <v>3752</v>
          </cell>
          <cell r="L149">
            <v>4137</v>
          </cell>
          <cell r="M149">
            <v>4323</v>
          </cell>
          <cell r="N149">
            <v>4819</v>
          </cell>
          <cell r="O149">
            <v>4587</v>
          </cell>
        </row>
        <row r="150">
          <cell r="D150">
            <v>4188</v>
          </cell>
          <cell r="E150">
            <v>3480</v>
          </cell>
          <cell r="F150">
            <v>4890</v>
          </cell>
          <cell r="G150">
            <v>5474</v>
          </cell>
          <cell r="H150">
            <v>6131</v>
          </cell>
          <cell r="I150">
            <v>5684</v>
          </cell>
          <cell r="J150">
            <v>5541</v>
          </cell>
          <cell r="K150">
            <v>5109</v>
          </cell>
          <cell r="L150">
            <v>4967</v>
          </cell>
          <cell r="M150">
            <v>4903</v>
          </cell>
          <cell r="N150">
            <v>5305</v>
          </cell>
          <cell r="O150">
            <v>5025</v>
          </cell>
        </row>
        <row r="151">
          <cell r="D151">
            <v>3721</v>
          </cell>
          <cell r="E151">
            <v>3280</v>
          </cell>
          <cell r="F151">
            <v>5901</v>
          </cell>
          <cell r="G151">
            <v>5835</v>
          </cell>
          <cell r="H151">
            <v>6209</v>
          </cell>
          <cell r="I151">
            <v>6690</v>
          </cell>
          <cell r="J151">
            <v>5245</v>
          </cell>
          <cell r="K151">
            <v>4993</v>
          </cell>
          <cell r="L151">
            <v>6066</v>
          </cell>
          <cell r="M151">
            <v>5615</v>
          </cell>
          <cell r="N151">
            <v>6285</v>
          </cell>
          <cell r="O151">
            <v>6501</v>
          </cell>
        </row>
        <row r="152">
          <cell r="D152">
            <v>5149</v>
          </cell>
          <cell r="E152">
            <v>4040</v>
          </cell>
          <cell r="F152">
            <v>6147</v>
          </cell>
          <cell r="G152">
            <v>6410</v>
          </cell>
          <cell r="H152">
            <v>7526</v>
          </cell>
          <cell r="I152">
            <v>7397</v>
          </cell>
          <cell r="J152">
            <v>5626</v>
          </cell>
          <cell r="K152">
            <v>4690</v>
          </cell>
          <cell r="L152">
            <v>6403</v>
          </cell>
          <cell r="M152">
            <v>6891</v>
          </cell>
          <cell r="N152">
            <v>7700</v>
          </cell>
          <cell r="O152">
            <v>7968</v>
          </cell>
        </row>
        <row r="153">
          <cell r="D153">
            <v>3667</v>
          </cell>
          <cell r="E153">
            <v>3013</v>
          </cell>
          <cell r="F153">
            <v>5713</v>
          </cell>
          <cell r="G153">
            <v>4782</v>
          </cell>
          <cell r="H153">
            <v>5242</v>
          </cell>
          <cell r="I153">
            <v>4710</v>
          </cell>
          <cell r="J153">
            <v>4365</v>
          </cell>
          <cell r="K153">
            <v>4303</v>
          </cell>
          <cell r="L153">
            <v>4522</v>
          </cell>
          <cell r="M153">
            <v>4510</v>
          </cell>
          <cell r="N153">
            <v>5415</v>
          </cell>
          <cell r="O153">
            <v>4466</v>
          </cell>
        </row>
        <row r="154">
          <cell r="D154">
            <v>6877</v>
          </cell>
          <cell r="E154">
            <v>5933</v>
          </cell>
          <cell r="F154">
            <v>10938</v>
          </cell>
          <cell r="G154">
            <v>10634</v>
          </cell>
          <cell r="H154">
            <v>12878</v>
          </cell>
          <cell r="I154">
            <v>11595</v>
          </cell>
          <cell r="J154">
            <v>9858</v>
          </cell>
          <cell r="K154">
            <v>10204</v>
          </cell>
          <cell r="L154">
            <v>10732</v>
          </cell>
          <cell r="M154">
            <v>11361</v>
          </cell>
          <cell r="N154">
            <v>12228</v>
          </cell>
          <cell r="O154">
            <v>11085</v>
          </cell>
        </row>
        <row r="155">
          <cell r="D155">
            <v>29520</v>
          </cell>
          <cell r="E155">
            <v>22098</v>
          </cell>
          <cell r="F155">
            <v>21443</v>
          </cell>
          <cell r="G155">
            <v>19490</v>
          </cell>
          <cell r="H155">
            <v>24038</v>
          </cell>
          <cell r="I155">
            <v>20453</v>
          </cell>
          <cell r="J155">
            <v>20501</v>
          </cell>
          <cell r="K155">
            <v>25760</v>
          </cell>
          <cell r="L155">
            <v>21359</v>
          </cell>
          <cell r="M155">
            <v>23829</v>
          </cell>
          <cell r="N155">
            <v>23874</v>
          </cell>
          <cell r="O155">
            <v>23930</v>
          </cell>
        </row>
        <row r="156">
          <cell r="D156">
            <v>70252</v>
          </cell>
          <cell r="E156">
            <v>49326</v>
          </cell>
          <cell r="F156">
            <v>46906</v>
          </cell>
          <cell r="G156">
            <v>46278</v>
          </cell>
          <cell r="H156">
            <v>45906</v>
          </cell>
          <cell r="I156">
            <v>42114</v>
          </cell>
          <cell r="J156">
            <v>59519</v>
          </cell>
          <cell r="K156">
            <v>54952</v>
          </cell>
          <cell r="L156">
            <v>49041</v>
          </cell>
          <cell r="M156">
            <v>46589</v>
          </cell>
          <cell r="N156">
            <v>41103</v>
          </cell>
          <cell r="O156">
            <v>270705</v>
          </cell>
        </row>
        <row r="157">
          <cell r="D157">
            <v>6926</v>
          </cell>
          <cell r="E157">
            <v>9317</v>
          </cell>
          <cell r="F157">
            <v>12116</v>
          </cell>
          <cell r="G157">
            <v>28210</v>
          </cell>
          <cell r="H157">
            <v>100685</v>
          </cell>
          <cell r="I157">
            <v>64578</v>
          </cell>
          <cell r="J157">
            <v>5743</v>
          </cell>
          <cell r="K157">
            <v>10691</v>
          </cell>
          <cell r="L157">
            <v>20198</v>
          </cell>
          <cell r="M157">
            <v>22805</v>
          </cell>
          <cell r="N157">
            <v>31493</v>
          </cell>
          <cell r="O157">
            <v>3810</v>
          </cell>
        </row>
        <row r="158">
          <cell r="D158">
            <v>27685</v>
          </cell>
          <cell r="E158">
            <v>30764</v>
          </cell>
          <cell r="F158">
            <v>35347</v>
          </cell>
          <cell r="G158">
            <v>34962</v>
          </cell>
          <cell r="H158">
            <v>38369</v>
          </cell>
          <cell r="I158">
            <v>38208</v>
          </cell>
          <cell r="J158">
            <v>36142</v>
          </cell>
          <cell r="K158">
            <v>41694</v>
          </cell>
          <cell r="L158">
            <v>43363</v>
          </cell>
          <cell r="M158">
            <v>37836</v>
          </cell>
          <cell r="N158">
            <v>40429</v>
          </cell>
          <cell r="O158">
            <v>41571</v>
          </cell>
        </row>
        <row r="159">
          <cell r="D159">
            <v>3392</v>
          </cell>
          <cell r="E159">
            <v>2450</v>
          </cell>
          <cell r="F159">
            <v>4198</v>
          </cell>
          <cell r="G159">
            <v>3750</v>
          </cell>
          <cell r="H159">
            <v>4200</v>
          </cell>
          <cell r="I159">
            <v>3743</v>
          </cell>
          <cell r="J159">
            <v>3917</v>
          </cell>
          <cell r="K159">
            <v>3439</v>
          </cell>
          <cell r="L159">
            <v>4208</v>
          </cell>
          <cell r="M159">
            <v>3854</v>
          </cell>
          <cell r="N159">
            <v>4354</v>
          </cell>
          <cell r="O159">
            <v>4127</v>
          </cell>
        </row>
        <row r="160">
          <cell r="D160">
            <v>2222</v>
          </cell>
          <cell r="E160">
            <v>1738</v>
          </cell>
          <cell r="F160">
            <v>2997</v>
          </cell>
          <cell r="G160">
            <v>3451</v>
          </cell>
          <cell r="H160">
            <v>3635</v>
          </cell>
          <cell r="I160">
            <v>3302</v>
          </cell>
          <cell r="J160">
            <v>2708</v>
          </cell>
          <cell r="K160">
            <v>2766</v>
          </cell>
          <cell r="L160">
            <v>3163</v>
          </cell>
          <cell r="M160">
            <v>3594</v>
          </cell>
          <cell r="N160">
            <v>3785</v>
          </cell>
          <cell r="O160">
            <v>3272</v>
          </cell>
        </row>
        <row r="163">
          <cell r="D163">
            <v>14182</v>
          </cell>
          <cell r="E163">
            <v>14276</v>
          </cell>
          <cell r="F163">
            <v>17780</v>
          </cell>
          <cell r="G163">
            <v>19830</v>
          </cell>
          <cell r="H163">
            <v>26193</v>
          </cell>
          <cell r="I163">
            <v>21275</v>
          </cell>
          <cell r="J163">
            <v>16545</v>
          </cell>
          <cell r="K163">
            <v>19892</v>
          </cell>
          <cell r="L163">
            <v>24446</v>
          </cell>
          <cell r="M163">
            <v>23177</v>
          </cell>
          <cell r="N163">
            <v>22145</v>
          </cell>
          <cell r="O163">
            <v>17732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1104</v>
          </cell>
          <cell r="J165">
            <v>10071</v>
          </cell>
          <cell r="K165">
            <v>16132</v>
          </cell>
          <cell r="L165">
            <v>149</v>
          </cell>
          <cell r="M165">
            <v>0</v>
          </cell>
          <cell r="N165">
            <v>0</v>
          </cell>
          <cell r="O165">
            <v>0</v>
          </cell>
        </row>
        <row r="168">
          <cell r="D168">
            <v>5757</v>
          </cell>
          <cell r="E168">
            <v>6473</v>
          </cell>
          <cell r="F168">
            <v>7578</v>
          </cell>
          <cell r="G168">
            <v>6868</v>
          </cell>
          <cell r="H168">
            <v>7461</v>
          </cell>
          <cell r="I168">
            <v>7159</v>
          </cell>
          <cell r="J168">
            <v>7034</v>
          </cell>
          <cell r="K168">
            <v>8283</v>
          </cell>
          <cell r="L168">
            <v>8859</v>
          </cell>
          <cell r="M168">
            <v>8582</v>
          </cell>
          <cell r="N168">
            <v>9714</v>
          </cell>
          <cell r="O168">
            <v>8403</v>
          </cell>
        </row>
        <row r="171">
          <cell r="D171">
            <v>4090</v>
          </cell>
          <cell r="E171">
            <v>3690</v>
          </cell>
          <cell r="F171">
            <v>5316</v>
          </cell>
          <cell r="G171">
            <v>5888</v>
          </cell>
          <cell r="H171">
            <v>6318</v>
          </cell>
          <cell r="I171">
            <v>5635</v>
          </cell>
          <cell r="J171">
            <v>4987</v>
          </cell>
          <cell r="K171">
            <v>5486</v>
          </cell>
          <cell r="L171">
            <v>5226</v>
          </cell>
          <cell r="M171">
            <v>5099</v>
          </cell>
          <cell r="N171">
            <v>5298</v>
          </cell>
          <cell r="O171">
            <v>5158</v>
          </cell>
        </row>
        <row r="174">
          <cell r="D174">
            <v>9240</v>
          </cell>
          <cell r="E174">
            <v>9579</v>
          </cell>
          <cell r="F174">
            <v>15434</v>
          </cell>
          <cell r="G174">
            <v>18587</v>
          </cell>
          <cell r="H174">
            <v>24163</v>
          </cell>
          <cell r="I174">
            <v>19192</v>
          </cell>
          <cell r="J174">
            <v>21963</v>
          </cell>
          <cell r="K174">
            <v>29787</v>
          </cell>
          <cell r="L174">
            <v>21402</v>
          </cell>
          <cell r="M174">
            <v>19974</v>
          </cell>
          <cell r="N174">
            <v>22803</v>
          </cell>
          <cell r="O174">
            <v>15997</v>
          </cell>
        </row>
        <row r="175">
          <cell r="D175">
            <v>490</v>
          </cell>
          <cell r="E175">
            <v>482</v>
          </cell>
          <cell r="F175">
            <v>850</v>
          </cell>
          <cell r="G175">
            <v>795</v>
          </cell>
          <cell r="H175">
            <v>1066</v>
          </cell>
          <cell r="I175">
            <v>707</v>
          </cell>
          <cell r="J175">
            <v>989</v>
          </cell>
          <cell r="K175">
            <v>2227</v>
          </cell>
          <cell r="L175">
            <v>836</v>
          </cell>
          <cell r="M175">
            <v>674</v>
          </cell>
          <cell r="N175">
            <v>685</v>
          </cell>
          <cell r="O175">
            <v>467</v>
          </cell>
        </row>
        <row r="177">
          <cell r="D177">
            <v>500</v>
          </cell>
          <cell r="E177">
            <v>650</v>
          </cell>
          <cell r="F177">
            <v>1000</v>
          </cell>
          <cell r="G177">
            <v>2500</v>
          </cell>
          <cell r="H177">
            <v>2000</v>
          </cell>
          <cell r="I177">
            <v>1300</v>
          </cell>
          <cell r="J177">
            <v>2140</v>
          </cell>
          <cell r="K177">
            <v>5115</v>
          </cell>
          <cell r="L177">
            <v>3030</v>
          </cell>
          <cell r="M177">
            <v>3658</v>
          </cell>
          <cell r="N177">
            <v>3720</v>
          </cell>
          <cell r="O177">
            <v>2850</v>
          </cell>
        </row>
        <row r="178">
          <cell r="D178">
            <v>200</v>
          </cell>
          <cell r="E178">
            <v>250</v>
          </cell>
          <cell r="F178">
            <v>300</v>
          </cell>
          <cell r="G178">
            <v>810</v>
          </cell>
          <cell r="H178">
            <v>1000</v>
          </cell>
          <cell r="I178">
            <v>1300</v>
          </cell>
          <cell r="J178">
            <v>5735</v>
          </cell>
          <cell r="K178">
            <v>10292</v>
          </cell>
          <cell r="L178">
            <v>2640</v>
          </cell>
          <cell r="M178">
            <v>1891</v>
          </cell>
          <cell r="N178">
            <v>1170</v>
          </cell>
          <cell r="O178">
            <v>3000</v>
          </cell>
        </row>
        <row r="180">
          <cell r="D180">
            <v>728</v>
          </cell>
          <cell r="E180">
            <v>640</v>
          </cell>
          <cell r="F180">
            <v>1085</v>
          </cell>
          <cell r="G180">
            <v>5712</v>
          </cell>
          <cell r="H180">
            <v>10723</v>
          </cell>
          <cell r="I180">
            <v>5433</v>
          </cell>
          <cell r="J180">
            <v>8786</v>
          </cell>
          <cell r="K180">
            <v>21198</v>
          </cell>
          <cell r="L180">
            <v>7694</v>
          </cell>
          <cell r="M180">
            <v>4205</v>
          </cell>
          <cell r="N180">
            <v>3215</v>
          </cell>
          <cell r="O180">
            <v>2667</v>
          </cell>
        </row>
        <row r="181">
          <cell r="D181">
            <v>15213</v>
          </cell>
          <cell r="E181">
            <v>13475</v>
          </cell>
          <cell r="F181">
            <v>18957</v>
          </cell>
          <cell r="G181">
            <v>20565</v>
          </cell>
          <cell r="H181">
            <v>22973</v>
          </cell>
          <cell r="I181">
            <v>16273</v>
          </cell>
          <cell r="J181">
            <v>21282</v>
          </cell>
          <cell r="K181">
            <v>34829</v>
          </cell>
          <cell r="L181">
            <v>21339</v>
          </cell>
          <cell r="M181">
            <v>20412</v>
          </cell>
          <cell r="N181">
            <v>25550</v>
          </cell>
          <cell r="O181">
            <v>17412</v>
          </cell>
        </row>
        <row r="182">
          <cell r="D182">
            <v>1311</v>
          </cell>
          <cell r="E182">
            <v>877</v>
          </cell>
          <cell r="F182">
            <v>3385</v>
          </cell>
          <cell r="G182">
            <v>3914</v>
          </cell>
          <cell r="H182">
            <v>4929</v>
          </cell>
          <cell r="I182">
            <v>4485</v>
          </cell>
          <cell r="J182">
            <v>5033</v>
          </cell>
          <cell r="K182">
            <v>5196</v>
          </cell>
          <cell r="L182">
            <v>4427</v>
          </cell>
          <cell r="M182">
            <v>4557</v>
          </cell>
          <cell r="N182">
            <v>4382</v>
          </cell>
          <cell r="O182">
            <v>2349</v>
          </cell>
        </row>
        <row r="184">
          <cell r="D184">
            <v>4990</v>
          </cell>
          <cell r="E184">
            <v>4872</v>
          </cell>
          <cell r="F184">
            <v>6622</v>
          </cell>
          <cell r="G184">
            <v>9598</v>
          </cell>
          <cell r="H184">
            <v>13230</v>
          </cell>
          <cell r="I184">
            <v>10125</v>
          </cell>
          <cell r="J184">
            <v>11420</v>
          </cell>
          <cell r="K184">
            <v>18510</v>
          </cell>
          <cell r="L184">
            <v>11423</v>
          </cell>
          <cell r="M184">
            <v>8728</v>
          </cell>
          <cell r="N184">
            <v>10060</v>
          </cell>
          <cell r="O184">
            <v>4866</v>
          </cell>
        </row>
        <row r="185">
          <cell r="D185">
            <v>600</v>
          </cell>
          <cell r="E185">
            <v>764</v>
          </cell>
          <cell r="F185">
            <v>1442</v>
          </cell>
          <cell r="G185">
            <v>1287</v>
          </cell>
          <cell r="H185">
            <v>3576</v>
          </cell>
          <cell r="I185">
            <v>1476</v>
          </cell>
          <cell r="J185">
            <v>2049</v>
          </cell>
          <cell r="K185">
            <v>4097</v>
          </cell>
          <cell r="L185">
            <v>1864</v>
          </cell>
          <cell r="M185">
            <v>1368</v>
          </cell>
          <cell r="N185">
            <v>1307</v>
          </cell>
          <cell r="O185">
            <v>1138</v>
          </cell>
        </row>
        <row r="187">
          <cell r="D187">
            <v>1030</v>
          </cell>
          <cell r="E187">
            <v>1810</v>
          </cell>
          <cell r="F187">
            <v>1610</v>
          </cell>
          <cell r="G187">
            <v>2640</v>
          </cell>
          <cell r="H187">
            <v>2790</v>
          </cell>
          <cell r="I187">
            <v>14620</v>
          </cell>
          <cell r="J187">
            <v>2290</v>
          </cell>
          <cell r="K187">
            <v>2330</v>
          </cell>
          <cell r="L187">
            <v>2440</v>
          </cell>
          <cell r="M187">
            <v>2330</v>
          </cell>
          <cell r="N187">
            <v>2280</v>
          </cell>
          <cell r="O187">
            <v>2270</v>
          </cell>
        </row>
        <row r="188">
          <cell r="D188">
            <v>1791</v>
          </cell>
          <cell r="E188">
            <v>2167</v>
          </cell>
          <cell r="F188">
            <v>2634</v>
          </cell>
          <cell r="G188">
            <v>1844</v>
          </cell>
          <cell r="H188">
            <v>2324</v>
          </cell>
          <cell r="I188">
            <v>4515</v>
          </cell>
          <cell r="J188">
            <v>7595</v>
          </cell>
          <cell r="K188">
            <v>6004</v>
          </cell>
          <cell r="L188">
            <v>2863</v>
          </cell>
          <cell r="M188">
            <v>3092</v>
          </cell>
          <cell r="N188">
            <v>2510</v>
          </cell>
          <cell r="O188">
            <v>1771</v>
          </cell>
        </row>
        <row r="189">
          <cell r="D189">
            <v>3482</v>
          </cell>
          <cell r="E189">
            <v>2987</v>
          </cell>
          <cell r="F189">
            <v>4780</v>
          </cell>
          <cell r="G189">
            <v>5056</v>
          </cell>
          <cell r="H189">
            <v>5402</v>
          </cell>
          <cell r="I189">
            <v>5259</v>
          </cell>
          <cell r="J189">
            <v>5092</v>
          </cell>
          <cell r="K189">
            <v>4699</v>
          </cell>
          <cell r="L189">
            <v>4843</v>
          </cell>
          <cell r="M189">
            <v>4707</v>
          </cell>
          <cell r="N189">
            <v>4940</v>
          </cell>
          <cell r="O189">
            <v>4556</v>
          </cell>
        </row>
        <row r="190">
          <cell r="D190">
            <v>3045</v>
          </cell>
          <cell r="E190">
            <v>2294</v>
          </cell>
          <cell r="F190">
            <v>5573</v>
          </cell>
          <cell r="G190">
            <v>5376</v>
          </cell>
          <cell r="H190">
            <v>7061</v>
          </cell>
          <cell r="I190">
            <v>6182</v>
          </cell>
          <cell r="J190">
            <v>4980</v>
          </cell>
          <cell r="K190">
            <v>4680</v>
          </cell>
          <cell r="L190">
            <v>5594</v>
          </cell>
          <cell r="M190">
            <v>6593</v>
          </cell>
          <cell r="N190">
            <v>7423</v>
          </cell>
          <cell r="O190">
            <v>6498</v>
          </cell>
        </row>
        <row r="191">
          <cell r="D191">
            <v>3563</v>
          </cell>
          <cell r="E191">
            <v>3644</v>
          </cell>
          <cell r="F191">
            <v>4194</v>
          </cell>
          <cell r="G191">
            <v>5133</v>
          </cell>
          <cell r="H191">
            <v>5009</v>
          </cell>
          <cell r="I191">
            <v>5321</v>
          </cell>
          <cell r="J191">
            <v>6395</v>
          </cell>
          <cell r="K191">
            <v>7146</v>
          </cell>
          <cell r="L191">
            <v>5742</v>
          </cell>
          <cell r="M191">
            <v>5626</v>
          </cell>
          <cell r="N191">
            <v>5079</v>
          </cell>
          <cell r="O191">
            <v>3814</v>
          </cell>
        </row>
        <row r="192">
          <cell r="D192">
            <v>2898</v>
          </cell>
          <cell r="E192">
            <v>2799</v>
          </cell>
          <cell r="F192">
            <v>5720</v>
          </cell>
          <cell r="G192">
            <v>5507</v>
          </cell>
          <cell r="H192">
            <v>6244</v>
          </cell>
          <cell r="I192">
            <v>5315</v>
          </cell>
          <cell r="J192">
            <v>4934</v>
          </cell>
          <cell r="K192">
            <v>4969</v>
          </cell>
          <cell r="L192">
            <v>5228</v>
          </cell>
          <cell r="M192">
            <v>5352</v>
          </cell>
          <cell r="N192">
            <v>5661</v>
          </cell>
          <cell r="O192">
            <v>4868</v>
          </cell>
        </row>
        <row r="193">
          <cell r="D193">
            <v>1100</v>
          </cell>
          <cell r="E193">
            <v>2300</v>
          </cell>
          <cell r="F193">
            <v>1800</v>
          </cell>
          <cell r="G193">
            <v>2000</v>
          </cell>
          <cell r="H193">
            <v>2300</v>
          </cell>
          <cell r="I193">
            <v>1800</v>
          </cell>
          <cell r="J193">
            <v>2100</v>
          </cell>
          <cell r="K193">
            <v>2650</v>
          </cell>
          <cell r="L193">
            <v>1900</v>
          </cell>
          <cell r="M193">
            <v>400</v>
          </cell>
          <cell r="N193">
            <v>450</v>
          </cell>
          <cell r="O193">
            <v>230</v>
          </cell>
        </row>
        <row r="194">
          <cell r="D194">
            <v>2055</v>
          </cell>
          <cell r="E194">
            <v>1658</v>
          </cell>
          <cell r="F194">
            <v>3652</v>
          </cell>
          <cell r="G194">
            <v>3799</v>
          </cell>
          <cell r="H194">
            <v>4200</v>
          </cell>
          <cell r="I194">
            <v>3944</v>
          </cell>
          <cell r="J194">
            <v>3278</v>
          </cell>
          <cell r="K194">
            <v>3509</v>
          </cell>
          <cell r="L194">
            <v>3725</v>
          </cell>
          <cell r="M194">
            <v>3750</v>
          </cell>
          <cell r="N194">
            <v>4236</v>
          </cell>
          <cell r="O194">
            <v>3833</v>
          </cell>
        </row>
        <row r="195">
          <cell r="D195">
            <v>2181</v>
          </cell>
          <cell r="E195">
            <v>1760</v>
          </cell>
          <cell r="F195">
            <v>4163</v>
          </cell>
          <cell r="G195">
            <v>3649</v>
          </cell>
          <cell r="H195">
            <v>4150</v>
          </cell>
          <cell r="I195">
            <v>3557</v>
          </cell>
          <cell r="J195">
            <v>3166</v>
          </cell>
          <cell r="K195">
            <v>2991</v>
          </cell>
          <cell r="L195">
            <v>3589</v>
          </cell>
          <cell r="M195">
            <v>3516</v>
          </cell>
          <cell r="N195">
            <v>3834</v>
          </cell>
          <cell r="O195">
            <v>3541</v>
          </cell>
        </row>
        <row r="196">
          <cell r="D196">
            <v>3928</v>
          </cell>
          <cell r="E196">
            <v>3518</v>
          </cell>
          <cell r="F196">
            <v>4820</v>
          </cell>
          <cell r="G196">
            <v>5385</v>
          </cell>
          <cell r="H196">
            <v>5989</v>
          </cell>
          <cell r="I196">
            <v>5793</v>
          </cell>
          <cell r="J196">
            <v>5572</v>
          </cell>
          <cell r="K196">
            <v>5704</v>
          </cell>
          <cell r="L196">
            <v>5313</v>
          </cell>
          <cell r="M196">
            <v>5274</v>
          </cell>
          <cell r="N196">
            <v>5201</v>
          </cell>
          <cell r="O196">
            <v>5209</v>
          </cell>
        </row>
        <row r="199">
          <cell r="D199">
            <v>0</v>
          </cell>
          <cell r="E199">
            <v>0</v>
          </cell>
          <cell r="F199">
            <v>75</v>
          </cell>
          <cell r="G199">
            <v>648</v>
          </cell>
          <cell r="H199">
            <v>1125</v>
          </cell>
          <cell r="I199">
            <v>207</v>
          </cell>
          <cell r="J199">
            <v>1615</v>
          </cell>
          <cell r="K199">
            <v>4675</v>
          </cell>
          <cell r="L199">
            <v>1420</v>
          </cell>
          <cell r="M199">
            <v>532</v>
          </cell>
          <cell r="N199">
            <v>215</v>
          </cell>
          <cell r="O199">
            <v>85</v>
          </cell>
        </row>
        <row r="201">
          <cell r="D201">
            <v>8800</v>
          </cell>
          <cell r="E201">
            <v>450</v>
          </cell>
          <cell r="F201">
            <v>500</v>
          </cell>
          <cell r="G201">
            <v>1200</v>
          </cell>
          <cell r="H201">
            <v>1250</v>
          </cell>
          <cell r="I201">
            <v>1300</v>
          </cell>
          <cell r="J201">
            <v>1136</v>
          </cell>
          <cell r="K201">
            <v>1231</v>
          </cell>
          <cell r="L201">
            <v>1034</v>
          </cell>
          <cell r="M201">
            <v>867</v>
          </cell>
          <cell r="N201">
            <v>1239</v>
          </cell>
          <cell r="O201">
            <v>464</v>
          </cell>
        </row>
        <row r="202">
          <cell r="D202">
            <v>3003</v>
          </cell>
          <cell r="E202">
            <v>2313</v>
          </cell>
          <cell r="F202">
            <v>4939</v>
          </cell>
          <cell r="G202">
            <v>4342</v>
          </cell>
          <cell r="H202">
            <v>4871</v>
          </cell>
          <cell r="I202">
            <v>4625</v>
          </cell>
          <cell r="J202">
            <v>3966</v>
          </cell>
          <cell r="K202">
            <v>4563</v>
          </cell>
          <cell r="L202">
            <v>4579</v>
          </cell>
          <cell r="M202">
            <v>5005</v>
          </cell>
          <cell r="N202">
            <v>5033</v>
          </cell>
          <cell r="O202">
            <v>4307</v>
          </cell>
        </row>
        <row r="203">
          <cell r="D203">
            <v>22000</v>
          </cell>
          <cell r="E203">
            <v>1700</v>
          </cell>
          <cell r="F203">
            <v>4100</v>
          </cell>
          <cell r="G203">
            <v>7700</v>
          </cell>
          <cell r="H203">
            <v>1500</v>
          </cell>
          <cell r="I203">
            <v>1500</v>
          </cell>
          <cell r="J203">
            <v>2000</v>
          </cell>
          <cell r="K203">
            <v>2000</v>
          </cell>
          <cell r="L203">
            <v>2100</v>
          </cell>
          <cell r="M203">
            <v>6800</v>
          </cell>
          <cell r="N203">
            <v>6500</v>
          </cell>
          <cell r="O203">
            <v>2200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4190</v>
          </cell>
          <cell r="H204">
            <v>5310</v>
          </cell>
          <cell r="I204">
            <v>6440</v>
          </cell>
          <cell r="J204">
            <v>9250</v>
          </cell>
          <cell r="K204">
            <v>25260</v>
          </cell>
          <cell r="L204">
            <v>12630</v>
          </cell>
          <cell r="M204">
            <v>6260</v>
          </cell>
          <cell r="N204">
            <v>2460</v>
          </cell>
          <cell r="O204">
            <v>0</v>
          </cell>
        </row>
        <row r="205">
          <cell r="D205">
            <v>2300</v>
          </cell>
          <cell r="E205">
            <v>2500</v>
          </cell>
          <cell r="F205">
            <v>3300</v>
          </cell>
          <cell r="G205">
            <v>5000</v>
          </cell>
          <cell r="H205">
            <v>5500</v>
          </cell>
          <cell r="I205">
            <v>6000</v>
          </cell>
          <cell r="J205">
            <v>7000</v>
          </cell>
          <cell r="K205">
            <v>10000</v>
          </cell>
          <cell r="L205">
            <v>8000</v>
          </cell>
          <cell r="M205">
            <v>6500</v>
          </cell>
          <cell r="N205">
            <v>6200</v>
          </cell>
          <cell r="O205">
            <v>4500</v>
          </cell>
        </row>
        <row r="206">
          <cell r="D206">
            <v>10770</v>
          </cell>
          <cell r="E206">
            <v>8557</v>
          </cell>
          <cell r="F206">
            <v>8449</v>
          </cell>
          <cell r="G206">
            <v>7866</v>
          </cell>
          <cell r="H206">
            <v>8572</v>
          </cell>
          <cell r="I206">
            <v>7282</v>
          </cell>
          <cell r="J206">
            <v>7134</v>
          </cell>
          <cell r="K206">
            <v>9751</v>
          </cell>
          <cell r="L206">
            <v>7625</v>
          </cell>
          <cell r="M206">
            <v>6889</v>
          </cell>
          <cell r="N206">
            <v>8132</v>
          </cell>
          <cell r="O206">
            <v>7402</v>
          </cell>
        </row>
        <row r="207">
          <cell r="D207">
            <v>5223</v>
          </cell>
          <cell r="E207">
            <v>4103</v>
          </cell>
          <cell r="F207">
            <v>5603</v>
          </cell>
          <cell r="G207">
            <v>7024</v>
          </cell>
          <cell r="H207">
            <v>9440</v>
          </cell>
          <cell r="I207">
            <v>8676</v>
          </cell>
          <cell r="J207">
            <v>11753</v>
          </cell>
          <cell r="K207">
            <v>22376</v>
          </cell>
          <cell r="L207">
            <v>9757</v>
          </cell>
          <cell r="M207">
            <v>6529</v>
          </cell>
          <cell r="N207">
            <v>6276</v>
          </cell>
          <cell r="O207">
            <v>4014</v>
          </cell>
        </row>
        <row r="208">
          <cell r="D208">
            <v>20000</v>
          </cell>
          <cell r="E208">
            <v>7000</v>
          </cell>
          <cell r="F208">
            <v>29000</v>
          </cell>
          <cell r="G208">
            <v>14000</v>
          </cell>
          <cell r="H208">
            <v>11000</v>
          </cell>
          <cell r="I208">
            <v>7000</v>
          </cell>
          <cell r="J208">
            <v>7000</v>
          </cell>
          <cell r="K208">
            <v>11000</v>
          </cell>
          <cell r="L208">
            <v>34000</v>
          </cell>
          <cell r="M208">
            <v>10000</v>
          </cell>
          <cell r="N208">
            <v>11000</v>
          </cell>
          <cell r="O208">
            <v>12000</v>
          </cell>
        </row>
        <row r="209">
          <cell r="D209">
            <v>12500</v>
          </cell>
          <cell r="E209">
            <v>12000</v>
          </cell>
          <cell r="F209">
            <v>12800</v>
          </cell>
          <cell r="G209">
            <v>13000</v>
          </cell>
          <cell r="H209">
            <v>13500</v>
          </cell>
          <cell r="I209">
            <v>14000</v>
          </cell>
          <cell r="J209">
            <v>15200</v>
          </cell>
          <cell r="K209">
            <v>16100</v>
          </cell>
          <cell r="L209">
            <v>13500</v>
          </cell>
          <cell r="M209">
            <v>14000</v>
          </cell>
          <cell r="N209">
            <v>13500</v>
          </cell>
          <cell r="O209">
            <v>13000</v>
          </cell>
        </row>
        <row r="210">
          <cell r="D210">
            <v>3619</v>
          </cell>
          <cell r="E210">
            <v>6382</v>
          </cell>
          <cell r="F210">
            <v>9032</v>
          </cell>
          <cell r="G210">
            <v>9037</v>
          </cell>
          <cell r="H210">
            <v>8109</v>
          </cell>
          <cell r="I210">
            <v>13895</v>
          </cell>
          <cell r="J210">
            <v>13239</v>
          </cell>
          <cell r="K210">
            <v>15581</v>
          </cell>
          <cell r="L210">
            <v>8249</v>
          </cell>
          <cell r="M210">
            <v>13082</v>
          </cell>
          <cell r="N210">
            <v>12452</v>
          </cell>
          <cell r="O210">
            <v>6177</v>
          </cell>
        </row>
        <row r="211">
          <cell r="D211">
            <v>17168</v>
          </cell>
          <cell r="E211">
            <v>14853</v>
          </cell>
          <cell r="F211">
            <v>14975</v>
          </cell>
          <cell r="G211">
            <v>14920</v>
          </cell>
          <cell r="H211">
            <v>13631</v>
          </cell>
          <cell r="I211">
            <v>12512</v>
          </cell>
          <cell r="J211">
            <v>12561</v>
          </cell>
          <cell r="K211">
            <v>17029</v>
          </cell>
          <cell r="L211">
            <v>13718</v>
          </cell>
          <cell r="M211">
            <v>12179</v>
          </cell>
          <cell r="N211">
            <v>13838</v>
          </cell>
          <cell r="O211">
            <v>12358</v>
          </cell>
        </row>
        <row r="212">
          <cell r="D212">
            <v>9161</v>
          </cell>
          <cell r="E212">
            <v>11017</v>
          </cell>
          <cell r="F212">
            <v>17661</v>
          </cell>
          <cell r="G212">
            <v>23609</v>
          </cell>
          <cell r="H212">
            <v>35250</v>
          </cell>
          <cell r="I212">
            <v>35201</v>
          </cell>
          <cell r="J212">
            <v>12576</v>
          </cell>
          <cell r="K212">
            <v>13716</v>
          </cell>
          <cell r="L212">
            <v>16977</v>
          </cell>
          <cell r="M212">
            <v>27929</v>
          </cell>
          <cell r="N212">
            <v>23806</v>
          </cell>
          <cell r="O212">
            <v>9781</v>
          </cell>
        </row>
        <row r="213">
          <cell r="D213">
            <v>21846</v>
          </cell>
          <cell r="E213">
            <v>21911</v>
          </cell>
          <cell r="F213">
            <v>30563</v>
          </cell>
          <cell r="G213">
            <v>31233</v>
          </cell>
          <cell r="H213">
            <v>32327</v>
          </cell>
          <cell r="I213">
            <v>25385</v>
          </cell>
          <cell r="J213">
            <v>24698</v>
          </cell>
          <cell r="K213">
            <v>33945</v>
          </cell>
          <cell r="L213">
            <v>26516</v>
          </cell>
          <cell r="M213">
            <v>28351</v>
          </cell>
          <cell r="N213">
            <v>32759</v>
          </cell>
          <cell r="O213">
            <v>24097</v>
          </cell>
        </row>
        <row r="214">
          <cell r="D214">
            <v>9837</v>
          </cell>
          <cell r="E214">
            <v>10886</v>
          </cell>
          <cell r="F214">
            <v>15622</v>
          </cell>
          <cell r="G214">
            <v>16224</v>
          </cell>
          <cell r="H214">
            <v>14921</v>
          </cell>
          <cell r="I214">
            <v>14128</v>
          </cell>
          <cell r="J214">
            <v>13440</v>
          </cell>
          <cell r="K214">
            <v>16334</v>
          </cell>
          <cell r="L214">
            <v>15760</v>
          </cell>
          <cell r="M214">
            <v>15334</v>
          </cell>
          <cell r="N214">
            <v>17587</v>
          </cell>
          <cell r="O214">
            <v>12628</v>
          </cell>
        </row>
        <row r="215">
          <cell r="D215">
            <v>1199</v>
          </cell>
          <cell r="E215">
            <v>739</v>
          </cell>
          <cell r="F215">
            <v>3255</v>
          </cell>
          <cell r="G215">
            <v>2755</v>
          </cell>
          <cell r="H215">
            <v>2088</v>
          </cell>
          <cell r="I215">
            <v>1349</v>
          </cell>
          <cell r="J215">
            <v>1047</v>
          </cell>
          <cell r="K215">
            <v>1525</v>
          </cell>
          <cell r="L215">
            <v>3866</v>
          </cell>
          <cell r="M215">
            <v>12037</v>
          </cell>
          <cell r="N215">
            <v>4916</v>
          </cell>
          <cell r="O215">
            <v>484</v>
          </cell>
        </row>
        <row r="216">
          <cell r="D216">
            <v>770</v>
          </cell>
          <cell r="E216">
            <v>1396</v>
          </cell>
          <cell r="F216">
            <v>1420</v>
          </cell>
          <cell r="G216">
            <v>1258</v>
          </cell>
          <cell r="H216">
            <v>1756</v>
          </cell>
          <cell r="I216">
            <v>1735</v>
          </cell>
          <cell r="J216">
            <v>1577</v>
          </cell>
          <cell r="K216">
            <v>1182</v>
          </cell>
          <cell r="L216">
            <v>2182</v>
          </cell>
          <cell r="M216">
            <v>5170</v>
          </cell>
          <cell r="N216">
            <v>3010</v>
          </cell>
          <cell r="O216">
            <v>1358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407</v>
          </cell>
          <cell r="J217">
            <v>2233</v>
          </cell>
          <cell r="K217">
            <v>4685</v>
          </cell>
          <cell r="L217">
            <v>2245</v>
          </cell>
          <cell r="M217">
            <v>778</v>
          </cell>
          <cell r="N217">
            <v>0</v>
          </cell>
          <cell r="O217">
            <v>0</v>
          </cell>
        </row>
        <row r="218">
          <cell r="D218">
            <v>2534</v>
          </cell>
          <cell r="E218">
            <v>2316</v>
          </cell>
          <cell r="F218">
            <v>4403</v>
          </cell>
          <cell r="G218">
            <v>4621</v>
          </cell>
          <cell r="H218">
            <v>4799</v>
          </cell>
          <cell r="I218">
            <v>4535</v>
          </cell>
          <cell r="J218">
            <v>3792</v>
          </cell>
          <cell r="K218">
            <v>3096</v>
          </cell>
          <cell r="L218">
            <v>3985</v>
          </cell>
          <cell r="M218">
            <v>4275</v>
          </cell>
          <cell r="N218">
            <v>4920</v>
          </cell>
          <cell r="O218">
            <v>4133</v>
          </cell>
        </row>
        <row r="219">
          <cell r="D219">
            <v>2178</v>
          </cell>
          <cell r="E219">
            <v>1940</v>
          </cell>
          <cell r="F219">
            <v>3379</v>
          </cell>
          <cell r="G219">
            <v>3061</v>
          </cell>
          <cell r="H219">
            <v>2055</v>
          </cell>
          <cell r="I219">
            <v>2915</v>
          </cell>
          <cell r="J219">
            <v>2825</v>
          </cell>
          <cell r="K219">
            <v>3169</v>
          </cell>
          <cell r="L219">
            <v>4263</v>
          </cell>
          <cell r="M219">
            <v>8778</v>
          </cell>
          <cell r="N219">
            <v>5069</v>
          </cell>
          <cell r="O219">
            <v>1700</v>
          </cell>
        </row>
        <row r="220">
          <cell r="D220">
            <v>2474</v>
          </cell>
          <cell r="E220">
            <v>2060</v>
          </cell>
          <cell r="F220">
            <v>3583</v>
          </cell>
          <cell r="G220">
            <v>3529</v>
          </cell>
          <cell r="H220">
            <v>4210</v>
          </cell>
          <cell r="I220">
            <v>3631</v>
          </cell>
          <cell r="J220">
            <v>2821</v>
          </cell>
          <cell r="K220">
            <v>2455</v>
          </cell>
          <cell r="L220">
            <v>2972</v>
          </cell>
          <cell r="M220">
            <v>2923</v>
          </cell>
          <cell r="N220">
            <v>3558</v>
          </cell>
          <cell r="O220">
            <v>3157</v>
          </cell>
        </row>
        <row r="221">
          <cell r="D221">
            <v>2765</v>
          </cell>
          <cell r="E221">
            <v>2433</v>
          </cell>
          <cell r="F221">
            <v>3852</v>
          </cell>
          <cell r="G221">
            <v>3894</v>
          </cell>
          <cell r="H221">
            <v>4157</v>
          </cell>
          <cell r="I221">
            <v>3981</v>
          </cell>
          <cell r="J221">
            <v>3080</v>
          </cell>
          <cell r="K221">
            <v>3186</v>
          </cell>
          <cell r="L221">
            <v>3531</v>
          </cell>
          <cell r="M221">
            <v>4016</v>
          </cell>
          <cell r="N221">
            <v>4155</v>
          </cell>
          <cell r="O221">
            <v>3774</v>
          </cell>
        </row>
        <row r="222">
          <cell r="D222">
            <v>2880</v>
          </cell>
          <cell r="E222">
            <v>2785</v>
          </cell>
          <cell r="F222">
            <v>4672</v>
          </cell>
          <cell r="G222">
            <v>4284</v>
          </cell>
          <cell r="H222">
            <v>4947</v>
          </cell>
          <cell r="I222">
            <v>4316</v>
          </cell>
          <cell r="J222">
            <v>3703</v>
          </cell>
          <cell r="K222">
            <v>3633</v>
          </cell>
          <cell r="L222">
            <v>3835</v>
          </cell>
          <cell r="M222">
            <v>4315</v>
          </cell>
          <cell r="N222">
            <v>4723</v>
          </cell>
          <cell r="O222">
            <v>4036</v>
          </cell>
        </row>
        <row r="223">
          <cell r="D223">
            <v>1497</v>
          </cell>
          <cell r="E223">
            <v>1252</v>
          </cell>
          <cell r="F223">
            <v>3059</v>
          </cell>
          <cell r="G223">
            <v>2896</v>
          </cell>
          <cell r="H223">
            <v>3256</v>
          </cell>
          <cell r="I223">
            <v>2687</v>
          </cell>
          <cell r="J223">
            <v>1875</v>
          </cell>
          <cell r="K223">
            <v>2058</v>
          </cell>
          <cell r="L223">
            <v>2198</v>
          </cell>
          <cell r="M223">
            <v>3181</v>
          </cell>
          <cell r="N223">
            <v>3345</v>
          </cell>
          <cell r="O223">
            <v>2720</v>
          </cell>
        </row>
        <row r="224">
          <cell r="D224">
            <v>2319</v>
          </cell>
          <cell r="E224">
            <v>1819</v>
          </cell>
          <cell r="F224">
            <v>3635</v>
          </cell>
          <cell r="G224">
            <v>3373</v>
          </cell>
          <cell r="H224">
            <v>3699</v>
          </cell>
          <cell r="I224">
            <v>3182</v>
          </cell>
          <cell r="J224">
            <v>2858</v>
          </cell>
          <cell r="K224">
            <v>3017</v>
          </cell>
          <cell r="L224">
            <v>3455</v>
          </cell>
          <cell r="M224">
            <v>3806</v>
          </cell>
          <cell r="N224">
            <v>4389</v>
          </cell>
          <cell r="O224">
            <v>3884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1690</v>
          </cell>
          <cell r="J225">
            <v>4000</v>
          </cell>
          <cell r="K225">
            <v>5000</v>
          </cell>
          <cell r="L225">
            <v>3000</v>
          </cell>
          <cell r="M225">
            <v>800</v>
          </cell>
          <cell r="N225">
            <v>80</v>
          </cell>
          <cell r="O225">
            <v>0</v>
          </cell>
        </row>
        <row r="227">
          <cell r="D227">
            <v>1734</v>
          </cell>
          <cell r="E227">
            <v>1853</v>
          </cell>
          <cell r="F227">
            <v>1823</v>
          </cell>
          <cell r="G227">
            <v>2026</v>
          </cell>
          <cell r="H227">
            <v>2770</v>
          </cell>
          <cell r="I227">
            <v>2553</v>
          </cell>
          <cell r="J227">
            <v>2864</v>
          </cell>
          <cell r="K227">
            <v>5064</v>
          </cell>
          <cell r="L227">
            <v>2631</v>
          </cell>
          <cell r="M227">
            <v>3978</v>
          </cell>
          <cell r="N227">
            <v>4477</v>
          </cell>
          <cell r="O227">
            <v>1386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45000</v>
          </cell>
        </row>
        <row r="230">
          <cell r="D230">
            <v>1426</v>
          </cell>
          <cell r="E230">
            <v>1388</v>
          </cell>
          <cell r="F230">
            <v>4525</v>
          </cell>
          <cell r="G230">
            <v>15108</v>
          </cell>
          <cell r="H230">
            <v>4118</v>
          </cell>
          <cell r="I230">
            <v>1700</v>
          </cell>
          <cell r="J230">
            <v>1223</v>
          </cell>
          <cell r="K230">
            <v>1632</v>
          </cell>
          <cell r="L230">
            <v>1717</v>
          </cell>
          <cell r="M230">
            <v>2844</v>
          </cell>
          <cell r="N230">
            <v>3278</v>
          </cell>
          <cell r="O230">
            <v>1478</v>
          </cell>
        </row>
        <row r="231">
          <cell r="D231">
            <v>7736</v>
          </cell>
          <cell r="E231">
            <v>11707</v>
          </cell>
          <cell r="F231">
            <v>16395</v>
          </cell>
          <cell r="G231">
            <v>15996</v>
          </cell>
          <cell r="H231">
            <v>18889</v>
          </cell>
          <cell r="I231">
            <v>11410</v>
          </cell>
          <cell r="J231">
            <v>11862</v>
          </cell>
          <cell r="K231">
            <v>17014</v>
          </cell>
          <cell r="L231">
            <v>14774</v>
          </cell>
          <cell r="M231">
            <v>14205</v>
          </cell>
          <cell r="N231">
            <v>19531</v>
          </cell>
          <cell r="O231">
            <v>8883</v>
          </cell>
        </row>
        <row r="232">
          <cell r="D232">
            <v>23625</v>
          </cell>
          <cell r="E232">
            <v>27099</v>
          </cell>
          <cell r="F232">
            <v>38448</v>
          </cell>
          <cell r="G232">
            <v>43799</v>
          </cell>
          <cell r="H232">
            <v>46071</v>
          </cell>
          <cell r="I232">
            <v>42737</v>
          </cell>
          <cell r="J232">
            <v>41479</v>
          </cell>
          <cell r="K232">
            <v>59751</v>
          </cell>
          <cell r="L232">
            <v>50322</v>
          </cell>
          <cell r="M232">
            <v>46600</v>
          </cell>
          <cell r="N232">
            <v>44225</v>
          </cell>
          <cell r="O232">
            <v>35823</v>
          </cell>
        </row>
        <row r="233">
          <cell r="D233">
            <v>2490</v>
          </cell>
          <cell r="E233">
            <v>2662</v>
          </cell>
          <cell r="F233">
            <v>4030</v>
          </cell>
          <cell r="G233">
            <v>4200</v>
          </cell>
          <cell r="H233">
            <v>4600</v>
          </cell>
          <cell r="I233">
            <v>4640</v>
          </cell>
          <cell r="J233">
            <v>3700</v>
          </cell>
          <cell r="K233">
            <v>3300</v>
          </cell>
          <cell r="L233">
            <v>3800</v>
          </cell>
          <cell r="M233">
            <v>3700</v>
          </cell>
          <cell r="N233">
            <v>4300</v>
          </cell>
          <cell r="O233">
            <v>3700</v>
          </cell>
        </row>
        <row r="235">
          <cell r="D235">
            <v>56</v>
          </cell>
          <cell r="E235">
            <v>215</v>
          </cell>
          <cell r="F235">
            <v>614</v>
          </cell>
          <cell r="G235">
            <v>1304</v>
          </cell>
          <cell r="H235">
            <v>3077</v>
          </cell>
          <cell r="I235">
            <v>2235</v>
          </cell>
          <cell r="J235">
            <v>4954</v>
          </cell>
          <cell r="K235">
            <v>13921</v>
          </cell>
          <cell r="L235">
            <v>3321</v>
          </cell>
          <cell r="M235">
            <v>985</v>
          </cell>
          <cell r="N235">
            <v>624</v>
          </cell>
          <cell r="O235">
            <v>120</v>
          </cell>
        </row>
        <row r="236">
          <cell r="D236">
            <v>1350</v>
          </cell>
          <cell r="E236">
            <v>1024</v>
          </cell>
          <cell r="F236">
            <v>680</v>
          </cell>
          <cell r="G236">
            <v>948</v>
          </cell>
          <cell r="H236">
            <v>7655</v>
          </cell>
          <cell r="I236">
            <v>4640</v>
          </cell>
          <cell r="J236">
            <v>11838</v>
          </cell>
          <cell r="K236">
            <v>32071</v>
          </cell>
          <cell r="L236">
            <v>9112</v>
          </cell>
          <cell r="M236">
            <v>5497</v>
          </cell>
          <cell r="N236">
            <v>2074</v>
          </cell>
          <cell r="O236">
            <v>1051</v>
          </cell>
        </row>
        <row r="237">
          <cell r="D237">
            <v>10410</v>
          </cell>
          <cell r="E237">
            <v>9850</v>
          </cell>
          <cell r="F237">
            <v>2905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2410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975</v>
          </cell>
          <cell r="K238">
            <v>9346</v>
          </cell>
          <cell r="L238">
            <v>7628</v>
          </cell>
          <cell r="M238">
            <v>4386</v>
          </cell>
          <cell r="N238">
            <v>0</v>
          </cell>
          <cell r="O238">
            <v>0</v>
          </cell>
        </row>
        <row r="239">
          <cell r="D239">
            <v>2324</v>
          </cell>
          <cell r="E239">
            <v>2170</v>
          </cell>
          <cell r="F239">
            <v>2184</v>
          </cell>
          <cell r="G239">
            <v>3011</v>
          </cell>
          <cell r="H239">
            <v>5282</v>
          </cell>
          <cell r="I239">
            <v>2699</v>
          </cell>
          <cell r="J239">
            <v>4351</v>
          </cell>
          <cell r="K239">
            <v>7299</v>
          </cell>
          <cell r="L239">
            <v>7299</v>
          </cell>
          <cell r="M239">
            <v>4112</v>
          </cell>
          <cell r="N239">
            <v>3159</v>
          </cell>
          <cell r="O239">
            <v>1912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56</v>
          </cell>
          <cell r="H240">
            <v>368</v>
          </cell>
          <cell r="I240">
            <v>3000</v>
          </cell>
          <cell r="J240">
            <v>9900</v>
          </cell>
          <cell r="K240">
            <v>20460</v>
          </cell>
          <cell r="L240">
            <v>481</v>
          </cell>
          <cell r="M240">
            <v>277</v>
          </cell>
          <cell r="N240">
            <v>217</v>
          </cell>
          <cell r="O240">
            <v>30</v>
          </cell>
        </row>
        <row r="241">
          <cell r="D241">
            <v>563</v>
          </cell>
          <cell r="E241">
            <v>1288</v>
          </cell>
          <cell r="F241">
            <v>324</v>
          </cell>
          <cell r="G241">
            <v>1722</v>
          </cell>
          <cell r="H241">
            <v>7064</v>
          </cell>
          <cell r="I241">
            <v>6672</v>
          </cell>
          <cell r="J241">
            <v>8326</v>
          </cell>
          <cell r="K241">
            <v>10519</v>
          </cell>
          <cell r="L241">
            <v>2987</v>
          </cell>
          <cell r="M241">
            <v>2770</v>
          </cell>
          <cell r="N241">
            <v>539</v>
          </cell>
          <cell r="O241">
            <v>123</v>
          </cell>
        </row>
        <row r="242">
          <cell r="D242">
            <v>15645</v>
          </cell>
          <cell r="E242">
            <v>15457</v>
          </cell>
          <cell r="F242">
            <v>11972</v>
          </cell>
          <cell r="G242">
            <v>196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2265</v>
          </cell>
          <cell r="O242">
            <v>7145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5174</v>
          </cell>
          <cell r="H243">
            <v>5602</v>
          </cell>
          <cell r="I243">
            <v>2712</v>
          </cell>
          <cell r="J243">
            <v>3494</v>
          </cell>
          <cell r="K243">
            <v>6666</v>
          </cell>
          <cell r="L243">
            <v>2897</v>
          </cell>
          <cell r="M243">
            <v>4357</v>
          </cell>
          <cell r="N243">
            <v>7354</v>
          </cell>
          <cell r="O243">
            <v>0</v>
          </cell>
        </row>
        <row r="244">
          <cell r="D244">
            <v>11491</v>
          </cell>
          <cell r="E244">
            <v>12824</v>
          </cell>
          <cell r="F244">
            <v>4332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1834</v>
          </cell>
        </row>
        <row r="245">
          <cell r="D245">
            <v>34675</v>
          </cell>
          <cell r="E245">
            <v>30704</v>
          </cell>
          <cell r="F245">
            <v>14512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13662</v>
          </cell>
        </row>
        <row r="246">
          <cell r="D246">
            <v>2600</v>
          </cell>
          <cell r="E246">
            <v>3200</v>
          </cell>
          <cell r="F246">
            <v>3809</v>
          </cell>
          <cell r="G246">
            <v>9010</v>
          </cell>
          <cell r="H246">
            <v>28759</v>
          </cell>
          <cell r="I246">
            <v>11380</v>
          </cell>
          <cell r="J246">
            <v>16883</v>
          </cell>
          <cell r="K246">
            <v>32397</v>
          </cell>
          <cell r="L246">
            <v>10064</v>
          </cell>
          <cell r="M246">
            <v>13465</v>
          </cell>
          <cell r="N246">
            <v>7947</v>
          </cell>
          <cell r="O246">
            <v>1932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25382</v>
          </cell>
          <cell r="K247">
            <v>33227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1554</v>
          </cell>
          <cell r="E248">
            <v>2458</v>
          </cell>
          <cell r="F248">
            <v>4157</v>
          </cell>
          <cell r="G248">
            <v>7314</v>
          </cell>
          <cell r="H248">
            <v>8148</v>
          </cell>
          <cell r="I248">
            <v>6947</v>
          </cell>
          <cell r="J248">
            <v>10794</v>
          </cell>
          <cell r="K248">
            <v>22480</v>
          </cell>
          <cell r="L248">
            <v>14870</v>
          </cell>
          <cell r="M248">
            <v>6425</v>
          </cell>
          <cell r="N248">
            <v>8760</v>
          </cell>
          <cell r="O248">
            <v>2475</v>
          </cell>
        </row>
        <row r="249">
          <cell r="D249">
            <v>9441</v>
          </cell>
          <cell r="E249">
            <v>8491</v>
          </cell>
          <cell r="F249">
            <v>4241</v>
          </cell>
          <cell r="G249">
            <v>3499</v>
          </cell>
          <cell r="H249">
            <v>4174</v>
          </cell>
          <cell r="I249">
            <v>2941</v>
          </cell>
          <cell r="J249">
            <v>3573</v>
          </cell>
          <cell r="K249">
            <v>5918</v>
          </cell>
          <cell r="L249">
            <v>3235</v>
          </cell>
          <cell r="M249">
            <v>3458</v>
          </cell>
          <cell r="N249">
            <v>3174</v>
          </cell>
          <cell r="O249">
            <v>4718</v>
          </cell>
        </row>
        <row r="250">
          <cell r="D250">
            <v>12600</v>
          </cell>
          <cell r="E250">
            <v>11856</v>
          </cell>
          <cell r="F250">
            <v>10392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1154</v>
          </cell>
          <cell r="O250">
            <v>10823</v>
          </cell>
        </row>
        <row r="251">
          <cell r="D251">
            <v>773</v>
          </cell>
          <cell r="E251">
            <v>1618</v>
          </cell>
          <cell r="F251">
            <v>2596</v>
          </cell>
          <cell r="G251">
            <v>3343</v>
          </cell>
          <cell r="H251">
            <v>5288</v>
          </cell>
          <cell r="I251">
            <v>3247</v>
          </cell>
          <cell r="J251">
            <v>2329</v>
          </cell>
          <cell r="K251">
            <v>1823</v>
          </cell>
          <cell r="L251">
            <v>2501</v>
          </cell>
          <cell r="M251">
            <v>2490</v>
          </cell>
          <cell r="N251">
            <v>4224</v>
          </cell>
          <cell r="O251">
            <v>871</v>
          </cell>
        </row>
        <row r="252">
          <cell r="D252">
            <v>14883</v>
          </cell>
          <cell r="E252">
            <v>14308</v>
          </cell>
          <cell r="F252">
            <v>12500</v>
          </cell>
          <cell r="G252">
            <v>4940</v>
          </cell>
          <cell r="H252">
            <v>5893</v>
          </cell>
          <cell r="I252">
            <v>3803</v>
          </cell>
          <cell r="J252">
            <v>5833</v>
          </cell>
          <cell r="K252">
            <v>12286</v>
          </cell>
          <cell r="L252">
            <v>5014</v>
          </cell>
          <cell r="M252">
            <v>3991</v>
          </cell>
          <cell r="N252">
            <v>5074</v>
          </cell>
          <cell r="O252">
            <v>8777</v>
          </cell>
        </row>
        <row r="253">
          <cell r="D253">
            <v>1441</v>
          </cell>
          <cell r="E253">
            <v>2348</v>
          </cell>
          <cell r="F253">
            <v>4200</v>
          </cell>
          <cell r="G253">
            <v>2854</v>
          </cell>
          <cell r="H253">
            <v>2924</v>
          </cell>
          <cell r="I253">
            <v>5026</v>
          </cell>
          <cell r="J253">
            <v>7200</v>
          </cell>
          <cell r="K253">
            <v>2109</v>
          </cell>
          <cell r="L253">
            <v>5601</v>
          </cell>
          <cell r="M253">
            <v>7230</v>
          </cell>
          <cell r="N253">
            <v>7646</v>
          </cell>
          <cell r="O253">
            <v>1371</v>
          </cell>
        </row>
        <row r="254">
          <cell r="D254">
            <v>2649</v>
          </cell>
          <cell r="E254">
            <v>2151</v>
          </cell>
          <cell r="F254">
            <v>2419</v>
          </cell>
          <cell r="G254">
            <v>3399</v>
          </cell>
          <cell r="H254">
            <v>5279</v>
          </cell>
          <cell r="I254">
            <v>3118</v>
          </cell>
          <cell r="J254">
            <v>3236</v>
          </cell>
          <cell r="K254">
            <v>6468</v>
          </cell>
          <cell r="L254">
            <v>5056</v>
          </cell>
          <cell r="M254">
            <v>4475</v>
          </cell>
          <cell r="N254">
            <v>4105</v>
          </cell>
          <cell r="O254">
            <v>2988</v>
          </cell>
        </row>
        <row r="255">
          <cell r="D255">
            <v>14316</v>
          </cell>
          <cell r="E255">
            <v>14190</v>
          </cell>
          <cell r="F255">
            <v>13697</v>
          </cell>
          <cell r="G255">
            <v>4100</v>
          </cell>
          <cell r="H255">
            <v>5219</v>
          </cell>
          <cell r="I255">
            <v>4309</v>
          </cell>
          <cell r="J255">
            <v>7167</v>
          </cell>
          <cell r="K255">
            <v>12896</v>
          </cell>
          <cell r="L255">
            <v>7330</v>
          </cell>
          <cell r="M255">
            <v>4152</v>
          </cell>
          <cell r="N255">
            <v>4693</v>
          </cell>
          <cell r="O255">
            <v>9729</v>
          </cell>
        </row>
        <row r="256">
          <cell r="D256">
            <v>21367</v>
          </cell>
          <cell r="E256">
            <v>14862</v>
          </cell>
          <cell r="F256">
            <v>23451</v>
          </cell>
          <cell r="G256">
            <v>26445</v>
          </cell>
          <cell r="H256">
            <v>26569</v>
          </cell>
          <cell r="I256">
            <v>13114</v>
          </cell>
          <cell r="J256">
            <v>19349</v>
          </cell>
          <cell r="K256">
            <v>51263</v>
          </cell>
          <cell r="L256">
            <v>17444</v>
          </cell>
          <cell r="M256">
            <v>7675</v>
          </cell>
          <cell r="N256">
            <v>13379</v>
          </cell>
          <cell r="O256">
            <v>16732</v>
          </cell>
        </row>
        <row r="257">
          <cell r="D257">
            <v>2616</v>
          </cell>
          <cell r="E257">
            <v>4854</v>
          </cell>
          <cell r="F257">
            <v>7392</v>
          </cell>
          <cell r="G257">
            <v>12000</v>
          </cell>
          <cell r="H257">
            <v>15492</v>
          </cell>
          <cell r="I257">
            <v>12132</v>
          </cell>
          <cell r="J257">
            <v>13545</v>
          </cell>
          <cell r="K257">
            <v>21615</v>
          </cell>
          <cell r="L257">
            <v>13776</v>
          </cell>
          <cell r="M257">
            <v>14538</v>
          </cell>
          <cell r="N257">
            <v>16215</v>
          </cell>
          <cell r="O257">
            <v>5046</v>
          </cell>
        </row>
        <row r="258">
          <cell r="D258">
            <v>6430</v>
          </cell>
          <cell r="E258">
            <v>5059</v>
          </cell>
          <cell r="F258">
            <v>5286</v>
          </cell>
          <cell r="G258">
            <v>3927</v>
          </cell>
          <cell r="H258">
            <v>4487</v>
          </cell>
          <cell r="I258">
            <v>4535</v>
          </cell>
          <cell r="J258">
            <v>4970</v>
          </cell>
          <cell r="K258">
            <v>6953</v>
          </cell>
          <cell r="L258">
            <v>5291</v>
          </cell>
          <cell r="M258">
            <v>4967</v>
          </cell>
          <cell r="N258">
            <v>5310</v>
          </cell>
          <cell r="O258">
            <v>3737</v>
          </cell>
        </row>
        <row r="259">
          <cell r="D259">
            <v>0</v>
          </cell>
          <cell r="E259">
            <v>909</v>
          </cell>
          <cell r="F259">
            <v>1800</v>
          </cell>
          <cell r="G259">
            <v>967</v>
          </cell>
          <cell r="H259">
            <v>1644</v>
          </cell>
          <cell r="I259">
            <v>16009</v>
          </cell>
          <cell r="J259">
            <v>11082</v>
          </cell>
          <cell r="K259">
            <v>17371</v>
          </cell>
          <cell r="L259">
            <v>10160</v>
          </cell>
          <cell r="M259">
            <v>1337</v>
          </cell>
          <cell r="N259">
            <v>0</v>
          </cell>
          <cell r="O259">
            <v>0</v>
          </cell>
        </row>
        <row r="260">
          <cell r="D260">
            <v>15220</v>
          </cell>
          <cell r="E260">
            <v>14759</v>
          </cell>
          <cell r="F260">
            <v>9467</v>
          </cell>
          <cell r="G260">
            <v>5606</v>
          </cell>
          <cell r="H260">
            <v>6483</v>
          </cell>
          <cell r="I260">
            <v>3859</v>
          </cell>
          <cell r="J260">
            <v>5065</v>
          </cell>
          <cell r="K260">
            <v>9252</v>
          </cell>
          <cell r="L260">
            <v>4762</v>
          </cell>
          <cell r="M260">
            <v>5063</v>
          </cell>
          <cell r="N260">
            <v>7175</v>
          </cell>
          <cell r="O260">
            <v>6585</v>
          </cell>
        </row>
        <row r="261">
          <cell r="D261">
            <v>17452</v>
          </cell>
          <cell r="E261">
            <v>15943</v>
          </cell>
          <cell r="F261">
            <v>11281</v>
          </cell>
          <cell r="G261">
            <v>4100</v>
          </cell>
          <cell r="H261">
            <v>7600</v>
          </cell>
          <cell r="I261">
            <v>4010</v>
          </cell>
          <cell r="J261">
            <v>6520</v>
          </cell>
          <cell r="K261">
            <v>14550</v>
          </cell>
          <cell r="L261">
            <v>6820</v>
          </cell>
          <cell r="M261">
            <v>5880</v>
          </cell>
          <cell r="N261">
            <v>4610</v>
          </cell>
          <cell r="O261">
            <v>7600</v>
          </cell>
        </row>
        <row r="262">
          <cell r="D262">
            <v>434</v>
          </cell>
          <cell r="E262">
            <v>587</v>
          </cell>
          <cell r="F262">
            <v>2918</v>
          </cell>
          <cell r="G262">
            <v>3586</v>
          </cell>
          <cell r="H262">
            <v>13214</v>
          </cell>
          <cell r="I262">
            <v>10070</v>
          </cell>
          <cell r="J262">
            <v>26913</v>
          </cell>
          <cell r="K262">
            <v>71144</v>
          </cell>
          <cell r="L262">
            <v>17504</v>
          </cell>
          <cell r="M262">
            <v>8268</v>
          </cell>
          <cell r="N262">
            <v>5919</v>
          </cell>
          <cell r="O262">
            <v>940</v>
          </cell>
        </row>
        <row r="263">
          <cell r="D263">
            <v>33942</v>
          </cell>
          <cell r="E263">
            <v>33708</v>
          </cell>
          <cell r="F263">
            <v>24777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5509</v>
          </cell>
          <cell r="O263">
            <v>21376</v>
          </cell>
        </row>
        <row r="264">
          <cell r="D264">
            <v>10838</v>
          </cell>
          <cell r="E264">
            <v>9783</v>
          </cell>
          <cell r="F264">
            <v>9313</v>
          </cell>
          <cell r="G264">
            <v>8281</v>
          </cell>
          <cell r="H264">
            <v>9875</v>
          </cell>
          <cell r="I264">
            <v>7900</v>
          </cell>
          <cell r="J264">
            <v>12522</v>
          </cell>
          <cell r="K264">
            <v>20140</v>
          </cell>
          <cell r="L264">
            <v>13163</v>
          </cell>
          <cell r="M264">
            <v>7970</v>
          </cell>
          <cell r="N264">
            <v>7864</v>
          </cell>
          <cell r="O264">
            <v>6235</v>
          </cell>
        </row>
        <row r="265">
          <cell r="D265">
            <v>47950</v>
          </cell>
          <cell r="E265">
            <v>49104</v>
          </cell>
          <cell r="F265">
            <v>40249</v>
          </cell>
          <cell r="G265">
            <v>3676</v>
          </cell>
          <cell r="H265">
            <v>101</v>
          </cell>
          <cell r="I265">
            <v>2139</v>
          </cell>
          <cell r="J265">
            <v>3251</v>
          </cell>
          <cell r="K265">
            <v>5935</v>
          </cell>
          <cell r="L265">
            <v>4791</v>
          </cell>
          <cell r="M265">
            <v>1608</v>
          </cell>
          <cell r="N265">
            <v>7078</v>
          </cell>
          <cell r="O265">
            <v>32170</v>
          </cell>
        </row>
        <row r="266">
          <cell r="D266">
            <v>22722</v>
          </cell>
          <cell r="E266">
            <v>20458</v>
          </cell>
          <cell r="F266">
            <v>19827</v>
          </cell>
          <cell r="G266">
            <v>15277</v>
          </cell>
          <cell r="H266">
            <v>18197</v>
          </cell>
          <cell r="I266">
            <v>15583</v>
          </cell>
          <cell r="J266">
            <v>15256</v>
          </cell>
          <cell r="K266">
            <v>22970</v>
          </cell>
          <cell r="L266">
            <v>16565</v>
          </cell>
          <cell r="M266">
            <v>13979</v>
          </cell>
          <cell r="N266">
            <v>14958</v>
          </cell>
          <cell r="O266">
            <v>15063</v>
          </cell>
        </row>
        <row r="267">
          <cell r="D267">
            <v>76782</v>
          </cell>
          <cell r="E267">
            <v>76488</v>
          </cell>
          <cell r="F267">
            <v>50294</v>
          </cell>
          <cell r="G267">
            <v>1243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39924</v>
          </cell>
        </row>
        <row r="268">
          <cell r="D268">
            <v>79056</v>
          </cell>
          <cell r="E268">
            <v>76431</v>
          </cell>
          <cell r="F268">
            <v>45593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26018</v>
          </cell>
        </row>
        <row r="269">
          <cell r="D269">
            <v>27108</v>
          </cell>
          <cell r="E269">
            <v>28964</v>
          </cell>
          <cell r="F269">
            <v>26665</v>
          </cell>
          <cell r="G269">
            <v>22996</v>
          </cell>
          <cell r="H269">
            <v>24896</v>
          </cell>
          <cell r="I269">
            <v>12054</v>
          </cell>
          <cell r="J269">
            <v>15530</v>
          </cell>
          <cell r="K269">
            <v>29625</v>
          </cell>
          <cell r="L269">
            <v>12875</v>
          </cell>
          <cell r="M269">
            <v>19364</v>
          </cell>
          <cell r="N269">
            <v>32683</v>
          </cell>
          <cell r="O269">
            <v>19072</v>
          </cell>
        </row>
        <row r="270">
          <cell r="D270">
            <v>3351</v>
          </cell>
          <cell r="E270">
            <v>3770</v>
          </cell>
          <cell r="F270">
            <v>2714</v>
          </cell>
          <cell r="G270">
            <v>15149</v>
          </cell>
          <cell r="H270">
            <v>52623</v>
          </cell>
          <cell r="I270">
            <v>21809</v>
          </cell>
          <cell r="J270">
            <v>32817</v>
          </cell>
          <cell r="K270">
            <v>69356</v>
          </cell>
          <cell r="L270">
            <v>32698</v>
          </cell>
          <cell r="M270">
            <v>27531</v>
          </cell>
          <cell r="N270">
            <v>15876</v>
          </cell>
          <cell r="O270">
            <v>2103</v>
          </cell>
        </row>
        <row r="271">
          <cell r="D271">
            <v>20331</v>
          </cell>
          <cell r="E271">
            <v>18035</v>
          </cell>
          <cell r="F271">
            <v>24772</v>
          </cell>
          <cell r="G271">
            <v>32125</v>
          </cell>
          <cell r="H271">
            <v>44191</v>
          </cell>
          <cell r="I271">
            <v>24514</v>
          </cell>
          <cell r="J271">
            <v>28252</v>
          </cell>
          <cell r="K271">
            <v>54943</v>
          </cell>
          <cell r="L271">
            <v>36895</v>
          </cell>
          <cell r="M271">
            <v>37245</v>
          </cell>
          <cell r="N271">
            <v>35319</v>
          </cell>
          <cell r="O271">
            <v>16868</v>
          </cell>
        </row>
        <row r="272">
          <cell r="D272">
            <v>83189</v>
          </cell>
          <cell r="E272">
            <v>78253</v>
          </cell>
          <cell r="F272">
            <v>53225</v>
          </cell>
          <cell r="G272">
            <v>2569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16325</v>
          </cell>
          <cell r="O272">
            <v>48322</v>
          </cell>
        </row>
        <row r="273">
          <cell r="D273">
            <v>13983</v>
          </cell>
          <cell r="E273">
            <v>14200</v>
          </cell>
          <cell r="F273">
            <v>20612</v>
          </cell>
          <cell r="G273">
            <v>26651</v>
          </cell>
          <cell r="H273">
            <v>33542</v>
          </cell>
          <cell r="I273">
            <v>24682</v>
          </cell>
          <cell r="J273">
            <v>29134</v>
          </cell>
          <cell r="K273">
            <v>44576</v>
          </cell>
          <cell r="L273">
            <v>28490</v>
          </cell>
          <cell r="M273">
            <v>26789</v>
          </cell>
          <cell r="N273">
            <v>26374</v>
          </cell>
          <cell r="O273">
            <v>17696</v>
          </cell>
        </row>
        <row r="274">
          <cell r="D274">
            <v>84415</v>
          </cell>
          <cell r="E274">
            <v>77985</v>
          </cell>
          <cell r="F274">
            <v>59911</v>
          </cell>
          <cell r="G274">
            <v>17741</v>
          </cell>
          <cell r="H274">
            <v>1564</v>
          </cell>
          <cell r="I274">
            <v>0</v>
          </cell>
          <cell r="J274">
            <v>2330</v>
          </cell>
          <cell r="K274">
            <v>8880</v>
          </cell>
          <cell r="L274">
            <v>0</v>
          </cell>
          <cell r="M274">
            <v>430</v>
          </cell>
          <cell r="N274">
            <v>439</v>
          </cell>
          <cell r="O274">
            <v>41519</v>
          </cell>
        </row>
        <row r="275">
          <cell r="D275">
            <v>5929</v>
          </cell>
          <cell r="E275">
            <v>11402</v>
          </cell>
          <cell r="F275">
            <v>18367</v>
          </cell>
          <cell r="G275">
            <v>31453</v>
          </cell>
          <cell r="H275">
            <v>45176</v>
          </cell>
          <cell r="I275">
            <v>20763</v>
          </cell>
          <cell r="J275">
            <v>36403</v>
          </cell>
          <cell r="K275">
            <v>60043</v>
          </cell>
          <cell r="L275">
            <v>37666</v>
          </cell>
          <cell r="M275">
            <v>38604</v>
          </cell>
          <cell r="N275">
            <v>47050</v>
          </cell>
          <cell r="O275">
            <v>10176</v>
          </cell>
        </row>
        <row r="276">
          <cell r="D276">
            <v>28676</v>
          </cell>
          <cell r="E276">
            <v>29979</v>
          </cell>
          <cell r="F276">
            <v>29728</v>
          </cell>
          <cell r="G276">
            <v>19417</v>
          </cell>
          <cell r="H276">
            <v>45451</v>
          </cell>
          <cell r="I276">
            <v>25993</v>
          </cell>
          <cell r="J276">
            <v>40615</v>
          </cell>
          <cell r="K276">
            <v>71974</v>
          </cell>
          <cell r="L276">
            <v>41378</v>
          </cell>
          <cell r="M276">
            <v>23406</v>
          </cell>
          <cell r="N276">
            <v>24343</v>
          </cell>
          <cell r="O276">
            <v>10603</v>
          </cell>
        </row>
        <row r="277">
          <cell r="D277">
            <v>0</v>
          </cell>
          <cell r="E277">
            <v>0</v>
          </cell>
          <cell r="F277">
            <v>8</v>
          </cell>
          <cell r="G277">
            <v>10</v>
          </cell>
          <cell r="H277">
            <v>2745</v>
          </cell>
          <cell r="I277">
            <v>4036</v>
          </cell>
          <cell r="J277">
            <v>5189</v>
          </cell>
          <cell r="K277">
            <v>9111</v>
          </cell>
          <cell r="L277">
            <v>5172</v>
          </cell>
          <cell r="M277">
            <v>1540</v>
          </cell>
          <cell r="N277">
            <v>2</v>
          </cell>
          <cell r="O277">
            <v>0</v>
          </cell>
        </row>
        <row r="278">
          <cell r="D278">
            <v>803</v>
          </cell>
          <cell r="E278">
            <v>1085</v>
          </cell>
          <cell r="F278">
            <v>1373</v>
          </cell>
          <cell r="G278">
            <v>2204</v>
          </cell>
          <cell r="H278">
            <v>3268</v>
          </cell>
          <cell r="I278">
            <v>1883</v>
          </cell>
          <cell r="J278">
            <v>1669</v>
          </cell>
          <cell r="K278">
            <v>2594</v>
          </cell>
          <cell r="L278">
            <v>2616</v>
          </cell>
          <cell r="M278">
            <v>2149</v>
          </cell>
          <cell r="N278">
            <v>3531</v>
          </cell>
          <cell r="O278">
            <v>1007</v>
          </cell>
        </row>
        <row r="279">
          <cell r="D279">
            <v>4029</v>
          </cell>
          <cell r="E279">
            <v>4753</v>
          </cell>
          <cell r="F279">
            <v>862</v>
          </cell>
          <cell r="G279">
            <v>60</v>
          </cell>
          <cell r="H279">
            <v>1375</v>
          </cell>
          <cell r="I279">
            <v>632</v>
          </cell>
          <cell r="J279">
            <v>1953</v>
          </cell>
          <cell r="K279">
            <v>1687</v>
          </cell>
          <cell r="L279">
            <v>497</v>
          </cell>
          <cell r="M279">
            <v>404</v>
          </cell>
          <cell r="N279">
            <v>216</v>
          </cell>
          <cell r="O279">
            <v>991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1828</v>
          </cell>
          <cell r="I280">
            <v>1489</v>
          </cell>
          <cell r="J280">
            <v>1256</v>
          </cell>
          <cell r="K280">
            <v>5023</v>
          </cell>
          <cell r="L280">
            <v>910</v>
          </cell>
          <cell r="M280">
            <v>283</v>
          </cell>
          <cell r="N280">
            <v>0</v>
          </cell>
          <cell r="O280">
            <v>0</v>
          </cell>
        </row>
        <row r="281">
          <cell r="D281">
            <v>2720</v>
          </cell>
          <cell r="E281">
            <v>2722</v>
          </cell>
          <cell r="F281">
            <v>2349</v>
          </cell>
          <cell r="G281">
            <v>1221</v>
          </cell>
          <cell r="H281">
            <v>1542</v>
          </cell>
          <cell r="I281">
            <v>797</v>
          </cell>
          <cell r="J281">
            <v>1076</v>
          </cell>
          <cell r="K281">
            <v>2349</v>
          </cell>
          <cell r="L281">
            <v>1047</v>
          </cell>
          <cell r="M281">
            <v>911</v>
          </cell>
          <cell r="N281">
            <v>1144</v>
          </cell>
          <cell r="O281">
            <v>2147</v>
          </cell>
        </row>
        <row r="282">
          <cell r="D282">
            <v>50</v>
          </cell>
          <cell r="E282">
            <v>30</v>
          </cell>
          <cell r="F282">
            <v>35</v>
          </cell>
          <cell r="G282">
            <v>500</v>
          </cell>
          <cell r="H282">
            <v>8300</v>
          </cell>
          <cell r="I282">
            <v>400</v>
          </cell>
          <cell r="J282">
            <v>250</v>
          </cell>
          <cell r="K282">
            <v>120</v>
          </cell>
          <cell r="L282">
            <v>70</v>
          </cell>
          <cell r="M282">
            <v>100</v>
          </cell>
          <cell r="N282">
            <v>50</v>
          </cell>
          <cell r="O282">
            <v>62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1124</v>
          </cell>
          <cell r="H283">
            <v>2874</v>
          </cell>
          <cell r="I283">
            <v>3117</v>
          </cell>
          <cell r="J283">
            <v>4533</v>
          </cell>
          <cell r="K283">
            <v>5532</v>
          </cell>
          <cell r="L283">
            <v>4003</v>
          </cell>
          <cell r="M283">
            <v>2942</v>
          </cell>
          <cell r="N283">
            <v>1538</v>
          </cell>
          <cell r="O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1057</v>
          </cell>
          <cell r="H284">
            <v>2235</v>
          </cell>
          <cell r="I284">
            <v>1977</v>
          </cell>
          <cell r="J284">
            <v>3743</v>
          </cell>
          <cell r="K284">
            <v>4869</v>
          </cell>
          <cell r="L284">
            <v>2807</v>
          </cell>
          <cell r="M284">
            <v>2169</v>
          </cell>
          <cell r="N284">
            <v>1504</v>
          </cell>
          <cell r="O284">
            <v>0</v>
          </cell>
        </row>
        <row r="285">
          <cell r="D285">
            <v>0</v>
          </cell>
          <cell r="E285">
            <v>0</v>
          </cell>
          <cell r="F285">
            <v>1134</v>
          </cell>
          <cell r="G285">
            <v>2769</v>
          </cell>
          <cell r="H285">
            <v>3278</v>
          </cell>
          <cell r="I285">
            <v>2971</v>
          </cell>
          <cell r="J285">
            <v>2817</v>
          </cell>
          <cell r="K285">
            <v>2736</v>
          </cell>
          <cell r="L285">
            <v>2944</v>
          </cell>
          <cell r="M285">
            <v>3363</v>
          </cell>
          <cell r="N285">
            <v>3435</v>
          </cell>
          <cell r="O285">
            <v>750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3477</v>
          </cell>
          <cell r="K286">
            <v>11695</v>
          </cell>
          <cell r="L286">
            <v>4780</v>
          </cell>
          <cell r="M286">
            <v>20568</v>
          </cell>
          <cell r="N286">
            <v>58</v>
          </cell>
          <cell r="O286">
            <v>0</v>
          </cell>
        </row>
        <row r="291">
          <cell r="D291">
            <v>968</v>
          </cell>
          <cell r="E291">
            <v>1146</v>
          </cell>
          <cell r="F291">
            <v>1326</v>
          </cell>
          <cell r="G291">
            <v>1414</v>
          </cell>
          <cell r="H291">
            <v>1902</v>
          </cell>
          <cell r="I291">
            <v>1186</v>
          </cell>
          <cell r="J291">
            <v>2243</v>
          </cell>
          <cell r="K291">
            <v>2325</v>
          </cell>
          <cell r="L291">
            <v>1606</v>
          </cell>
          <cell r="M291">
            <v>1577</v>
          </cell>
          <cell r="N291">
            <v>2035</v>
          </cell>
          <cell r="O291">
            <v>504</v>
          </cell>
        </row>
        <row r="292">
          <cell r="D292">
            <v>1709</v>
          </cell>
          <cell r="E292">
            <v>1484</v>
          </cell>
          <cell r="F292">
            <v>2827</v>
          </cell>
          <cell r="G292">
            <v>5126</v>
          </cell>
          <cell r="H292">
            <v>3836</v>
          </cell>
          <cell r="I292">
            <v>2211</v>
          </cell>
          <cell r="J292">
            <v>1830</v>
          </cell>
          <cell r="K292">
            <v>1828</v>
          </cell>
          <cell r="L292">
            <v>2442</v>
          </cell>
          <cell r="M292">
            <v>2798</v>
          </cell>
          <cell r="N292">
            <v>3898</v>
          </cell>
          <cell r="O292">
            <v>1489</v>
          </cell>
        </row>
        <row r="293">
          <cell r="D293">
            <v>512</v>
          </cell>
          <cell r="E293">
            <v>748</v>
          </cell>
          <cell r="F293">
            <v>768</v>
          </cell>
          <cell r="G293">
            <v>1685</v>
          </cell>
          <cell r="H293">
            <v>1512</v>
          </cell>
          <cell r="I293">
            <v>1167</v>
          </cell>
          <cell r="J293">
            <v>693</v>
          </cell>
          <cell r="K293">
            <v>1895</v>
          </cell>
          <cell r="L293">
            <v>1308</v>
          </cell>
          <cell r="M293">
            <v>2913</v>
          </cell>
          <cell r="N293">
            <v>1485</v>
          </cell>
          <cell r="O293">
            <v>953</v>
          </cell>
        </row>
        <row r="294">
          <cell r="D294">
            <v>120</v>
          </cell>
          <cell r="E294">
            <v>330</v>
          </cell>
          <cell r="F294">
            <v>140</v>
          </cell>
          <cell r="G294">
            <v>200</v>
          </cell>
          <cell r="H294">
            <v>720</v>
          </cell>
          <cell r="I294">
            <v>410</v>
          </cell>
          <cell r="J294">
            <v>18328</v>
          </cell>
          <cell r="K294">
            <v>19792</v>
          </cell>
          <cell r="L294">
            <v>21305</v>
          </cell>
          <cell r="M294">
            <v>13801</v>
          </cell>
          <cell r="N294">
            <v>26063</v>
          </cell>
          <cell r="O294">
            <v>13596</v>
          </cell>
        </row>
        <row r="295">
          <cell r="D295">
            <v>14600</v>
          </cell>
          <cell r="E295">
            <v>18891</v>
          </cell>
          <cell r="F295">
            <v>27329</v>
          </cell>
          <cell r="G295">
            <v>38482</v>
          </cell>
          <cell r="H295">
            <v>28954</v>
          </cell>
          <cell r="I295">
            <v>23104</v>
          </cell>
          <cell r="J295">
            <v>3400</v>
          </cell>
          <cell r="K295">
            <v>2500</v>
          </cell>
          <cell r="L295">
            <v>3450</v>
          </cell>
          <cell r="M295">
            <v>10000</v>
          </cell>
          <cell r="N295">
            <v>30000</v>
          </cell>
          <cell r="O295">
            <v>1000</v>
          </cell>
        </row>
        <row r="296">
          <cell r="D296">
            <v>150</v>
          </cell>
          <cell r="E296">
            <v>425</v>
          </cell>
          <cell r="F296">
            <v>180</v>
          </cell>
          <cell r="G296">
            <v>110</v>
          </cell>
          <cell r="H296">
            <v>1300</v>
          </cell>
          <cell r="I296">
            <v>150</v>
          </cell>
          <cell r="J296">
            <v>3000</v>
          </cell>
          <cell r="K296">
            <v>2000</v>
          </cell>
          <cell r="L296">
            <v>2700</v>
          </cell>
          <cell r="M296">
            <v>7000</v>
          </cell>
          <cell r="N296">
            <v>10000</v>
          </cell>
          <cell r="O296">
            <v>800</v>
          </cell>
        </row>
        <row r="297">
          <cell r="D297">
            <v>16729</v>
          </cell>
          <cell r="E297">
            <v>13538</v>
          </cell>
          <cell r="F297">
            <v>23178</v>
          </cell>
          <cell r="G297">
            <v>17983</v>
          </cell>
          <cell r="H297">
            <v>24347</v>
          </cell>
          <cell r="I297">
            <v>26215</v>
          </cell>
          <cell r="J297">
            <v>20556</v>
          </cell>
          <cell r="K297">
            <v>16564</v>
          </cell>
          <cell r="L297">
            <v>22664</v>
          </cell>
          <cell r="M297">
            <v>17521</v>
          </cell>
          <cell r="N297">
            <v>51126</v>
          </cell>
          <cell r="O297">
            <v>15814</v>
          </cell>
        </row>
        <row r="299">
          <cell r="D299">
            <v>1100</v>
          </cell>
          <cell r="E299">
            <v>2300</v>
          </cell>
          <cell r="F299">
            <v>1800</v>
          </cell>
          <cell r="G299">
            <v>2000</v>
          </cell>
          <cell r="H299">
            <v>2300</v>
          </cell>
          <cell r="I299">
            <v>1800</v>
          </cell>
          <cell r="J299">
            <v>2100</v>
          </cell>
          <cell r="K299">
            <v>2650</v>
          </cell>
          <cell r="L299">
            <v>1900</v>
          </cell>
          <cell r="M299">
            <v>400</v>
          </cell>
          <cell r="N299">
            <v>450</v>
          </cell>
          <cell r="O299">
            <v>230</v>
          </cell>
        </row>
        <row r="300">
          <cell r="D300">
            <v>722</v>
          </cell>
          <cell r="E300">
            <v>1296</v>
          </cell>
          <cell r="F300">
            <v>1960</v>
          </cell>
          <cell r="G300">
            <v>2325</v>
          </cell>
          <cell r="H300">
            <v>3885</v>
          </cell>
          <cell r="I300">
            <v>2414</v>
          </cell>
          <cell r="J300">
            <v>3028</v>
          </cell>
          <cell r="K300">
            <v>5840</v>
          </cell>
          <cell r="L300">
            <v>2798</v>
          </cell>
          <cell r="M300">
            <v>3850</v>
          </cell>
          <cell r="N300">
            <v>4053</v>
          </cell>
          <cell r="O300">
            <v>1331</v>
          </cell>
        </row>
        <row r="301">
          <cell r="D301">
            <v>3846</v>
          </cell>
          <cell r="E301">
            <v>3249</v>
          </cell>
          <cell r="F301">
            <v>4883</v>
          </cell>
          <cell r="G301">
            <v>5349</v>
          </cell>
          <cell r="H301">
            <v>5840</v>
          </cell>
          <cell r="I301">
            <v>5111</v>
          </cell>
          <cell r="J301">
            <v>5208</v>
          </cell>
          <cell r="K301">
            <v>5349</v>
          </cell>
          <cell r="L301">
            <v>4905</v>
          </cell>
          <cell r="M301">
            <v>4892</v>
          </cell>
          <cell r="N301">
            <v>5212</v>
          </cell>
          <cell r="O301">
            <v>5113</v>
          </cell>
        </row>
        <row r="302">
          <cell r="D302">
            <v>2674</v>
          </cell>
          <cell r="E302">
            <v>2693</v>
          </cell>
          <cell r="F302">
            <v>4861</v>
          </cell>
          <cell r="G302">
            <v>4848</v>
          </cell>
          <cell r="H302">
            <v>4603</v>
          </cell>
          <cell r="I302">
            <v>4480</v>
          </cell>
          <cell r="J302">
            <v>4267</v>
          </cell>
          <cell r="K302">
            <v>4106</v>
          </cell>
          <cell r="L302">
            <v>4322</v>
          </cell>
          <cell r="M302">
            <v>4644</v>
          </cell>
          <cell r="N302">
            <v>4506</v>
          </cell>
          <cell r="O302">
            <v>4009</v>
          </cell>
        </row>
        <row r="303">
          <cell r="D303">
            <v>3772</v>
          </cell>
          <cell r="E303">
            <v>5217</v>
          </cell>
          <cell r="F303">
            <v>6538</v>
          </cell>
          <cell r="G303">
            <v>7456</v>
          </cell>
          <cell r="H303">
            <v>9968</v>
          </cell>
          <cell r="I303">
            <v>5893</v>
          </cell>
          <cell r="J303">
            <v>11584</v>
          </cell>
          <cell r="K303">
            <v>18174</v>
          </cell>
          <cell r="L303">
            <v>7955</v>
          </cell>
          <cell r="M303">
            <v>6228</v>
          </cell>
          <cell r="N303">
            <v>6461</v>
          </cell>
          <cell r="O303">
            <v>4805</v>
          </cell>
        </row>
        <row r="304">
          <cell r="D304">
            <v>671</v>
          </cell>
          <cell r="E304">
            <v>1184</v>
          </cell>
          <cell r="F304">
            <v>1753</v>
          </cell>
          <cell r="G304">
            <v>1964</v>
          </cell>
          <cell r="H304">
            <v>4360</v>
          </cell>
          <cell r="I304">
            <v>2394</v>
          </cell>
          <cell r="J304">
            <v>3020</v>
          </cell>
          <cell r="K304">
            <v>5166</v>
          </cell>
          <cell r="L304">
            <v>2360</v>
          </cell>
          <cell r="M304">
            <v>2919</v>
          </cell>
          <cell r="N304">
            <v>3803</v>
          </cell>
          <cell r="O304">
            <v>894</v>
          </cell>
        </row>
        <row r="305">
          <cell r="D305">
            <v>988</v>
          </cell>
          <cell r="E305">
            <v>626</v>
          </cell>
          <cell r="F305">
            <v>2654</v>
          </cell>
          <cell r="G305">
            <v>2968</v>
          </cell>
          <cell r="H305">
            <v>3279</v>
          </cell>
          <cell r="I305">
            <v>3026</v>
          </cell>
          <cell r="J305">
            <v>2574</v>
          </cell>
          <cell r="K305">
            <v>2274</v>
          </cell>
          <cell r="L305">
            <v>2809</v>
          </cell>
          <cell r="M305">
            <v>2621</v>
          </cell>
          <cell r="N305">
            <v>3296</v>
          </cell>
          <cell r="O305">
            <v>2220</v>
          </cell>
        </row>
        <row r="306">
          <cell r="D306">
            <v>1790</v>
          </cell>
          <cell r="E306">
            <v>1722</v>
          </cell>
          <cell r="F306">
            <v>3770</v>
          </cell>
          <cell r="G306">
            <v>4074</v>
          </cell>
          <cell r="H306">
            <v>4290</v>
          </cell>
          <cell r="I306">
            <v>4102</v>
          </cell>
          <cell r="J306">
            <v>3865</v>
          </cell>
          <cell r="K306">
            <v>3453</v>
          </cell>
          <cell r="L306">
            <v>4143</v>
          </cell>
          <cell r="M306">
            <v>3682</v>
          </cell>
          <cell r="N306">
            <v>4270</v>
          </cell>
          <cell r="O306">
            <v>3275</v>
          </cell>
        </row>
        <row r="307">
          <cell r="D307">
            <v>1550</v>
          </cell>
          <cell r="E307">
            <v>1166</v>
          </cell>
          <cell r="F307">
            <v>3553</v>
          </cell>
          <cell r="G307">
            <v>4230</v>
          </cell>
          <cell r="H307">
            <v>4132</v>
          </cell>
          <cell r="I307">
            <v>3672</v>
          </cell>
          <cell r="J307">
            <v>3011</v>
          </cell>
          <cell r="K307">
            <v>2888</v>
          </cell>
          <cell r="L307">
            <v>3549</v>
          </cell>
          <cell r="M307">
            <v>3694</v>
          </cell>
          <cell r="N307">
            <v>4333</v>
          </cell>
          <cell r="O307">
            <v>3661</v>
          </cell>
        </row>
        <row r="308">
          <cell r="D308">
            <v>1573</v>
          </cell>
          <cell r="E308">
            <v>1347</v>
          </cell>
          <cell r="F308">
            <v>2950</v>
          </cell>
          <cell r="G308">
            <v>3559</v>
          </cell>
          <cell r="H308">
            <v>3755</v>
          </cell>
          <cell r="I308">
            <v>4030</v>
          </cell>
          <cell r="J308">
            <v>3039</v>
          </cell>
          <cell r="K308">
            <v>2695</v>
          </cell>
          <cell r="L308">
            <v>3178</v>
          </cell>
          <cell r="M308">
            <v>3825</v>
          </cell>
          <cell r="N308">
            <v>4296</v>
          </cell>
          <cell r="O308">
            <v>3174</v>
          </cell>
        </row>
        <row r="309">
          <cell r="D309">
            <v>1854</v>
          </cell>
          <cell r="E309">
            <v>1739</v>
          </cell>
          <cell r="F309">
            <v>3357</v>
          </cell>
          <cell r="G309">
            <v>3529</v>
          </cell>
          <cell r="H309">
            <v>4223</v>
          </cell>
          <cell r="I309">
            <v>4077</v>
          </cell>
          <cell r="J309">
            <v>3616</v>
          </cell>
          <cell r="K309">
            <v>3673</v>
          </cell>
          <cell r="L309">
            <v>3857</v>
          </cell>
          <cell r="M309">
            <v>3805</v>
          </cell>
          <cell r="N309">
            <v>4267</v>
          </cell>
          <cell r="O309">
            <v>3488</v>
          </cell>
        </row>
        <row r="310">
          <cell r="D310">
            <v>2231</v>
          </cell>
          <cell r="E310">
            <v>2056</v>
          </cell>
          <cell r="F310">
            <v>4301</v>
          </cell>
          <cell r="G310">
            <v>4749</v>
          </cell>
          <cell r="H310">
            <v>5289</v>
          </cell>
          <cell r="I310">
            <v>5261</v>
          </cell>
          <cell r="J310">
            <v>4624</v>
          </cell>
          <cell r="K310">
            <v>4603</v>
          </cell>
          <cell r="L310">
            <v>4922</v>
          </cell>
          <cell r="M310">
            <v>4756</v>
          </cell>
          <cell r="N310">
            <v>5061</v>
          </cell>
          <cell r="O310">
            <v>4677</v>
          </cell>
        </row>
        <row r="311">
          <cell r="D311">
            <v>2529</v>
          </cell>
          <cell r="E311">
            <v>1836</v>
          </cell>
          <cell r="F311">
            <v>3945</v>
          </cell>
          <cell r="G311">
            <v>3833</v>
          </cell>
          <cell r="H311">
            <v>4426</v>
          </cell>
          <cell r="I311">
            <v>3444</v>
          </cell>
          <cell r="J311">
            <v>3479</v>
          </cell>
          <cell r="K311">
            <v>3305</v>
          </cell>
          <cell r="L311">
            <v>3923</v>
          </cell>
          <cell r="M311">
            <v>4045</v>
          </cell>
          <cell r="N311">
            <v>4416</v>
          </cell>
          <cell r="O311">
            <v>3642</v>
          </cell>
        </row>
        <row r="312">
          <cell r="D312">
            <v>1041</v>
          </cell>
          <cell r="E312">
            <v>1272</v>
          </cell>
          <cell r="F312">
            <v>2375</v>
          </cell>
          <cell r="G312">
            <v>2912</v>
          </cell>
          <cell r="H312">
            <v>3299</v>
          </cell>
          <cell r="I312">
            <v>2881</v>
          </cell>
          <cell r="J312">
            <v>3002</v>
          </cell>
          <cell r="K312">
            <v>3462</v>
          </cell>
          <cell r="L312">
            <v>2858</v>
          </cell>
          <cell r="M312">
            <v>3221</v>
          </cell>
          <cell r="N312">
            <v>3377</v>
          </cell>
          <cell r="O312">
            <v>2322</v>
          </cell>
        </row>
        <row r="313">
          <cell r="D313">
            <v>2496</v>
          </cell>
          <cell r="E313">
            <v>2573</v>
          </cell>
          <cell r="F313">
            <v>3579</v>
          </cell>
          <cell r="G313">
            <v>3984</v>
          </cell>
          <cell r="H313">
            <v>4108</v>
          </cell>
          <cell r="I313">
            <v>3592</v>
          </cell>
          <cell r="J313">
            <v>3203</v>
          </cell>
          <cell r="K313">
            <v>3304</v>
          </cell>
          <cell r="L313">
            <v>3135</v>
          </cell>
          <cell r="M313">
            <v>3221</v>
          </cell>
          <cell r="N313">
            <v>4040</v>
          </cell>
          <cell r="O313">
            <v>3710</v>
          </cell>
        </row>
        <row r="314">
          <cell r="D314">
            <v>1921</v>
          </cell>
          <cell r="E314">
            <v>1778</v>
          </cell>
          <cell r="F314">
            <v>4294</v>
          </cell>
          <cell r="G314">
            <v>4344</v>
          </cell>
          <cell r="H314">
            <v>4517</v>
          </cell>
          <cell r="I314">
            <v>4220</v>
          </cell>
          <cell r="J314">
            <v>4378</v>
          </cell>
          <cell r="K314">
            <v>4553</v>
          </cell>
          <cell r="L314">
            <v>4620</v>
          </cell>
          <cell r="M314">
            <v>4222</v>
          </cell>
          <cell r="N314">
            <v>4270</v>
          </cell>
          <cell r="O314">
            <v>3578</v>
          </cell>
        </row>
        <row r="315">
          <cell r="D315">
            <v>1894</v>
          </cell>
          <cell r="E315">
            <v>1497</v>
          </cell>
          <cell r="F315">
            <v>3567</v>
          </cell>
          <cell r="G315">
            <v>3367</v>
          </cell>
          <cell r="H315">
            <v>3764</v>
          </cell>
          <cell r="I315">
            <v>3268</v>
          </cell>
          <cell r="J315">
            <v>3439</v>
          </cell>
          <cell r="K315">
            <v>3580</v>
          </cell>
          <cell r="L315">
            <v>3270</v>
          </cell>
          <cell r="M315">
            <v>3464</v>
          </cell>
          <cell r="N315">
            <v>3900</v>
          </cell>
          <cell r="O315">
            <v>3273</v>
          </cell>
        </row>
        <row r="316">
          <cell r="D316">
            <v>72</v>
          </cell>
          <cell r="E316">
            <v>68</v>
          </cell>
          <cell r="F316">
            <v>305</v>
          </cell>
          <cell r="G316">
            <v>832</v>
          </cell>
          <cell r="H316">
            <v>855</v>
          </cell>
          <cell r="I316">
            <v>685</v>
          </cell>
          <cell r="J316">
            <v>630</v>
          </cell>
          <cell r="K316">
            <v>975</v>
          </cell>
          <cell r="L316">
            <v>982</v>
          </cell>
          <cell r="M316">
            <v>2355</v>
          </cell>
          <cell r="N316">
            <v>4355</v>
          </cell>
          <cell r="O316">
            <v>173</v>
          </cell>
        </row>
        <row r="317">
          <cell r="D317">
            <v>28012</v>
          </cell>
          <cell r="E317">
            <v>32039</v>
          </cell>
          <cell r="F317">
            <v>42450</v>
          </cell>
          <cell r="G317">
            <v>40972</v>
          </cell>
          <cell r="H317">
            <v>46464</v>
          </cell>
          <cell r="I317">
            <v>47098</v>
          </cell>
          <cell r="J317">
            <v>41233</v>
          </cell>
          <cell r="K317">
            <v>49590</v>
          </cell>
          <cell r="L317">
            <v>47515</v>
          </cell>
          <cell r="M317">
            <v>42844</v>
          </cell>
          <cell r="N317">
            <v>41988</v>
          </cell>
          <cell r="O317">
            <v>43903</v>
          </cell>
        </row>
        <row r="319">
          <cell r="D319">
            <v>3597</v>
          </cell>
          <cell r="E319">
            <v>3231</v>
          </cell>
          <cell r="F319">
            <v>5144</v>
          </cell>
          <cell r="G319">
            <v>5431</v>
          </cell>
          <cell r="H319">
            <v>5814</v>
          </cell>
          <cell r="I319">
            <v>5377</v>
          </cell>
          <cell r="J319">
            <v>5574</v>
          </cell>
          <cell r="K319">
            <v>5336</v>
          </cell>
          <cell r="L319">
            <v>5037</v>
          </cell>
          <cell r="M319">
            <v>5074</v>
          </cell>
          <cell r="N319">
            <v>4990</v>
          </cell>
          <cell r="O319">
            <v>4857</v>
          </cell>
        </row>
        <row r="320">
          <cell r="D320">
            <v>1728</v>
          </cell>
          <cell r="E320">
            <v>144</v>
          </cell>
          <cell r="F320">
            <v>1466</v>
          </cell>
          <cell r="G320">
            <v>748</v>
          </cell>
          <cell r="H320">
            <v>19379</v>
          </cell>
          <cell r="I320">
            <v>459</v>
          </cell>
          <cell r="J320">
            <v>396</v>
          </cell>
          <cell r="K320">
            <v>497</v>
          </cell>
          <cell r="L320">
            <v>542</v>
          </cell>
          <cell r="M320">
            <v>1588</v>
          </cell>
          <cell r="N320">
            <v>849</v>
          </cell>
          <cell r="O320">
            <v>379</v>
          </cell>
        </row>
        <row r="321">
          <cell r="D321">
            <v>2834</v>
          </cell>
          <cell r="E321">
            <v>1537</v>
          </cell>
          <cell r="F321">
            <v>5473</v>
          </cell>
          <cell r="G321">
            <v>6415</v>
          </cell>
          <cell r="H321">
            <v>7860</v>
          </cell>
          <cell r="I321">
            <v>6658</v>
          </cell>
          <cell r="J321">
            <v>5522</v>
          </cell>
          <cell r="K321">
            <v>6123</v>
          </cell>
          <cell r="L321">
            <v>5747</v>
          </cell>
          <cell r="M321">
            <v>5755</v>
          </cell>
          <cell r="N321">
            <v>6899</v>
          </cell>
          <cell r="O321">
            <v>5596</v>
          </cell>
        </row>
        <row r="322">
          <cell r="D322">
            <v>22811</v>
          </cell>
          <cell r="E322">
            <v>21484</v>
          </cell>
          <cell r="F322">
            <v>24633</v>
          </cell>
          <cell r="G322">
            <v>21210</v>
          </cell>
          <cell r="H322">
            <v>22798</v>
          </cell>
          <cell r="I322">
            <v>18564</v>
          </cell>
          <cell r="J322">
            <v>21009</v>
          </cell>
          <cell r="K322">
            <v>25753</v>
          </cell>
          <cell r="L322">
            <v>21287</v>
          </cell>
          <cell r="M322">
            <v>20321</v>
          </cell>
          <cell r="N322">
            <v>25874</v>
          </cell>
          <cell r="O322">
            <v>20953</v>
          </cell>
        </row>
        <row r="323">
          <cell r="D323">
            <v>21180</v>
          </cell>
          <cell r="E323">
            <v>18648</v>
          </cell>
          <cell r="F323">
            <v>20460</v>
          </cell>
          <cell r="G323">
            <v>25380</v>
          </cell>
          <cell r="H323">
            <v>37980</v>
          </cell>
          <cell r="I323">
            <v>23616</v>
          </cell>
          <cell r="J323">
            <v>24780</v>
          </cell>
          <cell r="K323">
            <v>36180</v>
          </cell>
          <cell r="L323">
            <v>29580</v>
          </cell>
          <cell r="M323">
            <v>32580</v>
          </cell>
          <cell r="N323">
            <v>31920</v>
          </cell>
          <cell r="O323">
            <v>22920</v>
          </cell>
        </row>
        <row r="324">
          <cell r="D324">
            <v>45024</v>
          </cell>
          <cell r="E324">
            <v>40292</v>
          </cell>
          <cell r="F324">
            <v>50463</v>
          </cell>
          <cell r="G324">
            <v>52164</v>
          </cell>
          <cell r="H324">
            <v>58723</v>
          </cell>
          <cell r="I324">
            <v>46963</v>
          </cell>
          <cell r="J324">
            <v>49175</v>
          </cell>
          <cell r="K324">
            <v>63308</v>
          </cell>
          <cell r="L324">
            <v>62027</v>
          </cell>
          <cell r="M324">
            <v>59801</v>
          </cell>
          <cell r="N324">
            <v>63455</v>
          </cell>
          <cell r="O324">
            <v>45416</v>
          </cell>
        </row>
        <row r="325">
          <cell r="D325">
            <v>579400</v>
          </cell>
          <cell r="E325">
            <v>290000</v>
          </cell>
          <cell r="F325">
            <v>524000</v>
          </cell>
          <cell r="G325">
            <v>433000</v>
          </cell>
          <cell r="H325">
            <v>517000</v>
          </cell>
          <cell r="I325">
            <v>508000</v>
          </cell>
          <cell r="J325">
            <v>405000</v>
          </cell>
          <cell r="K325">
            <v>637000</v>
          </cell>
          <cell r="L325">
            <v>428000</v>
          </cell>
          <cell r="M325">
            <v>439000</v>
          </cell>
          <cell r="N325">
            <v>491000</v>
          </cell>
          <cell r="O325">
            <v>414000</v>
          </cell>
        </row>
        <row r="326">
          <cell r="D326">
            <v>288</v>
          </cell>
          <cell r="E326">
            <v>476</v>
          </cell>
          <cell r="F326">
            <v>766</v>
          </cell>
          <cell r="G326">
            <v>916</v>
          </cell>
          <cell r="H326">
            <v>1307</v>
          </cell>
          <cell r="I326">
            <v>855</v>
          </cell>
          <cell r="J326">
            <v>423</v>
          </cell>
          <cell r="K326">
            <v>610</v>
          </cell>
          <cell r="L326">
            <v>88</v>
          </cell>
          <cell r="M326">
            <v>580</v>
          </cell>
          <cell r="N326">
            <v>2300</v>
          </cell>
          <cell r="O326">
            <v>375</v>
          </cell>
        </row>
        <row r="329">
          <cell r="D329">
            <v>500</v>
          </cell>
          <cell r="E329">
            <v>500</v>
          </cell>
          <cell r="F329">
            <v>2000</v>
          </cell>
          <cell r="G329">
            <v>9000</v>
          </cell>
          <cell r="H329">
            <v>15000</v>
          </cell>
          <cell r="I329">
            <v>7000</v>
          </cell>
          <cell r="J329">
            <v>18000</v>
          </cell>
          <cell r="K329">
            <v>15000</v>
          </cell>
          <cell r="L329">
            <v>15000</v>
          </cell>
          <cell r="M329">
            <v>14000</v>
          </cell>
          <cell r="N329">
            <v>7000</v>
          </cell>
          <cell r="O329">
            <v>2500</v>
          </cell>
        </row>
        <row r="330">
          <cell r="D330">
            <v>73</v>
          </cell>
          <cell r="E330">
            <v>87</v>
          </cell>
          <cell r="F330">
            <v>174</v>
          </cell>
          <cell r="G330">
            <v>92</v>
          </cell>
          <cell r="H330">
            <v>5512</v>
          </cell>
          <cell r="I330">
            <v>1576</v>
          </cell>
          <cell r="J330">
            <v>22967</v>
          </cell>
          <cell r="K330">
            <v>43750</v>
          </cell>
          <cell r="L330">
            <v>3123</v>
          </cell>
          <cell r="M330">
            <v>1070</v>
          </cell>
          <cell r="N330">
            <v>245</v>
          </cell>
          <cell r="O330">
            <v>63</v>
          </cell>
        </row>
        <row r="331">
          <cell r="D331">
            <v>41</v>
          </cell>
          <cell r="E331">
            <v>70</v>
          </cell>
          <cell r="F331">
            <v>268</v>
          </cell>
          <cell r="G331">
            <v>761</v>
          </cell>
          <cell r="H331">
            <v>7088</v>
          </cell>
          <cell r="I331">
            <v>4452</v>
          </cell>
          <cell r="J331">
            <v>27595</v>
          </cell>
          <cell r="K331">
            <v>47865</v>
          </cell>
          <cell r="L331">
            <v>4270</v>
          </cell>
          <cell r="M331">
            <v>1488</v>
          </cell>
          <cell r="N331">
            <v>2115</v>
          </cell>
          <cell r="O331">
            <v>697</v>
          </cell>
        </row>
        <row r="332">
          <cell r="D332">
            <v>1500</v>
          </cell>
          <cell r="E332">
            <v>1500</v>
          </cell>
          <cell r="F332">
            <v>3000</v>
          </cell>
          <cell r="G332">
            <v>20000</v>
          </cell>
          <cell r="H332">
            <v>35000</v>
          </cell>
          <cell r="I332">
            <v>35000</v>
          </cell>
          <cell r="J332">
            <v>30000</v>
          </cell>
          <cell r="K332">
            <v>45000</v>
          </cell>
          <cell r="L332">
            <v>48000</v>
          </cell>
          <cell r="M332">
            <v>48000</v>
          </cell>
          <cell r="N332">
            <v>45000</v>
          </cell>
          <cell r="O332">
            <v>14000</v>
          </cell>
        </row>
        <row r="333">
          <cell r="D333">
            <v>11440</v>
          </cell>
          <cell r="E333">
            <v>12120</v>
          </cell>
          <cell r="F333">
            <v>33460</v>
          </cell>
          <cell r="G333">
            <v>55800</v>
          </cell>
          <cell r="H333">
            <v>89980</v>
          </cell>
          <cell r="I333">
            <v>58460</v>
          </cell>
          <cell r="J333">
            <v>48790</v>
          </cell>
          <cell r="K333">
            <v>70365</v>
          </cell>
          <cell r="L333">
            <v>55245</v>
          </cell>
          <cell r="M333">
            <v>101420</v>
          </cell>
          <cell r="N333">
            <v>97060</v>
          </cell>
          <cell r="O333">
            <v>19760</v>
          </cell>
        </row>
        <row r="334">
          <cell r="D334">
            <v>156</v>
          </cell>
          <cell r="E334">
            <v>258</v>
          </cell>
          <cell r="F334">
            <v>781</v>
          </cell>
          <cell r="G334">
            <v>1033</v>
          </cell>
          <cell r="H334">
            <v>1792</v>
          </cell>
          <cell r="I334">
            <v>1258</v>
          </cell>
          <cell r="J334">
            <v>2213</v>
          </cell>
          <cell r="K334">
            <v>1738</v>
          </cell>
          <cell r="L334">
            <v>1047</v>
          </cell>
          <cell r="M334">
            <v>2328</v>
          </cell>
          <cell r="N334">
            <v>1079</v>
          </cell>
          <cell r="O334">
            <v>566</v>
          </cell>
        </row>
        <row r="335">
          <cell r="D335">
            <v>2090</v>
          </cell>
          <cell r="E335">
            <v>2129</v>
          </cell>
          <cell r="F335">
            <v>5381</v>
          </cell>
          <cell r="G335">
            <v>5605</v>
          </cell>
          <cell r="H335">
            <v>9635</v>
          </cell>
          <cell r="I335">
            <v>4913</v>
          </cell>
          <cell r="J335">
            <v>9234</v>
          </cell>
          <cell r="K335">
            <v>19946</v>
          </cell>
          <cell r="L335">
            <v>8202</v>
          </cell>
          <cell r="M335">
            <v>6076</v>
          </cell>
          <cell r="N335">
            <v>5052</v>
          </cell>
          <cell r="O335">
            <v>1874</v>
          </cell>
        </row>
        <row r="336">
          <cell r="D336">
            <v>572</v>
          </cell>
          <cell r="E336">
            <v>606</v>
          </cell>
          <cell r="F336">
            <v>1673</v>
          </cell>
          <cell r="G336">
            <v>2790</v>
          </cell>
          <cell r="H336">
            <v>4499</v>
          </cell>
          <cell r="I336">
            <v>2923</v>
          </cell>
          <cell r="J336">
            <v>2870</v>
          </cell>
          <cell r="K336">
            <v>4691</v>
          </cell>
          <cell r="L336">
            <v>3683</v>
          </cell>
          <cell r="M336">
            <v>5071</v>
          </cell>
          <cell r="N336">
            <v>4853</v>
          </cell>
          <cell r="O336">
            <v>988</v>
          </cell>
        </row>
        <row r="337">
          <cell r="D337">
            <v>250</v>
          </cell>
          <cell r="E337">
            <v>268</v>
          </cell>
          <cell r="F337">
            <v>2369</v>
          </cell>
          <cell r="G337">
            <v>4125</v>
          </cell>
          <cell r="H337">
            <v>10227</v>
          </cell>
          <cell r="I337">
            <v>3086</v>
          </cell>
          <cell r="J337">
            <v>2790</v>
          </cell>
          <cell r="K337">
            <v>6585</v>
          </cell>
          <cell r="L337">
            <v>5868</v>
          </cell>
          <cell r="M337">
            <v>5804</v>
          </cell>
          <cell r="N337">
            <v>2550</v>
          </cell>
          <cell r="O337">
            <v>280</v>
          </cell>
        </row>
        <row r="338">
          <cell r="D338">
            <v>12593</v>
          </cell>
          <cell r="E338">
            <v>11285</v>
          </cell>
          <cell r="F338">
            <v>10677</v>
          </cell>
          <cell r="G338">
            <v>9912</v>
          </cell>
          <cell r="H338">
            <v>11713</v>
          </cell>
          <cell r="I338">
            <v>10702</v>
          </cell>
          <cell r="J338">
            <v>14933</v>
          </cell>
          <cell r="K338">
            <v>27378</v>
          </cell>
          <cell r="L338">
            <v>11977</v>
          </cell>
          <cell r="M338">
            <v>10228</v>
          </cell>
          <cell r="N338">
            <v>10343</v>
          </cell>
          <cell r="O338">
            <v>9455</v>
          </cell>
        </row>
        <row r="339">
          <cell r="D339">
            <v>13871</v>
          </cell>
          <cell r="E339">
            <v>9904</v>
          </cell>
          <cell r="F339">
            <v>11654</v>
          </cell>
          <cell r="G339">
            <v>12093</v>
          </cell>
          <cell r="H339">
            <v>15111</v>
          </cell>
          <cell r="I339">
            <v>10745</v>
          </cell>
          <cell r="J339">
            <v>14117</v>
          </cell>
          <cell r="K339">
            <v>25854</v>
          </cell>
          <cell r="L339">
            <v>14564</v>
          </cell>
          <cell r="M339">
            <v>11401</v>
          </cell>
          <cell r="N339">
            <v>12024</v>
          </cell>
          <cell r="O339">
            <v>9331</v>
          </cell>
        </row>
        <row r="341">
          <cell r="D341">
            <v>1130</v>
          </cell>
          <cell r="E341">
            <v>1112</v>
          </cell>
          <cell r="F341">
            <v>1145</v>
          </cell>
          <cell r="G341">
            <v>680</v>
          </cell>
          <cell r="H341">
            <v>755</v>
          </cell>
          <cell r="I341">
            <v>635</v>
          </cell>
          <cell r="J341">
            <v>605</v>
          </cell>
          <cell r="K341">
            <v>779</v>
          </cell>
          <cell r="L341">
            <v>614</v>
          </cell>
          <cell r="M341">
            <v>1550</v>
          </cell>
          <cell r="N341">
            <v>1370</v>
          </cell>
          <cell r="O341">
            <v>1700</v>
          </cell>
        </row>
        <row r="342">
          <cell r="D342">
            <v>2288</v>
          </cell>
          <cell r="E342">
            <v>1842</v>
          </cell>
          <cell r="F342">
            <v>2366</v>
          </cell>
          <cell r="G342">
            <v>2447</v>
          </cell>
          <cell r="H342">
            <v>2114</v>
          </cell>
          <cell r="I342">
            <v>2290</v>
          </cell>
          <cell r="J342">
            <v>996</v>
          </cell>
          <cell r="K342">
            <v>852</v>
          </cell>
          <cell r="L342">
            <v>836</v>
          </cell>
          <cell r="M342">
            <v>1290</v>
          </cell>
          <cell r="N342">
            <v>1106</v>
          </cell>
          <cell r="O342">
            <v>1258</v>
          </cell>
        </row>
        <row r="344">
          <cell r="D344">
            <v>385</v>
          </cell>
          <cell r="E344">
            <v>415</v>
          </cell>
          <cell r="F344">
            <v>953</v>
          </cell>
          <cell r="G344">
            <v>3987</v>
          </cell>
          <cell r="H344">
            <v>3823</v>
          </cell>
          <cell r="I344">
            <v>1925</v>
          </cell>
          <cell r="J344">
            <v>3397</v>
          </cell>
          <cell r="K344">
            <v>6247</v>
          </cell>
          <cell r="L344">
            <v>3340</v>
          </cell>
          <cell r="M344">
            <v>3067</v>
          </cell>
          <cell r="N344">
            <v>1586</v>
          </cell>
          <cell r="O344">
            <v>421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393</v>
          </cell>
          <cell r="I346">
            <v>148</v>
          </cell>
          <cell r="J346">
            <v>2013</v>
          </cell>
          <cell r="K346">
            <v>5606</v>
          </cell>
          <cell r="L346">
            <v>1065</v>
          </cell>
          <cell r="M346">
            <v>58</v>
          </cell>
          <cell r="N346">
            <v>0</v>
          </cell>
          <cell r="O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208</v>
          </cell>
          <cell r="H347">
            <v>1058</v>
          </cell>
          <cell r="I347">
            <v>338</v>
          </cell>
          <cell r="J347">
            <v>2456</v>
          </cell>
          <cell r="K347">
            <v>7020</v>
          </cell>
          <cell r="L347">
            <v>1057</v>
          </cell>
          <cell r="M347">
            <v>60</v>
          </cell>
          <cell r="N347">
            <v>0</v>
          </cell>
          <cell r="O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1443</v>
          </cell>
          <cell r="I348">
            <v>1624</v>
          </cell>
          <cell r="J348">
            <v>1726</v>
          </cell>
          <cell r="K348">
            <v>4878</v>
          </cell>
          <cell r="L348">
            <v>1176</v>
          </cell>
          <cell r="M348">
            <v>107</v>
          </cell>
          <cell r="N348">
            <v>0</v>
          </cell>
          <cell r="O348">
            <v>0</v>
          </cell>
        </row>
        <row r="349">
          <cell r="D349">
            <v>0</v>
          </cell>
          <cell r="E349">
            <v>0</v>
          </cell>
          <cell r="F349">
            <v>0</v>
          </cell>
          <cell r="G349">
            <v>248</v>
          </cell>
          <cell r="H349">
            <v>1568</v>
          </cell>
          <cell r="I349">
            <v>76</v>
          </cell>
          <cell r="J349">
            <v>1584</v>
          </cell>
          <cell r="K349">
            <v>5996</v>
          </cell>
          <cell r="L349">
            <v>1032</v>
          </cell>
          <cell r="M349">
            <v>332</v>
          </cell>
          <cell r="N349">
            <v>0</v>
          </cell>
          <cell r="O349">
            <v>0</v>
          </cell>
        </row>
        <row r="350">
          <cell r="D350">
            <v>4191</v>
          </cell>
          <cell r="E350">
            <v>3881</v>
          </cell>
          <cell r="F350">
            <v>6746</v>
          </cell>
          <cell r="G350">
            <v>5466</v>
          </cell>
          <cell r="H350">
            <v>6637</v>
          </cell>
          <cell r="I350">
            <v>5550</v>
          </cell>
          <cell r="J350">
            <v>5318</v>
          </cell>
          <cell r="K350">
            <v>5676</v>
          </cell>
          <cell r="L350">
            <v>5530</v>
          </cell>
          <cell r="M350">
            <v>5839</v>
          </cell>
          <cell r="N350">
            <v>6426</v>
          </cell>
          <cell r="O350">
            <v>5357</v>
          </cell>
        </row>
        <row r="351"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900</v>
          </cell>
          <cell r="I351">
            <v>5300</v>
          </cell>
          <cell r="J351">
            <v>5900</v>
          </cell>
          <cell r="K351">
            <v>5900</v>
          </cell>
          <cell r="L351">
            <v>1100</v>
          </cell>
          <cell r="M351">
            <v>200</v>
          </cell>
          <cell r="N351">
            <v>0</v>
          </cell>
          <cell r="O351">
            <v>0</v>
          </cell>
        </row>
        <row r="352">
          <cell r="D352">
            <v>898</v>
          </cell>
          <cell r="E352">
            <v>687</v>
          </cell>
          <cell r="F352">
            <v>560</v>
          </cell>
          <cell r="G352">
            <v>1920</v>
          </cell>
          <cell r="H352">
            <v>6444</v>
          </cell>
          <cell r="I352">
            <v>3331</v>
          </cell>
          <cell r="J352">
            <v>25002</v>
          </cell>
          <cell r="K352">
            <v>82384</v>
          </cell>
          <cell r="L352">
            <v>14546</v>
          </cell>
          <cell r="M352">
            <v>3342</v>
          </cell>
          <cell r="N352">
            <v>10338</v>
          </cell>
          <cell r="O352">
            <v>1143</v>
          </cell>
        </row>
        <row r="353">
          <cell r="D353">
            <v>0</v>
          </cell>
          <cell r="E353">
            <v>0</v>
          </cell>
          <cell r="F353">
            <v>5000</v>
          </cell>
          <cell r="G353">
            <v>11500</v>
          </cell>
          <cell r="H353">
            <v>23300</v>
          </cell>
          <cell r="I353">
            <v>5800</v>
          </cell>
          <cell r="J353">
            <v>7950</v>
          </cell>
          <cell r="K353">
            <v>21195</v>
          </cell>
          <cell r="L353">
            <v>7403</v>
          </cell>
          <cell r="M353">
            <v>4500</v>
          </cell>
          <cell r="N353">
            <v>9000</v>
          </cell>
          <cell r="O353">
            <v>0</v>
          </cell>
        </row>
        <row r="354">
          <cell r="D354">
            <v>447</v>
          </cell>
          <cell r="E354">
            <v>697</v>
          </cell>
          <cell r="F354">
            <v>1959</v>
          </cell>
          <cell r="G354">
            <v>2315</v>
          </cell>
          <cell r="H354">
            <v>1437</v>
          </cell>
          <cell r="I354">
            <v>1080</v>
          </cell>
          <cell r="J354">
            <v>1724</v>
          </cell>
          <cell r="K354">
            <v>2723</v>
          </cell>
          <cell r="L354">
            <v>1252</v>
          </cell>
          <cell r="M354">
            <v>1478</v>
          </cell>
          <cell r="N354">
            <v>1085</v>
          </cell>
          <cell r="O354">
            <v>499</v>
          </cell>
        </row>
        <row r="355">
          <cell r="D355">
            <v>980</v>
          </cell>
          <cell r="E355">
            <v>1760</v>
          </cell>
          <cell r="F355">
            <v>2660</v>
          </cell>
          <cell r="G355">
            <v>3660</v>
          </cell>
          <cell r="H355">
            <v>4260</v>
          </cell>
          <cell r="I355">
            <v>3180</v>
          </cell>
          <cell r="J355">
            <v>3260</v>
          </cell>
          <cell r="K355">
            <v>4140</v>
          </cell>
          <cell r="L355">
            <v>3630</v>
          </cell>
          <cell r="M355">
            <v>3530</v>
          </cell>
          <cell r="N355">
            <v>4000</v>
          </cell>
          <cell r="O355">
            <v>2170</v>
          </cell>
        </row>
        <row r="356">
          <cell r="D356">
            <v>12167</v>
          </cell>
          <cell r="E356">
            <v>17425</v>
          </cell>
          <cell r="F356">
            <v>22046</v>
          </cell>
          <cell r="G356">
            <v>19872</v>
          </cell>
          <cell r="H356">
            <v>25289</v>
          </cell>
          <cell r="I356">
            <v>27425</v>
          </cell>
          <cell r="J356">
            <v>24266</v>
          </cell>
          <cell r="K356">
            <v>23018</v>
          </cell>
          <cell r="L356">
            <v>28100</v>
          </cell>
          <cell r="M356">
            <v>32479</v>
          </cell>
          <cell r="N356">
            <v>33197</v>
          </cell>
          <cell r="O356">
            <v>15170</v>
          </cell>
        </row>
        <row r="357">
          <cell r="D357">
            <v>0</v>
          </cell>
          <cell r="E357">
            <v>0</v>
          </cell>
          <cell r="F357">
            <v>0</v>
          </cell>
          <cell r="G357">
            <v>3147</v>
          </cell>
          <cell r="H357">
            <v>4676</v>
          </cell>
          <cell r="I357">
            <v>3517</v>
          </cell>
          <cell r="J357">
            <v>4170</v>
          </cell>
          <cell r="K357">
            <v>4953</v>
          </cell>
          <cell r="L357">
            <v>4599</v>
          </cell>
          <cell r="M357">
            <v>4719</v>
          </cell>
          <cell r="N357">
            <v>4955</v>
          </cell>
          <cell r="O357">
            <v>3031</v>
          </cell>
        </row>
        <row r="358">
          <cell r="D358">
            <v>6080</v>
          </cell>
          <cell r="E358">
            <v>6564</v>
          </cell>
          <cell r="F358">
            <v>11128</v>
          </cell>
          <cell r="G358">
            <v>12673</v>
          </cell>
          <cell r="H358">
            <v>15510</v>
          </cell>
          <cell r="I358">
            <v>11210</v>
          </cell>
          <cell r="J358">
            <v>13694</v>
          </cell>
          <cell r="K358">
            <v>19989</v>
          </cell>
          <cell r="L358">
            <v>19591</v>
          </cell>
          <cell r="M358">
            <v>17733</v>
          </cell>
          <cell r="N358">
            <v>17653</v>
          </cell>
          <cell r="O358">
            <v>9411</v>
          </cell>
        </row>
        <row r="359">
          <cell r="D359">
            <v>10730</v>
          </cell>
          <cell r="E359">
            <v>11530</v>
          </cell>
          <cell r="F359">
            <v>16123</v>
          </cell>
          <cell r="G359">
            <v>20824</v>
          </cell>
          <cell r="H359">
            <v>28502</v>
          </cell>
          <cell r="I359">
            <v>23158</v>
          </cell>
          <cell r="J359">
            <v>12212</v>
          </cell>
          <cell r="K359">
            <v>16283</v>
          </cell>
          <cell r="L359">
            <v>13473</v>
          </cell>
          <cell r="M359">
            <v>11800</v>
          </cell>
          <cell r="N359">
            <v>12751</v>
          </cell>
          <cell r="O359">
            <v>7045</v>
          </cell>
        </row>
        <row r="360">
          <cell r="D360">
            <v>512</v>
          </cell>
          <cell r="E360">
            <v>819</v>
          </cell>
          <cell r="F360">
            <v>1543</v>
          </cell>
          <cell r="G360">
            <v>1860</v>
          </cell>
          <cell r="H360">
            <v>3770</v>
          </cell>
          <cell r="I360">
            <v>1957</v>
          </cell>
          <cell r="J360">
            <v>2621</v>
          </cell>
          <cell r="K360">
            <v>4445</v>
          </cell>
          <cell r="L360">
            <v>2712</v>
          </cell>
          <cell r="M360">
            <v>2728</v>
          </cell>
          <cell r="N360">
            <v>2566</v>
          </cell>
          <cell r="O360">
            <v>1058</v>
          </cell>
        </row>
        <row r="361">
          <cell r="D361">
            <v>4186</v>
          </cell>
          <cell r="E361">
            <v>3547</v>
          </cell>
          <cell r="F361">
            <v>5688</v>
          </cell>
          <cell r="G361">
            <v>7730</v>
          </cell>
          <cell r="H361">
            <v>9062</v>
          </cell>
          <cell r="I361">
            <v>6221</v>
          </cell>
          <cell r="J361">
            <v>8218</v>
          </cell>
          <cell r="K361">
            <v>15569</v>
          </cell>
          <cell r="L361">
            <v>9238</v>
          </cell>
          <cell r="M361">
            <v>8085</v>
          </cell>
          <cell r="N361">
            <v>9953</v>
          </cell>
          <cell r="O361">
            <v>4115</v>
          </cell>
        </row>
        <row r="362">
          <cell r="D362">
            <v>7063</v>
          </cell>
          <cell r="E362">
            <v>7245</v>
          </cell>
          <cell r="F362">
            <v>11449</v>
          </cell>
          <cell r="G362">
            <v>15738</v>
          </cell>
          <cell r="H362">
            <v>22604</v>
          </cell>
          <cell r="I362">
            <v>14937</v>
          </cell>
          <cell r="J362">
            <v>16730</v>
          </cell>
          <cell r="K362">
            <v>26700</v>
          </cell>
          <cell r="L362">
            <v>18907</v>
          </cell>
          <cell r="M362">
            <v>18021</v>
          </cell>
          <cell r="N362">
            <v>18249</v>
          </cell>
          <cell r="O362">
            <v>7746</v>
          </cell>
        </row>
        <row r="363">
          <cell r="D363">
            <v>4761</v>
          </cell>
          <cell r="E363">
            <v>3267</v>
          </cell>
          <cell r="F363">
            <v>5068</v>
          </cell>
          <cell r="G363">
            <v>7082</v>
          </cell>
          <cell r="H363">
            <v>6962</v>
          </cell>
          <cell r="I363">
            <v>5721</v>
          </cell>
          <cell r="J363">
            <v>7135</v>
          </cell>
          <cell r="K363">
            <v>11324</v>
          </cell>
          <cell r="L363">
            <v>19293</v>
          </cell>
          <cell r="M363">
            <v>23165</v>
          </cell>
          <cell r="N363">
            <v>13581</v>
          </cell>
          <cell r="O363">
            <v>6245</v>
          </cell>
        </row>
        <row r="364">
          <cell r="D364">
            <v>327</v>
          </cell>
          <cell r="E364">
            <v>554</v>
          </cell>
          <cell r="F364">
            <v>1316</v>
          </cell>
          <cell r="G364">
            <v>1998</v>
          </cell>
          <cell r="H364">
            <v>1797</v>
          </cell>
          <cell r="I364">
            <v>1048</v>
          </cell>
          <cell r="J364">
            <v>940</v>
          </cell>
          <cell r="K364">
            <v>1239</v>
          </cell>
          <cell r="L364">
            <v>1082</v>
          </cell>
          <cell r="M364">
            <v>1233</v>
          </cell>
          <cell r="N364">
            <v>1933</v>
          </cell>
          <cell r="O364">
            <v>478</v>
          </cell>
        </row>
        <row r="365">
          <cell r="D365">
            <v>310</v>
          </cell>
          <cell r="E365">
            <v>1380</v>
          </cell>
          <cell r="F365">
            <v>934</v>
          </cell>
          <cell r="G365">
            <v>954</v>
          </cell>
          <cell r="H365">
            <v>2113</v>
          </cell>
          <cell r="I365">
            <v>1995</v>
          </cell>
          <cell r="J365">
            <v>1376</v>
          </cell>
          <cell r="K365">
            <v>1240</v>
          </cell>
          <cell r="L365">
            <v>1991</v>
          </cell>
          <cell r="M365">
            <v>1499</v>
          </cell>
          <cell r="N365">
            <v>2565</v>
          </cell>
          <cell r="O365">
            <v>635</v>
          </cell>
        </row>
        <row r="367">
          <cell r="D367">
            <v>88</v>
          </cell>
          <cell r="E367">
            <v>118</v>
          </cell>
          <cell r="F367">
            <v>503</v>
          </cell>
          <cell r="G367">
            <v>1068</v>
          </cell>
          <cell r="H367">
            <v>1357</v>
          </cell>
          <cell r="I367">
            <v>644</v>
          </cell>
          <cell r="J367">
            <v>1035</v>
          </cell>
          <cell r="K367">
            <v>1140</v>
          </cell>
          <cell r="L367">
            <v>1183</v>
          </cell>
          <cell r="M367">
            <v>1084</v>
          </cell>
          <cell r="N367">
            <v>1463</v>
          </cell>
          <cell r="O367">
            <v>414</v>
          </cell>
        </row>
        <row r="368">
          <cell r="D368">
            <v>196</v>
          </cell>
          <cell r="E368">
            <v>502</v>
          </cell>
          <cell r="F368">
            <v>539</v>
          </cell>
          <cell r="G368">
            <v>1042</v>
          </cell>
          <cell r="H368">
            <v>665</v>
          </cell>
          <cell r="I368">
            <v>387</v>
          </cell>
          <cell r="J368">
            <v>882</v>
          </cell>
          <cell r="K368">
            <v>1917</v>
          </cell>
          <cell r="L368">
            <v>790</v>
          </cell>
          <cell r="M368">
            <v>742</v>
          </cell>
          <cell r="N368">
            <v>654</v>
          </cell>
          <cell r="O368">
            <v>250</v>
          </cell>
        </row>
        <row r="369">
          <cell r="D369">
            <v>315</v>
          </cell>
          <cell r="E369">
            <v>422</v>
          </cell>
          <cell r="F369">
            <v>659</v>
          </cell>
          <cell r="G369">
            <v>879</v>
          </cell>
          <cell r="H369">
            <v>1604</v>
          </cell>
          <cell r="I369">
            <v>1089</v>
          </cell>
          <cell r="J369">
            <v>1144</v>
          </cell>
          <cell r="K369">
            <v>1943</v>
          </cell>
          <cell r="L369">
            <v>2476</v>
          </cell>
          <cell r="M369">
            <v>1580</v>
          </cell>
          <cell r="N369">
            <v>2277</v>
          </cell>
          <cell r="O369">
            <v>641</v>
          </cell>
        </row>
        <row r="370">
          <cell r="D370">
            <v>1156</v>
          </cell>
          <cell r="E370">
            <v>432</v>
          </cell>
          <cell r="F370">
            <v>1011</v>
          </cell>
          <cell r="G370">
            <v>2917</v>
          </cell>
          <cell r="H370">
            <v>7196</v>
          </cell>
          <cell r="I370">
            <v>1992</v>
          </cell>
          <cell r="J370">
            <v>3495</v>
          </cell>
          <cell r="K370">
            <v>7777</v>
          </cell>
          <cell r="L370">
            <v>2756</v>
          </cell>
          <cell r="M370">
            <v>2821</v>
          </cell>
          <cell r="N370">
            <v>1968</v>
          </cell>
          <cell r="O370">
            <v>497</v>
          </cell>
        </row>
        <row r="371">
          <cell r="D371">
            <v>500</v>
          </cell>
          <cell r="E371">
            <v>500</v>
          </cell>
          <cell r="F371">
            <v>700</v>
          </cell>
          <cell r="G371">
            <v>1800</v>
          </cell>
          <cell r="H371">
            <v>1300</v>
          </cell>
          <cell r="I371">
            <v>1300</v>
          </cell>
          <cell r="J371">
            <v>1300</v>
          </cell>
          <cell r="K371">
            <v>1200</v>
          </cell>
          <cell r="L371">
            <v>1200</v>
          </cell>
          <cell r="M371">
            <v>3000</v>
          </cell>
          <cell r="N371">
            <v>4000</v>
          </cell>
          <cell r="O371">
            <v>1000</v>
          </cell>
        </row>
        <row r="372">
          <cell r="D372">
            <v>33536</v>
          </cell>
          <cell r="E372">
            <v>31168</v>
          </cell>
          <cell r="F372">
            <v>39888</v>
          </cell>
          <cell r="G372">
            <v>46373</v>
          </cell>
          <cell r="H372">
            <v>45006</v>
          </cell>
          <cell r="I372">
            <v>38037</v>
          </cell>
          <cell r="J372">
            <v>37170</v>
          </cell>
          <cell r="K372">
            <v>49329</v>
          </cell>
          <cell r="L372">
            <v>35711</v>
          </cell>
          <cell r="M372">
            <v>43304</v>
          </cell>
          <cell r="N372">
            <v>63971</v>
          </cell>
          <cell r="O372">
            <v>34256</v>
          </cell>
        </row>
        <row r="373">
          <cell r="D373">
            <v>1106</v>
          </cell>
          <cell r="E373">
            <v>1786</v>
          </cell>
          <cell r="F373">
            <v>3462</v>
          </cell>
          <cell r="G373">
            <v>4001</v>
          </cell>
          <cell r="H373">
            <v>6965</v>
          </cell>
          <cell r="I373">
            <v>2900</v>
          </cell>
          <cell r="J373">
            <v>4267</v>
          </cell>
          <cell r="K373">
            <v>5562</v>
          </cell>
          <cell r="L373">
            <v>4478</v>
          </cell>
          <cell r="M373">
            <v>4671</v>
          </cell>
          <cell r="N373">
            <v>6250</v>
          </cell>
          <cell r="O373">
            <v>1249</v>
          </cell>
        </row>
        <row r="374">
          <cell r="D374">
            <v>90000</v>
          </cell>
          <cell r="E374">
            <v>30000</v>
          </cell>
          <cell r="F374">
            <v>15000</v>
          </cell>
          <cell r="G374">
            <v>3000</v>
          </cell>
          <cell r="H374">
            <v>2000</v>
          </cell>
          <cell r="I374">
            <v>2000</v>
          </cell>
          <cell r="J374">
            <v>1000</v>
          </cell>
          <cell r="K374">
            <v>1000</v>
          </cell>
          <cell r="L374">
            <v>1000</v>
          </cell>
          <cell r="M374">
            <v>1000</v>
          </cell>
          <cell r="N374">
            <v>1000</v>
          </cell>
          <cell r="O374">
            <v>1500</v>
          </cell>
        </row>
        <row r="375">
          <cell r="D375">
            <v>1297</v>
          </cell>
          <cell r="E375">
            <v>3855</v>
          </cell>
          <cell r="F375">
            <v>17872</v>
          </cell>
          <cell r="G375">
            <v>3532</v>
          </cell>
          <cell r="H375">
            <v>8549</v>
          </cell>
          <cell r="I375">
            <v>2676</v>
          </cell>
          <cell r="J375">
            <v>6816</v>
          </cell>
          <cell r="K375">
            <v>6111</v>
          </cell>
          <cell r="L375">
            <v>5326</v>
          </cell>
          <cell r="M375">
            <v>8364</v>
          </cell>
          <cell r="N375">
            <v>10167</v>
          </cell>
          <cell r="O375">
            <v>2223</v>
          </cell>
        </row>
        <row r="376">
          <cell r="D376">
            <v>3182</v>
          </cell>
          <cell r="E376">
            <v>2756</v>
          </cell>
          <cell r="F376">
            <v>6927</v>
          </cell>
          <cell r="G376">
            <v>8277</v>
          </cell>
          <cell r="H376">
            <v>13976</v>
          </cell>
          <cell r="I376">
            <v>8977</v>
          </cell>
          <cell r="J376">
            <v>8592</v>
          </cell>
          <cell r="K376">
            <v>8839</v>
          </cell>
          <cell r="L376">
            <v>10254</v>
          </cell>
          <cell r="M376">
            <v>12475</v>
          </cell>
          <cell r="N376">
            <v>16057</v>
          </cell>
          <cell r="O376">
            <v>9765</v>
          </cell>
        </row>
        <row r="377">
          <cell r="D377">
            <v>755</v>
          </cell>
          <cell r="E377">
            <v>724</v>
          </cell>
          <cell r="F377">
            <v>1350</v>
          </cell>
          <cell r="G377">
            <v>857</v>
          </cell>
          <cell r="H377">
            <v>1273</v>
          </cell>
          <cell r="I377">
            <v>744</v>
          </cell>
          <cell r="J377">
            <v>740</v>
          </cell>
          <cell r="K377">
            <v>916</v>
          </cell>
          <cell r="L377">
            <v>1073</v>
          </cell>
          <cell r="M377">
            <v>1516</v>
          </cell>
          <cell r="N377">
            <v>1660</v>
          </cell>
          <cell r="O377">
            <v>801</v>
          </cell>
        </row>
        <row r="378">
          <cell r="D378">
            <v>263</v>
          </cell>
          <cell r="E378">
            <v>427</v>
          </cell>
          <cell r="F378">
            <v>949</v>
          </cell>
          <cell r="G378">
            <v>1106</v>
          </cell>
          <cell r="H378">
            <v>2089</v>
          </cell>
          <cell r="I378">
            <v>761</v>
          </cell>
          <cell r="J378">
            <v>1237</v>
          </cell>
          <cell r="K378">
            <v>1540</v>
          </cell>
          <cell r="L378">
            <v>1196</v>
          </cell>
          <cell r="M378">
            <v>1086</v>
          </cell>
          <cell r="N378">
            <v>1579</v>
          </cell>
          <cell r="O378">
            <v>294</v>
          </cell>
        </row>
        <row r="379">
          <cell r="D379">
            <v>1059</v>
          </cell>
          <cell r="E379">
            <v>1020</v>
          </cell>
          <cell r="F379">
            <v>1045</v>
          </cell>
          <cell r="G379">
            <v>1017</v>
          </cell>
          <cell r="H379">
            <v>1146</v>
          </cell>
          <cell r="I379">
            <v>1010</v>
          </cell>
          <cell r="J379">
            <v>960</v>
          </cell>
          <cell r="K379">
            <v>1090</v>
          </cell>
          <cell r="L379">
            <v>958</v>
          </cell>
          <cell r="M379">
            <v>976</v>
          </cell>
          <cell r="N379">
            <v>1105</v>
          </cell>
          <cell r="O379">
            <v>590</v>
          </cell>
        </row>
        <row r="380">
          <cell r="D380">
            <v>7337</v>
          </cell>
          <cell r="E380">
            <v>6573</v>
          </cell>
          <cell r="F380">
            <v>8165</v>
          </cell>
          <cell r="G380">
            <v>8775</v>
          </cell>
          <cell r="H380">
            <v>9839</v>
          </cell>
          <cell r="I380">
            <v>8168</v>
          </cell>
          <cell r="J380">
            <v>7432</v>
          </cell>
          <cell r="K380">
            <v>11655</v>
          </cell>
          <cell r="L380">
            <v>8883</v>
          </cell>
          <cell r="M380">
            <v>7881</v>
          </cell>
          <cell r="N380">
            <v>9310</v>
          </cell>
          <cell r="O380">
            <v>5638</v>
          </cell>
        </row>
        <row r="381">
          <cell r="D381">
            <v>15313</v>
          </cell>
          <cell r="E381">
            <v>9427</v>
          </cell>
          <cell r="F381">
            <v>417</v>
          </cell>
          <cell r="G381">
            <v>6567</v>
          </cell>
          <cell r="H381">
            <v>1603</v>
          </cell>
          <cell r="I381">
            <v>3583</v>
          </cell>
          <cell r="J381">
            <v>1451</v>
          </cell>
          <cell r="K381">
            <v>2974</v>
          </cell>
          <cell r="L381">
            <v>744</v>
          </cell>
          <cell r="M381">
            <v>912</v>
          </cell>
          <cell r="N381">
            <v>3364</v>
          </cell>
          <cell r="O381">
            <v>13353</v>
          </cell>
        </row>
        <row r="382">
          <cell r="D382">
            <v>3891</v>
          </cell>
          <cell r="E382">
            <v>2677</v>
          </cell>
          <cell r="F382">
            <v>5877</v>
          </cell>
          <cell r="G382">
            <v>4254</v>
          </cell>
          <cell r="H382">
            <v>5042</v>
          </cell>
          <cell r="I382">
            <v>4493</v>
          </cell>
          <cell r="J382">
            <v>3932</v>
          </cell>
          <cell r="K382">
            <v>3652</v>
          </cell>
          <cell r="L382">
            <v>4234</v>
          </cell>
          <cell r="M382">
            <v>5182</v>
          </cell>
          <cell r="N382">
            <v>5390</v>
          </cell>
          <cell r="O382">
            <v>4740</v>
          </cell>
        </row>
        <row r="383">
          <cell r="D383">
            <v>818</v>
          </cell>
          <cell r="E383">
            <v>503</v>
          </cell>
          <cell r="F383">
            <v>2149</v>
          </cell>
          <cell r="G383">
            <v>2948</v>
          </cell>
          <cell r="H383">
            <v>2814</v>
          </cell>
          <cell r="I383">
            <v>2459</v>
          </cell>
          <cell r="J383">
            <v>2288</v>
          </cell>
          <cell r="K383">
            <v>2398</v>
          </cell>
          <cell r="L383">
            <v>2360</v>
          </cell>
          <cell r="M383">
            <v>2800</v>
          </cell>
          <cell r="N383">
            <v>3205</v>
          </cell>
          <cell r="O383">
            <v>1862</v>
          </cell>
        </row>
        <row r="384">
          <cell r="D384">
            <v>894</v>
          </cell>
          <cell r="E384">
            <v>744</v>
          </cell>
          <cell r="F384">
            <v>2908</v>
          </cell>
          <cell r="G384">
            <v>2311</v>
          </cell>
          <cell r="H384">
            <v>3012</v>
          </cell>
          <cell r="I384">
            <v>2379</v>
          </cell>
          <cell r="J384">
            <v>1967</v>
          </cell>
          <cell r="K384">
            <v>2644</v>
          </cell>
          <cell r="L384">
            <v>2589</v>
          </cell>
          <cell r="M384">
            <v>3002</v>
          </cell>
          <cell r="N384">
            <v>3381</v>
          </cell>
          <cell r="O384">
            <v>2357</v>
          </cell>
        </row>
        <row r="385">
          <cell r="D385">
            <v>1010</v>
          </cell>
          <cell r="E385">
            <v>874</v>
          </cell>
          <cell r="F385">
            <v>3112</v>
          </cell>
          <cell r="G385">
            <v>3927</v>
          </cell>
          <cell r="H385">
            <v>4257</v>
          </cell>
          <cell r="I385">
            <v>4435</v>
          </cell>
          <cell r="J385">
            <v>3466</v>
          </cell>
          <cell r="K385">
            <v>3734</v>
          </cell>
          <cell r="L385">
            <v>3916</v>
          </cell>
          <cell r="M385">
            <v>3191</v>
          </cell>
          <cell r="N385">
            <v>3714</v>
          </cell>
          <cell r="O385">
            <v>3164</v>
          </cell>
        </row>
        <row r="386">
          <cell r="D386">
            <v>1056</v>
          </cell>
          <cell r="E386">
            <v>949</v>
          </cell>
          <cell r="F386">
            <v>3022</v>
          </cell>
          <cell r="G386">
            <v>3772</v>
          </cell>
          <cell r="H386">
            <v>4375</v>
          </cell>
          <cell r="I386">
            <v>4010</v>
          </cell>
          <cell r="J386">
            <v>3269</v>
          </cell>
          <cell r="K386">
            <v>4010</v>
          </cell>
          <cell r="L386">
            <v>3218</v>
          </cell>
          <cell r="M386">
            <v>3743</v>
          </cell>
          <cell r="N386">
            <v>4072</v>
          </cell>
          <cell r="O386">
            <v>3012</v>
          </cell>
        </row>
        <row r="387">
          <cell r="D387">
            <v>3254</v>
          </cell>
          <cell r="E387">
            <v>3249</v>
          </cell>
          <cell r="F387">
            <v>10934</v>
          </cell>
          <cell r="G387">
            <v>9784</v>
          </cell>
          <cell r="H387">
            <v>11653</v>
          </cell>
          <cell r="I387">
            <v>10239</v>
          </cell>
          <cell r="J387">
            <v>9517</v>
          </cell>
          <cell r="K387">
            <v>11515</v>
          </cell>
          <cell r="L387">
            <v>9867</v>
          </cell>
          <cell r="M387">
            <v>10118</v>
          </cell>
          <cell r="N387">
            <v>10946</v>
          </cell>
          <cell r="O387">
            <v>8423</v>
          </cell>
        </row>
        <row r="388">
          <cell r="D388">
            <v>368</v>
          </cell>
          <cell r="E388">
            <v>88</v>
          </cell>
          <cell r="F388">
            <v>2825</v>
          </cell>
          <cell r="G388">
            <v>2824</v>
          </cell>
          <cell r="H388">
            <v>3690</v>
          </cell>
          <cell r="I388">
            <v>3081</v>
          </cell>
          <cell r="J388">
            <v>3460</v>
          </cell>
          <cell r="K388">
            <v>4016</v>
          </cell>
          <cell r="L388">
            <v>3098</v>
          </cell>
          <cell r="M388">
            <v>2935</v>
          </cell>
          <cell r="N388">
            <v>3472</v>
          </cell>
          <cell r="O388">
            <v>2060</v>
          </cell>
        </row>
        <row r="389">
          <cell r="D389">
            <v>590</v>
          </cell>
          <cell r="E389">
            <v>598</v>
          </cell>
          <cell r="F389">
            <v>1381</v>
          </cell>
          <cell r="G389">
            <v>1858</v>
          </cell>
          <cell r="H389">
            <v>2310</v>
          </cell>
          <cell r="I389">
            <v>1887</v>
          </cell>
          <cell r="J389">
            <v>1047</v>
          </cell>
          <cell r="K389">
            <v>1350</v>
          </cell>
          <cell r="L389">
            <v>1610</v>
          </cell>
          <cell r="M389">
            <v>1683</v>
          </cell>
          <cell r="N389">
            <v>1797</v>
          </cell>
          <cell r="O389">
            <v>797</v>
          </cell>
        </row>
        <row r="390">
          <cell r="D390">
            <v>0</v>
          </cell>
          <cell r="E390">
            <v>0</v>
          </cell>
          <cell r="F390">
            <v>800</v>
          </cell>
          <cell r="G390">
            <v>800</v>
          </cell>
          <cell r="H390">
            <v>1500</v>
          </cell>
          <cell r="I390">
            <v>1500</v>
          </cell>
          <cell r="J390">
            <v>1500</v>
          </cell>
          <cell r="K390">
            <v>1400</v>
          </cell>
          <cell r="L390">
            <v>1500</v>
          </cell>
          <cell r="M390">
            <v>11800</v>
          </cell>
          <cell r="N390">
            <v>2200</v>
          </cell>
          <cell r="O390">
            <v>800</v>
          </cell>
        </row>
        <row r="391">
          <cell r="D391">
            <v>2207</v>
          </cell>
          <cell r="E391">
            <v>2058</v>
          </cell>
          <cell r="F391">
            <v>3334</v>
          </cell>
          <cell r="G391">
            <v>4195</v>
          </cell>
          <cell r="H391">
            <v>4749</v>
          </cell>
          <cell r="I391">
            <v>4347</v>
          </cell>
          <cell r="J391">
            <v>3658</v>
          </cell>
          <cell r="K391">
            <v>4802</v>
          </cell>
          <cell r="L391">
            <v>4300</v>
          </cell>
          <cell r="M391">
            <v>4150</v>
          </cell>
          <cell r="N391">
            <v>5339</v>
          </cell>
          <cell r="O391">
            <v>3099</v>
          </cell>
        </row>
        <row r="392">
          <cell r="D392">
            <v>6426</v>
          </cell>
          <cell r="E392">
            <v>7316</v>
          </cell>
          <cell r="F392">
            <v>8911</v>
          </cell>
          <cell r="G392">
            <v>11002</v>
          </cell>
          <cell r="H392">
            <v>8754</v>
          </cell>
          <cell r="I392">
            <v>8195</v>
          </cell>
          <cell r="J392">
            <v>13141</v>
          </cell>
          <cell r="K392">
            <v>7342</v>
          </cell>
          <cell r="L392">
            <v>14740</v>
          </cell>
          <cell r="M392">
            <v>26669</v>
          </cell>
          <cell r="N392">
            <v>31329</v>
          </cell>
          <cell r="O392">
            <v>6534</v>
          </cell>
        </row>
        <row r="393">
          <cell r="D393">
            <v>30653</v>
          </cell>
          <cell r="E393">
            <v>30294</v>
          </cell>
          <cell r="F393">
            <v>44350</v>
          </cell>
          <cell r="G393">
            <v>56675</v>
          </cell>
          <cell r="H393">
            <v>76777</v>
          </cell>
          <cell r="I393">
            <v>53773</v>
          </cell>
          <cell r="J393">
            <v>60391</v>
          </cell>
          <cell r="K393">
            <v>80671</v>
          </cell>
          <cell r="L393">
            <v>66901</v>
          </cell>
          <cell r="M393">
            <v>64561</v>
          </cell>
          <cell r="N393">
            <v>65236</v>
          </cell>
          <cell r="O393">
            <v>39695</v>
          </cell>
        </row>
        <row r="394">
          <cell r="D394">
            <v>27532</v>
          </cell>
          <cell r="E394">
            <v>26015</v>
          </cell>
          <cell r="F394">
            <v>44427</v>
          </cell>
          <cell r="G394">
            <v>49599</v>
          </cell>
          <cell r="H394">
            <v>57694</v>
          </cell>
          <cell r="I394">
            <v>42858</v>
          </cell>
          <cell r="J394">
            <v>45397</v>
          </cell>
          <cell r="K394">
            <v>59812</v>
          </cell>
          <cell r="L394">
            <v>54731</v>
          </cell>
          <cell r="M394">
            <v>49718</v>
          </cell>
          <cell r="N394">
            <v>57138</v>
          </cell>
          <cell r="O394">
            <v>30192</v>
          </cell>
        </row>
        <row r="395">
          <cell r="D395">
            <v>6855</v>
          </cell>
          <cell r="E395">
            <v>7315</v>
          </cell>
          <cell r="F395">
            <v>12828</v>
          </cell>
          <cell r="G395">
            <v>18853</v>
          </cell>
          <cell r="H395">
            <v>24897</v>
          </cell>
          <cell r="I395">
            <v>16750</v>
          </cell>
          <cell r="J395">
            <v>20844</v>
          </cell>
          <cell r="K395">
            <v>30851</v>
          </cell>
          <cell r="L395">
            <v>22999</v>
          </cell>
          <cell r="M395">
            <v>22849</v>
          </cell>
          <cell r="N395">
            <v>24643</v>
          </cell>
          <cell r="O395">
            <v>10051</v>
          </cell>
        </row>
        <row r="396">
          <cell r="D396">
            <v>3045</v>
          </cell>
          <cell r="E396">
            <v>3899</v>
          </cell>
          <cell r="F396">
            <v>5195</v>
          </cell>
          <cell r="G396">
            <v>4916</v>
          </cell>
          <cell r="H396">
            <v>5909</v>
          </cell>
          <cell r="I396">
            <v>4540</v>
          </cell>
          <cell r="J396">
            <v>3710</v>
          </cell>
          <cell r="K396">
            <v>4773</v>
          </cell>
          <cell r="L396">
            <v>7500</v>
          </cell>
          <cell r="M396">
            <v>8170</v>
          </cell>
          <cell r="N396">
            <v>8574</v>
          </cell>
          <cell r="O396">
            <v>4420</v>
          </cell>
        </row>
        <row r="397">
          <cell r="D397">
            <v>21442</v>
          </cell>
          <cell r="E397">
            <v>21178</v>
          </cell>
          <cell r="F397">
            <v>30766</v>
          </cell>
          <cell r="G397">
            <v>34372</v>
          </cell>
          <cell r="H397">
            <v>41082</v>
          </cell>
          <cell r="I397">
            <v>28924</v>
          </cell>
          <cell r="J397">
            <v>27698</v>
          </cell>
          <cell r="K397">
            <v>35132</v>
          </cell>
          <cell r="L397">
            <v>65846</v>
          </cell>
          <cell r="M397">
            <v>68784</v>
          </cell>
          <cell r="N397">
            <v>65124</v>
          </cell>
          <cell r="O397">
            <v>32036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21730</v>
          </cell>
          <cell r="L401">
            <v>25800</v>
          </cell>
          <cell r="M401">
            <v>0</v>
          </cell>
          <cell r="N401">
            <v>0</v>
          </cell>
          <cell r="O401">
            <v>0</v>
          </cell>
        </row>
        <row r="402">
          <cell r="D402">
            <v>34000</v>
          </cell>
          <cell r="E402">
            <v>34600</v>
          </cell>
          <cell r="F402">
            <v>20300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13500</v>
          </cell>
        </row>
        <row r="403">
          <cell r="D403">
            <v>3448</v>
          </cell>
          <cell r="E403">
            <v>4531</v>
          </cell>
          <cell r="F403">
            <v>6456</v>
          </cell>
          <cell r="G403">
            <v>6974</v>
          </cell>
          <cell r="H403">
            <v>13779</v>
          </cell>
          <cell r="I403">
            <v>8430</v>
          </cell>
          <cell r="J403">
            <v>17860</v>
          </cell>
          <cell r="K403">
            <v>46568</v>
          </cell>
          <cell r="L403">
            <v>15896</v>
          </cell>
          <cell r="M403">
            <v>10762</v>
          </cell>
          <cell r="N403">
            <v>7649</v>
          </cell>
          <cell r="O403">
            <v>3308</v>
          </cell>
        </row>
        <row r="404">
          <cell r="D404">
            <v>0</v>
          </cell>
          <cell r="E404">
            <v>0</v>
          </cell>
          <cell r="F404">
            <v>0</v>
          </cell>
          <cell r="H404">
            <v>13724</v>
          </cell>
          <cell r="I404">
            <v>15535</v>
          </cell>
          <cell r="J404">
            <v>36568</v>
          </cell>
          <cell r="K404">
            <v>54365</v>
          </cell>
          <cell r="L404">
            <v>25252</v>
          </cell>
          <cell r="M404">
            <v>26409</v>
          </cell>
          <cell r="N404">
            <v>0</v>
          </cell>
          <cell r="O404">
            <v>0</v>
          </cell>
        </row>
        <row r="405">
          <cell r="D405">
            <v>1804</v>
          </cell>
          <cell r="E405">
            <v>1385</v>
          </cell>
          <cell r="F405">
            <v>1480</v>
          </cell>
          <cell r="G405">
            <v>413</v>
          </cell>
          <cell r="H405">
            <v>700</v>
          </cell>
          <cell r="I405">
            <v>718</v>
          </cell>
          <cell r="J405">
            <v>1128</v>
          </cell>
          <cell r="K405">
            <v>2364</v>
          </cell>
          <cell r="L405">
            <v>1245</v>
          </cell>
          <cell r="M405">
            <v>979</v>
          </cell>
          <cell r="N405">
            <v>373</v>
          </cell>
          <cell r="O405">
            <v>1207</v>
          </cell>
        </row>
        <row r="406">
          <cell r="D406">
            <v>609</v>
          </cell>
          <cell r="E406">
            <v>752</v>
          </cell>
          <cell r="F406">
            <v>1215</v>
          </cell>
          <cell r="G406">
            <v>1718</v>
          </cell>
          <cell r="H406">
            <v>4478</v>
          </cell>
          <cell r="I406">
            <v>3345</v>
          </cell>
          <cell r="J406">
            <v>3926</v>
          </cell>
          <cell r="K406">
            <v>4857</v>
          </cell>
          <cell r="L406">
            <v>1976</v>
          </cell>
          <cell r="M406">
            <v>3543</v>
          </cell>
          <cell r="N406">
            <v>4912</v>
          </cell>
          <cell r="O406">
            <v>866</v>
          </cell>
        </row>
        <row r="407">
          <cell r="D407">
            <v>7292</v>
          </cell>
          <cell r="E407">
            <v>6434</v>
          </cell>
          <cell r="F407">
            <v>10902</v>
          </cell>
          <cell r="G407">
            <v>19574</v>
          </cell>
          <cell r="H407">
            <v>26870</v>
          </cell>
          <cell r="I407">
            <v>20361</v>
          </cell>
          <cell r="J407">
            <v>24323</v>
          </cell>
          <cell r="K407">
            <v>39085</v>
          </cell>
          <cell r="L407">
            <v>27442</v>
          </cell>
          <cell r="M407">
            <v>31559</v>
          </cell>
          <cell r="N407">
            <v>28665</v>
          </cell>
          <cell r="O407">
            <v>8999</v>
          </cell>
        </row>
        <row r="408">
          <cell r="D408">
            <v>2158</v>
          </cell>
          <cell r="E408">
            <v>2100</v>
          </cell>
          <cell r="F408">
            <v>4226</v>
          </cell>
          <cell r="G408">
            <v>13110</v>
          </cell>
          <cell r="H408">
            <v>16282</v>
          </cell>
          <cell r="I408">
            <v>9388</v>
          </cell>
          <cell r="J408">
            <v>11522</v>
          </cell>
          <cell r="K408">
            <v>18233</v>
          </cell>
          <cell r="L408">
            <v>10128</v>
          </cell>
          <cell r="M408">
            <v>17310</v>
          </cell>
          <cell r="N408">
            <v>25711</v>
          </cell>
          <cell r="O408">
            <v>2207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11189</v>
          </cell>
          <cell r="H409">
            <v>21886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D410">
            <v>567</v>
          </cell>
          <cell r="E410">
            <v>535</v>
          </cell>
          <cell r="F410">
            <v>658</v>
          </cell>
          <cell r="G410">
            <v>2095</v>
          </cell>
          <cell r="H410">
            <v>3958</v>
          </cell>
          <cell r="I410">
            <v>1635</v>
          </cell>
          <cell r="J410">
            <v>3484</v>
          </cell>
          <cell r="K410">
            <v>4960</v>
          </cell>
          <cell r="L410">
            <v>2255</v>
          </cell>
          <cell r="M410">
            <v>3925</v>
          </cell>
          <cell r="N410">
            <v>2564</v>
          </cell>
          <cell r="O410">
            <v>380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1250</v>
          </cell>
          <cell r="H411">
            <v>3335</v>
          </cell>
          <cell r="I411">
            <v>4359</v>
          </cell>
          <cell r="J411">
            <v>4059</v>
          </cell>
          <cell r="K411">
            <v>4688</v>
          </cell>
          <cell r="L411">
            <v>3509</v>
          </cell>
          <cell r="M411">
            <v>3117</v>
          </cell>
          <cell r="N411">
            <v>2382</v>
          </cell>
          <cell r="O411">
            <v>0</v>
          </cell>
        </row>
        <row r="412">
          <cell r="D412">
            <v>6100</v>
          </cell>
          <cell r="E412">
            <v>5750</v>
          </cell>
          <cell r="F412">
            <v>2150</v>
          </cell>
          <cell r="G412">
            <v>726</v>
          </cell>
          <cell r="H412">
            <v>1524</v>
          </cell>
          <cell r="I412">
            <v>1699</v>
          </cell>
          <cell r="J412">
            <v>2883</v>
          </cell>
          <cell r="K412">
            <v>4183</v>
          </cell>
          <cell r="L412">
            <v>2909</v>
          </cell>
          <cell r="M412">
            <v>1891</v>
          </cell>
          <cell r="N412">
            <v>970</v>
          </cell>
          <cell r="O412">
            <v>1270</v>
          </cell>
        </row>
        <row r="413">
          <cell r="D413">
            <v>5462</v>
          </cell>
          <cell r="E413">
            <v>5394</v>
          </cell>
          <cell r="F413">
            <v>4781</v>
          </cell>
          <cell r="G413">
            <v>4938</v>
          </cell>
          <cell r="H413">
            <v>7121</v>
          </cell>
          <cell r="I413">
            <v>4477</v>
          </cell>
          <cell r="J413">
            <v>5563</v>
          </cell>
          <cell r="K413">
            <v>9588</v>
          </cell>
          <cell r="L413">
            <v>5335</v>
          </cell>
          <cell r="M413">
            <v>5249</v>
          </cell>
          <cell r="N413">
            <v>4605</v>
          </cell>
          <cell r="O413">
            <v>2883</v>
          </cell>
        </row>
        <row r="414">
          <cell r="D414">
            <v>2975</v>
          </cell>
          <cell r="E414">
            <v>3240</v>
          </cell>
          <cell r="F414">
            <v>4056</v>
          </cell>
          <cell r="G414">
            <v>10338</v>
          </cell>
          <cell r="H414">
            <v>18396</v>
          </cell>
          <cell r="I414">
            <v>10421</v>
          </cell>
          <cell r="J414">
            <v>12890</v>
          </cell>
          <cell r="K414">
            <v>23118</v>
          </cell>
          <cell r="L414">
            <v>13841</v>
          </cell>
          <cell r="M414">
            <v>17535</v>
          </cell>
          <cell r="N414">
            <v>14124</v>
          </cell>
          <cell r="O414">
            <v>2802</v>
          </cell>
        </row>
        <row r="415">
          <cell r="D415">
            <v>320</v>
          </cell>
          <cell r="E415">
            <v>350</v>
          </cell>
          <cell r="F415">
            <v>630</v>
          </cell>
          <cell r="G415">
            <v>3400</v>
          </cell>
          <cell r="H415">
            <v>4590</v>
          </cell>
          <cell r="I415">
            <v>1340</v>
          </cell>
          <cell r="J415">
            <v>2960</v>
          </cell>
          <cell r="K415">
            <v>1960</v>
          </cell>
          <cell r="L415">
            <v>970</v>
          </cell>
          <cell r="M415">
            <v>5950</v>
          </cell>
          <cell r="N415">
            <v>3650</v>
          </cell>
          <cell r="O415">
            <v>865</v>
          </cell>
        </row>
        <row r="416">
          <cell r="D416">
            <v>10</v>
          </cell>
          <cell r="E416">
            <v>20</v>
          </cell>
          <cell r="F416">
            <v>100</v>
          </cell>
          <cell r="G416">
            <v>38000</v>
          </cell>
          <cell r="H416">
            <v>500</v>
          </cell>
          <cell r="I416">
            <v>100</v>
          </cell>
          <cell r="J416">
            <v>100</v>
          </cell>
          <cell r="K416">
            <v>130</v>
          </cell>
          <cell r="L416">
            <v>100</v>
          </cell>
          <cell r="M416">
            <v>100</v>
          </cell>
          <cell r="N416">
            <v>100</v>
          </cell>
          <cell r="O416">
            <v>100</v>
          </cell>
        </row>
        <row r="417">
          <cell r="D417">
            <v>75000</v>
          </cell>
          <cell r="E417">
            <v>4500</v>
          </cell>
          <cell r="F417">
            <v>1200</v>
          </cell>
          <cell r="G417">
            <v>3000</v>
          </cell>
          <cell r="H417">
            <v>1600</v>
          </cell>
          <cell r="I417">
            <v>1000</v>
          </cell>
          <cell r="J417">
            <v>1000</v>
          </cell>
          <cell r="K417">
            <v>1000</v>
          </cell>
          <cell r="L417">
            <v>1200</v>
          </cell>
          <cell r="M417">
            <v>1000</v>
          </cell>
          <cell r="N417">
            <v>1000</v>
          </cell>
          <cell r="O417">
            <v>3000</v>
          </cell>
        </row>
        <row r="418">
          <cell r="D418">
            <v>633</v>
          </cell>
          <cell r="E418">
            <v>622</v>
          </cell>
          <cell r="F418">
            <v>939</v>
          </cell>
          <cell r="G418">
            <v>1101</v>
          </cell>
          <cell r="H418">
            <v>963</v>
          </cell>
          <cell r="I418">
            <v>821</v>
          </cell>
          <cell r="J418">
            <v>1024</v>
          </cell>
          <cell r="K418">
            <v>1416</v>
          </cell>
          <cell r="L418">
            <v>1248</v>
          </cell>
          <cell r="M418">
            <v>1240</v>
          </cell>
          <cell r="N418">
            <v>1273</v>
          </cell>
          <cell r="O418">
            <v>633</v>
          </cell>
        </row>
        <row r="419">
          <cell r="D419">
            <v>24449</v>
          </cell>
          <cell r="E419">
            <v>14921</v>
          </cell>
          <cell r="F419">
            <v>5041</v>
          </cell>
          <cell r="G419">
            <v>810</v>
          </cell>
          <cell r="H419">
            <v>2020</v>
          </cell>
          <cell r="I419">
            <v>1295</v>
          </cell>
          <cell r="J419">
            <v>1320</v>
          </cell>
          <cell r="K419">
            <v>2395</v>
          </cell>
          <cell r="L419">
            <v>6120</v>
          </cell>
          <cell r="M419">
            <v>2095</v>
          </cell>
          <cell r="N419">
            <v>795</v>
          </cell>
          <cell r="O419">
            <v>4097</v>
          </cell>
        </row>
        <row r="420">
          <cell r="D420">
            <v>17565</v>
          </cell>
          <cell r="E420">
            <v>12670</v>
          </cell>
          <cell r="F420">
            <v>4138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3724</v>
          </cell>
        </row>
        <row r="421">
          <cell r="D421">
            <v>11429</v>
          </cell>
          <cell r="E421">
            <v>9996</v>
          </cell>
          <cell r="F421">
            <v>11414</v>
          </cell>
          <cell r="G421">
            <v>14748</v>
          </cell>
          <cell r="H421">
            <v>17711</v>
          </cell>
          <cell r="I421">
            <v>13045</v>
          </cell>
          <cell r="J421">
            <v>18121</v>
          </cell>
          <cell r="K421">
            <v>27485</v>
          </cell>
          <cell r="L421">
            <v>23111</v>
          </cell>
          <cell r="M421">
            <v>26441</v>
          </cell>
          <cell r="N421">
            <v>25975</v>
          </cell>
          <cell r="O421">
            <v>15050</v>
          </cell>
        </row>
        <row r="422">
          <cell r="D422">
            <v>0</v>
          </cell>
          <cell r="E422">
            <v>0</v>
          </cell>
          <cell r="F422">
            <v>0</v>
          </cell>
          <cell r="G422">
            <v>1115</v>
          </cell>
          <cell r="H422">
            <v>2965</v>
          </cell>
          <cell r="I422">
            <v>2124</v>
          </cell>
          <cell r="J422">
            <v>2230</v>
          </cell>
          <cell r="K422">
            <v>4994</v>
          </cell>
          <cell r="L422">
            <v>3644</v>
          </cell>
          <cell r="M422">
            <v>1542</v>
          </cell>
          <cell r="N422">
            <v>321</v>
          </cell>
          <cell r="O422">
            <v>0</v>
          </cell>
        </row>
        <row r="423">
          <cell r="D423">
            <v>881</v>
          </cell>
          <cell r="E423">
            <v>1317</v>
          </cell>
          <cell r="F423">
            <v>1371</v>
          </cell>
          <cell r="G423">
            <v>2332</v>
          </cell>
          <cell r="H423">
            <v>3638</v>
          </cell>
          <cell r="I423">
            <v>2794</v>
          </cell>
          <cell r="J423">
            <v>4113</v>
          </cell>
          <cell r="K423">
            <v>7030</v>
          </cell>
          <cell r="L423">
            <v>4734</v>
          </cell>
          <cell r="M423">
            <v>5234</v>
          </cell>
          <cell r="N423">
            <v>3367</v>
          </cell>
          <cell r="O423">
            <v>2234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180</v>
          </cell>
          <cell r="H424">
            <v>3034</v>
          </cell>
          <cell r="I424">
            <v>2127</v>
          </cell>
          <cell r="J424">
            <v>2081</v>
          </cell>
          <cell r="K424">
            <v>3354</v>
          </cell>
          <cell r="L424">
            <v>1932</v>
          </cell>
          <cell r="M424">
            <v>2532</v>
          </cell>
          <cell r="N424">
            <v>996</v>
          </cell>
          <cell r="O424">
            <v>0</v>
          </cell>
        </row>
        <row r="425">
          <cell r="D425">
            <v>863</v>
          </cell>
          <cell r="E425">
            <v>1022</v>
          </cell>
          <cell r="F425">
            <v>1689</v>
          </cell>
          <cell r="G425">
            <v>2807</v>
          </cell>
          <cell r="H425">
            <v>5436</v>
          </cell>
          <cell r="I425">
            <v>3236</v>
          </cell>
          <cell r="J425">
            <v>3238</v>
          </cell>
          <cell r="K425">
            <v>10614</v>
          </cell>
          <cell r="L425">
            <v>4892</v>
          </cell>
          <cell r="M425">
            <v>1980</v>
          </cell>
          <cell r="N425">
            <v>1058</v>
          </cell>
          <cell r="O425">
            <v>303</v>
          </cell>
        </row>
        <row r="426">
          <cell r="D426">
            <v>15451</v>
          </cell>
          <cell r="E426">
            <v>19677</v>
          </cell>
          <cell r="F426">
            <v>20668</v>
          </cell>
          <cell r="G426">
            <v>16233</v>
          </cell>
          <cell r="H426">
            <v>9665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649</v>
          </cell>
          <cell r="O426">
            <v>15783</v>
          </cell>
        </row>
        <row r="427">
          <cell r="D427">
            <v>1359</v>
          </cell>
          <cell r="E427">
            <v>1754</v>
          </cell>
          <cell r="F427">
            <v>1429</v>
          </cell>
          <cell r="G427">
            <v>1532</v>
          </cell>
          <cell r="H427">
            <v>1743</v>
          </cell>
          <cell r="I427">
            <v>915</v>
          </cell>
          <cell r="J427">
            <v>1496</v>
          </cell>
          <cell r="K427">
            <v>3458</v>
          </cell>
          <cell r="L427">
            <v>931</v>
          </cell>
          <cell r="M427">
            <v>1274</v>
          </cell>
          <cell r="N427">
            <v>1298</v>
          </cell>
          <cell r="O427">
            <v>965</v>
          </cell>
        </row>
        <row r="428">
          <cell r="D428">
            <v>0</v>
          </cell>
          <cell r="E428">
            <v>0</v>
          </cell>
          <cell r="F428">
            <v>0</v>
          </cell>
          <cell r="H428">
            <v>32</v>
          </cell>
          <cell r="I428">
            <v>154</v>
          </cell>
          <cell r="J428">
            <v>2728</v>
          </cell>
          <cell r="K428">
            <v>9922</v>
          </cell>
          <cell r="L428">
            <v>2338</v>
          </cell>
          <cell r="M428">
            <v>650</v>
          </cell>
          <cell r="N428">
            <v>0</v>
          </cell>
          <cell r="O428">
            <v>0</v>
          </cell>
        </row>
        <row r="429">
          <cell r="D429">
            <v>140</v>
          </cell>
          <cell r="E429">
            <v>145</v>
          </cell>
          <cell r="F429">
            <v>104</v>
          </cell>
          <cell r="G429">
            <v>375</v>
          </cell>
          <cell r="H429">
            <v>656</v>
          </cell>
          <cell r="I429">
            <v>654</v>
          </cell>
          <cell r="J429">
            <v>2182</v>
          </cell>
          <cell r="K429">
            <v>5529</v>
          </cell>
          <cell r="L429">
            <v>1472</v>
          </cell>
          <cell r="M429">
            <v>260</v>
          </cell>
          <cell r="N429">
            <v>30</v>
          </cell>
          <cell r="O429">
            <v>15</v>
          </cell>
        </row>
        <row r="430">
          <cell r="D430">
            <v>0</v>
          </cell>
          <cell r="E430">
            <v>550</v>
          </cell>
          <cell r="F430">
            <v>0</v>
          </cell>
          <cell r="G430">
            <v>320</v>
          </cell>
          <cell r="H430">
            <v>5167</v>
          </cell>
          <cell r="I430">
            <v>22115</v>
          </cell>
          <cell r="J430">
            <v>3787</v>
          </cell>
          <cell r="K430">
            <v>8466</v>
          </cell>
          <cell r="L430">
            <v>2800</v>
          </cell>
          <cell r="M430">
            <v>4034</v>
          </cell>
          <cell r="N430">
            <v>5144</v>
          </cell>
          <cell r="O430">
            <v>0</v>
          </cell>
        </row>
        <row r="431">
          <cell r="D431">
            <v>3857</v>
          </cell>
          <cell r="E431">
            <v>4911</v>
          </cell>
          <cell r="F431">
            <v>8185</v>
          </cell>
          <cell r="G431">
            <v>11489</v>
          </cell>
          <cell r="H431">
            <v>18475</v>
          </cell>
          <cell r="I431">
            <v>16974</v>
          </cell>
          <cell r="J431">
            <v>20293</v>
          </cell>
          <cell r="K431">
            <v>33306</v>
          </cell>
          <cell r="L431">
            <v>45034</v>
          </cell>
          <cell r="M431">
            <v>46232</v>
          </cell>
          <cell r="N431">
            <v>35787</v>
          </cell>
          <cell r="O431">
            <v>21713</v>
          </cell>
        </row>
        <row r="432">
          <cell r="D432">
            <v>13378</v>
          </cell>
          <cell r="E432">
            <v>12738</v>
          </cell>
          <cell r="F432">
            <v>12315</v>
          </cell>
          <cell r="G432">
            <v>11055</v>
          </cell>
          <cell r="H432">
            <v>11518</v>
          </cell>
          <cell r="I432">
            <v>10708</v>
          </cell>
          <cell r="J432">
            <v>9542</v>
          </cell>
          <cell r="K432">
            <v>12716</v>
          </cell>
          <cell r="L432">
            <v>10969</v>
          </cell>
          <cell r="M432">
            <v>10737</v>
          </cell>
          <cell r="N432">
            <v>10674</v>
          </cell>
          <cell r="O432">
            <v>9975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811</v>
          </cell>
          <cell r="H433">
            <v>2744</v>
          </cell>
          <cell r="I433">
            <v>981</v>
          </cell>
          <cell r="J433">
            <v>6478</v>
          </cell>
          <cell r="K433">
            <v>18743</v>
          </cell>
          <cell r="L433">
            <v>5078</v>
          </cell>
          <cell r="M433">
            <v>2798</v>
          </cell>
          <cell r="N433">
            <v>572</v>
          </cell>
          <cell r="O433">
            <v>423</v>
          </cell>
        </row>
        <row r="434">
          <cell r="D434">
            <v>617</v>
          </cell>
          <cell r="E434">
            <v>456</v>
          </cell>
          <cell r="F434">
            <v>897</v>
          </cell>
          <cell r="G434">
            <v>910</v>
          </cell>
          <cell r="H434">
            <v>1184</v>
          </cell>
          <cell r="I434">
            <v>1145</v>
          </cell>
          <cell r="J434">
            <v>6322</v>
          </cell>
          <cell r="K434">
            <v>13308</v>
          </cell>
          <cell r="L434">
            <v>7428</v>
          </cell>
          <cell r="M434">
            <v>3785</v>
          </cell>
          <cell r="N434">
            <v>680</v>
          </cell>
          <cell r="O434">
            <v>874</v>
          </cell>
        </row>
        <row r="435">
          <cell r="D435">
            <v>2571</v>
          </cell>
          <cell r="E435">
            <v>2604</v>
          </cell>
          <cell r="F435">
            <v>3948</v>
          </cell>
          <cell r="G435">
            <v>7710</v>
          </cell>
          <cell r="H435">
            <v>14988</v>
          </cell>
          <cell r="I435">
            <v>9381</v>
          </cell>
          <cell r="J435">
            <v>14016</v>
          </cell>
          <cell r="K435">
            <v>28581</v>
          </cell>
          <cell r="L435">
            <v>17601</v>
          </cell>
          <cell r="M435">
            <v>18603</v>
          </cell>
          <cell r="N435">
            <v>9348</v>
          </cell>
          <cell r="O435">
            <v>3096</v>
          </cell>
        </row>
        <row r="436">
          <cell r="D436">
            <v>4138</v>
          </cell>
          <cell r="E436">
            <v>9740</v>
          </cell>
          <cell r="F436">
            <v>5312</v>
          </cell>
          <cell r="G436">
            <v>5326</v>
          </cell>
          <cell r="H436">
            <v>9447</v>
          </cell>
          <cell r="I436">
            <v>7247</v>
          </cell>
          <cell r="J436">
            <v>10444</v>
          </cell>
          <cell r="K436">
            <v>22613</v>
          </cell>
          <cell r="L436">
            <v>11635</v>
          </cell>
          <cell r="M436">
            <v>13051</v>
          </cell>
          <cell r="N436">
            <v>7613</v>
          </cell>
          <cell r="O436">
            <v>5135</v>
          </cell>
        </row>
        <row r="437">
          <cell r="D437">
            <v>14755</v>
          </cell>
          <cell r="E437">
            <v>23246</v>
          </cell>
          <cell r="F437">
            <v>18759</v>
          </cell>
          <cell r="G437">
            <v>20043</v>
          </cell>
          <cell r="H437">
            <v>34418</v>
          </cell>
          <cell r="I437">
            <v>20849</v>
          </cell>
          <cell r="J437">
            <v>32954</v>
          </cell>
          <cell r="K437">
            <v>74107</v>
          </cell>
          <cell r="L437">
            <v>39599</v>
          </cell>
          <cell r="M437">
            <v>59181</v>
          </cell>
          <cell r="N437">
            <v>24321</v>
          </cell>
          <cell r="O437">
            <v>11914</v>
          </cell>
        </row>
        <row r="438">
          <cell r="D438">
            <v>45193</v>
          </cell>
          <cell r="E438">
            <v>46363</v>
          </cell>
          <cell r="F438">
            <v>47540</v>
          </cell>
          <cell r="G438">
            <v>44295</v>
          </cell>
          <cell r="H438">
            <v>49703</v>
          </cell>
          <cell r="I438">
            <v>39019</v>
          </cell>
          <cell r="J438">
            <v>61922</v>
          </cell>
          <cell r="K438">
            <v>93893</v>
          </cell>
          <cell r="L438">
            <v>60309</v>
          </cell>
          <cell r="M438">
            <v>76955</v>
          </cell>
          <cell r="N438">
            <v>34254</v>
          </cell>
          <cell r="O438">
            <v>38582</v>
          </cell>
        </row>
        <row r="439">
          <cell r="D439">
            <v>157000</v>
          </cell>
          <cell r="E439">
            <v>153000</v>
          </cell>
          <cell r="F439">
            <v>150000</v>
          </cell>
          <cell r="G439">
            <v>365000</v>
          </cell>
          <cell r="H439">
            <v>388000</v>
          </cell>
          <cell r="I439">
            <v>151000</v>
          </cell>
          <cell r="J439">
            <v>143000</v>
          </cell>
          <cell r="K439">
            <v>293000</v>
          </cell>
          <cell r="L439">
            <v>203000</v>
          </cell>
          <cell r="M439">
            <v>432000</v>
          </cell>
          <cell r="N439">
            <v>348000</v>
          </cell>
          <cell r="O439">
            <v>206000</v>
          </cell>
        </row>
        <row r="441">
          <cell r="D441">
            <v>0</v>
          </cell>
          <cell r="E441">
            <v>0</v>
          </cell>
          <cell r="F441">
            <v>0</v>
          </cell>
          <cell r="G441">
            <v>72</v>
          </cell>
          <cell r="H441">
            <v>1084</v>
          </cell>
          <cell r="I441">
            <v>1403</v>
          </cell>
          <cell r="J441">
            <v>5071</v>
          </cell>
          <cell r="K441">
            <v>6719</v>
          </cell>
          <cell r="L441">
            <v>1284</v>
          </cell>
          <cell r="M441">
            <v>402</v>
          </cell>
          <cell r="N441">
            <v>421</v>
          </cell>
          <cell r="O441">
            <v>90</v>
          </cell>
        </row>
        <row r="442">
          <cell r="D442">
            <v>8412</v>
          </cell>
          <cell r="E442">
            <v>4988</v>
          </cell>
          <cell r="F442">
            <v>1085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1639</v>
          </cell>
        </row>
        <row r="443">
          <cell r="D443">
            <v>21583</v>
          </cell>
          <cell r="E443">
            <v>19006</v>
          </cell>
          <cell r="F443">
            <v>5693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6513</v>
          </cell>
        </row>
        <row r="445">
          <cell r="D445">
            <v>14137</v>
          </cell>
          <cell r="E445">
            <v>11712</v>
          </cell>
          <cell r="F445">
            <v>8974</v>
          </cell>
          <cell r="G445">
            <v>5281</v>
          </cell>
          <cell r="H445">
            <v>8440</v>
          </cell>
          <cell r="I445">
            <v>8917</v>
          </cell>
          <cell r="J445">
            <v>6041</v>
          </cell>
          <cell r="K445">
            <v>9809</v>
          </cell>
          <cell r="L445">
            <v>6532</v>
          </cell>
          <cell r="M445">
            <v>5125</v>
          </cell>
          <cell r="N445">
            <v>5996</v>
          </cell>
          <cell r="O445">
            <v>7548</v>
          </cell>
        </row>
        <row r="446">
          <cell r="D446">
            <v>7390</v>
          </cell>
          <cell r="E446">
            <v>7586</v>
          </cell>
          <cell r="F446">
            <v>11349</v>
          </cell>
          <cell r="G446">
            <v>11284</v>
          </cell>
          <cell r="H446">
            <v>14845</v>
          </cell>
          <cell r="I446">
            <v>11594</v>
          </cell>
          <cell r="J446">
            <v>10220</v>
          </cell>
          <cell r="K446">
            <v>15925</v>
          </cell>
          <cell r="L446">
            <v>15109</v>
          </cell>
          <cell r="M446">
            <v>13856</v>
          </cell>
          <cell r="N446">
            <v>11852</v>
          </cell>
          <cell r="O446">
            <v>8249</v>
          </cell>
        </row>
        <row r="447">
          <cell r="D447">
            <v>7298</v>
          </cell>
          <cell r="E447">
            <v>7189</v>
          </cell>
          <cell r="F447">
            <v>11071</v>
          </cell>
          <cell r="G447">
            <v>13071</v>
          </cell>
          <cell r="H447">
            <v>18356</v>
          </cell>
          <cell r="I447">
            <v>14577</v>
          </cell>
          <cell r="J447">
            <v>16095</v>
          </cell>
          <cell r="K447">
            <v>27524</v>
          </cell>
          <cell r="L447">
            <v>17077</v>
          </cell>
          <cell r="M447">
            <v>17329</v>
          </cell>
          <cell r="N447">
            <v>15036</v>
          </cell>
          <cell r="O447">
            <v>8284</v>
          </cell>
        </row>
        <row r="448">
          <cell r="D448">
            <v>12075</v>
          </cell>
          <cell r="E448">
            <v>11029</v>
          </cell>
          <cell r="F448">
            <v>17707</v>
          </cell>
          <cell r="G448">
            <v>16912</v>
          </cell>
          <cell r="H448">
            <v>30493</v>
          </cell>
          <cell r="I448">
            <v>26547</v>
          </cell>
          <cell r="J448">
            <v>36975</v>
          </cell>
          <cell r="K448">
            <v>44355</v>
          </cell>
          <cell r="L448">
            <v>33786</v>
          </cell>
          <cell r="M448">
            <v>31177</v>
          </cell>
          <cell r="N448">
            <v>16791</v>
          </cell>
          <cell r="O448">
            <v>8429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779</v>
          </cell>
          <cell r="H450">
            <v>3620</v>
          </cell>
          <cell r="I450">
            <v>2352</v>
          </cell>
          <cell r="J450">
            <v>1677</v>
          </cell>
          <cell r="K450">
            <v>4101</v>
          </cell>
          <cell r="L450">
            <v>4365</v>
          </cell>
          <cell r="M450">
            <v>2003</v>
          </cell>
          <cell r="N450">
            <v>339</v>
          </cell>
          <cell r="O450">
            <v>0</v>
          </cell>
        </row>
        <row r="451">
          <cell r="D451">
            <v>1051</v>
          </cell>
          <cell r="E451">
            <v>1061</v>
          </cell>
          <cell r="F451">
            <v>1453</v>
          </cell>
          <cell r="G451">
            <v>1257</v>
          </cell>
          <cell r="H451">
            <v>1555</v>
          </cell>
          <cell r="I451">
            <v>1156</v>
          </cell>
          <cell r="J451">
            <v>1275</v>
          </cell>
          <cell r="K451">
            <v>2064</v>
          </cell>
          <cell r="L451">
            <v>1429</v>
          </cell>
          <cell r="M451">
            <v>1047</v>
          </cell>
          <cell r="N451">
            <v>992</v>
          </cell>
          <cell r="O451">
            <v>811</v>
          </cell>
        </row>
        <row r="452">
          <cell r="D452">
            <v>2923</v>
          </cell>
          <cell r="E452">
            <v>2846</v>
          </cell>
          <cell r="F452">
            <v>3102</v>
          </cell>
          <cell r="G452">
            <v>2939</v>
          </cell>
          <cell r="H452">
            <v>3204</v>
          </cell>
          <cell r="I452">
            <v>3163</v>
          </cell>
          <cell r="J452">
            <v>2611</v>
          </cell>
          <cell r="K452">
            <v>3161</v>
          </cell>
          <cell r="L452">
            <v>2772</v>
          </cell>
          <cell r="M452">
            <v>2755</v>
          </cell>
          <cell r="N452">
            <v>2846</v>
          </cell>
          <cell r="O452">
            <v>2893</v>
          </cell>
        </row>
        <row r="453">
          <cell r="D453">
            <v>0</v>
          </cell>
          <cell r="E453">
            <v>0</v>
          </cell>
          <cell r="F453">
            <v>20</v>
          </cell>
          <cell r="G453">
            <v>563</v>
          </cell>
          <cell r="H453">
            <v>2229</v>
          </cell>
          <cell r="I453">
            <v>2322</v>
          </cell>
          <cell r="J453">
            <v>4562</v>
          </cell>
          <cell r="K453">
            <v>3600</v>
          </cell>
          <cell r="L453">
            <v>2935</v>
          </cell>
          <cell r="M453">
            <v>4485</v>
          </cell>
          <cell r="N453">
            <v>876</v>
          </cell>
          <cell r="O453">
            <v>161</v>
          </cell>
        </row>
        <row r="454">
          <cell r="D454">
            <v>3853</v>
          </cell>
          <cell r="E454">
            <v>3456</v>
          </cell>
          <cell r="F454">
            <v>3876</v>
          </cell>
          <cell r="G454">
            <v>2655</v>
          </cell>
          <cell r="H454">
            <v>2820</v>
          </cell>
          <cell r="I454">
            <v>2506</v>
          </cell>
          <cell r="J454">
            <v>2490</v>
          </cell>
          <cell r="K454">
            <v>3516</v>
          </cell>
          <cell r="L454">
            <v>2612</v>
          </cell>
          <cell r="M454">
            <v>2489</v>
          </cell>
          <cell r="N454">
            <v>2348</v>
          </cell>
          <cell r="O454">
            <v>2489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1628</v>
          </cell>
          <cell r="H455">
            <v>3124</v>
          </cell>
          <cell r="I455">
            <v>2216</v>
          </cell>
          <cell r="J455">
            <v>3202</v>
          </cell>
          <cell r="K455">
            <v>7568</v>
          </cell>
          <cell r="L455">
            <v>3427</v>
          </cell>
          <cell r="M455">
            <v>2797</v>
          </cell>
          <cell r="N455">
            <v>2287</v>
          </cell>
          <cell r="O455">
            <v>0</v>
          </cell>
        </row>
        <row r="457">
          <cell r="D457">
            <v>587</v>
          </cell>
          <cell r="E457">
            <v>495</v>
          </cell>
          <cell r="F457">
            <v>1312</v>
          </cell>
          <cell r="G457">
            <v>2540</v>
          </cell>
          <cell r="H457">
            <v>1729</v>
          </cell>
          <cell r="I457">
            <v>2300</v>
          </cell>
          <cell r="J457">
            <v>1500</v>
          </cell>
          <cell r="K457">
            <v>2500</v>
          </cell>
          <cell r="L457">
            <v>2000</v>
          </cell>
          <cell r="M457">
            <v>3500</v>
          </cell>
          <cell r="N457">
            <v>6500</v>
          </cell>
          <cell r="O457">
            <v>1500</v>
          </cell>
        </row>
        <row r="458">
          <cell r="D458">
            <v>342</v>
          </cell>
          <cell r="E458">
            <v>209</v>
          </cell>
          <cell r="F458">
            <v>673</v>
          </cell>
          <cell r="G458">
            <v>2465</v>
          </cell>
          <cell r="H458">
            <v>3601</v>
          </cell>
          <cell r="I458">
            <v>3083</v>
          </cell>
          <cell r="J458">
            <v>6500</v>
          </cell>
          <cell r="K458">
            <v>8000</v>
          </cell>
          <cell r="L458">
            <v>5500</v>
          </cell>
          <cell r="M458">
            <v>7500</v>
          </cell>
          <cell r="N458">
            <v>9000</v>
          </cell>
          <cell r="O458">
            <v>1500</v>
          </cell>
        </row>
        <row r="459">
          <cell r="D459">
            <v>3427</v>
          </cell>
          <cell r="E459">
            <v>2703</v>
          </cell>
          <cell r="F459">
            <v>3540</v>
          </cell>
          <cell r="G459">
            <v>3288</v>
          </cell>
          <cell r="H459">
            <v>4849</v>
          </cell>
          <cell r="I459">
            <v>2195</v>
          </cell>
          <cell r="J459">
            <v>3108</v>
          </cell>
          <cell r="K459">
            <v>7497</v>
          </cell>
          <cell r="L459">
            <v>4895</v>
          </cell>
          <cell r="M459">
            <v>3222</v>
          </cell>
          <cell r="N459">
            <v>3628</v>
          </cell>
          <cell r="O459">
            <v>2107</v>
          </cell>
        </row>
        <row r="460">
          <cell r="D460">
            <v>3574</v>
          </cell>
          <cell r="E460">
            <v>3048</v>
          </cell>
          <cell r="F460">
            <v>5514</v>
          </cell>
          <cell r="G460">
            <v>8310</v>
          </cell>
          <cell r="H460">
            <v>11278</v>
          </cell>
          <cell r="I460">
            <v>8672</v>
          </cell>
          <cell r="J460">
            <v>10602</v>
          </cell>
          <cell r="K460">
            <v>16560</v>
          </cell>
          <cell r="L460">
            <v>10600</v>
          </cell>
          <cell r="M460">
            <v>10824</v>
          </cell>
          <cell r="N460">
            <v>10814</v>
          </cell>
          <cell r="O460">
            <v>4620</v>
          </cell>
        </row>
        <row r="461">
          <cell r="D461">
            <v>4002</v>
          </cell>
          <cell r="E461">
            <v>3873</v>
          </cell>
          <cell r="F461">
            <v>4194</v>
          </cell>
          <cell r="G461">
            <v>4449</v>
          </cell>
          <cell r="H461">
            <v>4470</v>
          </cell>
          <cell r="I461">
            <v>3642</v>
          </cell>
          <cell r="J461">
            <v>3138</v>
          </cell>
          <cell r="K461">
            <v>6002</v>
          </cell>
          <cell r="L461">
            <v>4497</v>
          </cell>
          <cell r="M461">
            <v>3680</v>
          </cell>
          <cell r="N461">
            <v>4074</v>
          </cell>
          <cell r="O461">
            <v>4329</v>
          </cell>
        </row>
        <row r="462">
          <cell r="D462">
            <v>1020</v>
          </cell>
          <cell r="E462">
            <v>980</v>
          </cell>
          <cell r="F462">
            <v>1216</v>
          </cell>
          <cell r="G462">
            <v>1881</v>
          </cell>
          <cell r="H462">
            <v>1846</v>
          </cell>
          <cell r="I462">
            <v>1963</v>
          </cell>
          <cell r="J462">
            <v>3122</v>
          </cell>
          <cell r="K462">
            <v>2598</v>
          </cell>
          <cell r="L462">
            <v>1507</v>
          </cell>
          <cell r="M462">
            <v>3861</v>
          </cell>
          <cell r="N462">
            <v>1964</v>
          </cell>
          <cell r="O462">
            <v>1144</v>
          </cell>
        </row>
        <row r="463">
          <cell r="D463">
            <v>7359</v>
          </cell>
          <cell r="E463">
            <v>6184</v>
          </cell>
          <cell r="F463">
            <v>7130</v>
          </cell>
          <cell r="G463">
            <v>7136</v>
          </cell>
          <cell r="H463">
            <v>8736</v>
          </cell>
          <cell r="I463">
            <v>6281</v>
          </cell>
          <cell r="J463">
            <v>7161</v>
          </cell>
          <cell r="K463">
            <v>11856</v>
          </cell>
          <cell r="L463">
            <v>7437</v>
          </cell>
          <cell r="M463">
            <v>6857</v>
          </cell>
          <cell r="N463">
            <v>7449</v>
          </cell>
          <cell r="O463">
            <v>5073</v>
          </cell>
        </row>
        <row r="464">
          <cell r="D464">
            <v>3943</v>
          </cell>
          <cell r="E464">
            <v>4828</v>
          </cell>
          <cell r="F464">
            <v>9027</v>
          </cell>
          <cell r="G464">
            <v>6044</v>
          </cell>
          <cell r="H464">
            <v>4467</v>
          </cell>
          <cell r="I464">
            <v>7708</v>
          </cell>
          <cell r="J464">
            <v>8625</v>
          </cell>
          <cell r="K464">
            <v>8096</v>
          </cell>
          <cell r="L464">
            <v>4812</v>
          </cell>
          <cell r="M464">
            <v>5147</v>
          </cell>
          <cell r="N464">
            <v>4863</v>
          </cell>
          <cell r="O464">
            <v>4459</v>
          </cell>
        </row>
        <row r="465">
          <cell r="D465">
            <v>4381</v>
          </cell>
          <cell r="E465">
            <v>3015</v>
          </cell>
          <cell r="F465">
            <v>4723</v>
          </cell>
          <cell r="G465">
            <v>5404</v>
          </cell>
          <cell r="H465">
            <v>6634</v>
          </cell>
          <cell r="I465">
            <v>4158</v>
          </cell>
          <cell r="J465">
            <v>5395</v>
          </cell>
          <cell r="K465">
            <v>9699</v>
          </cell>
          <cell r="L465">
            <v>4930</v>
          </cell>
          <cell r="M465">
            <v>4607</v>
          </cell>
          <cell r="N465">
            <v>6802</v>
          </cell>
          <cell r="O465">
            <v>358</v>
          </cell>
        </row>
        <row r="466">
          <cell r="D466">
            <v>8737</v>
          </cell>
          <cell r="E466">
            <v>6722</v>
          </cell>
          <cell r="F466">
            <v>7841</v>
          </cell>
          <cell r="G466">
            <v>7486</v>
          </cell>
          <cell r="H466">
            <v>8393</v>
          </cell>
          <cell r="I466">
            <v>6300</v>
          </cell>
          <cell r="J466">
            <v>6547</v>
          </cell>
          <cell r="K466">
            <v>9836</v>
          </cell>
          <cell r="L466">
            <v>5945</v>
          </cell>
          <cell r="M466">
            <v>5223</v>
          </cell>
          <cell r="N466">
            <v>6342</v>
          </cell>
          <cell r="O466">
            <v>5832</v>
          </cell>
        </row>
        <row r="467">
          <cell r="D467">
            <v>11348</v>
          </cell>
          <cell r="E467">
            <v>9661</v>
          </cell>
          <cell r="F467">
            <v>9572</v>
          </cell>
          <cell r="G467">
            <v>8433</v>
          </cell>
          <cell r="H467">
            <v>8548</v>
          </cell>
          <cell r="I467">
            <v>7430</v>
          </cell>
          <cell r="J467">
            <v>8647</v>
          </cell>
          <cell r="K467">
            <v>11521</v>
          </cell>
          <cell r="L467">
            <v>7495</v>
          </cell>
          <cell r="M467">
            <v>7227</v>
          </cell>
          <cell r="N467">
            <v>7677</v>
          </cell>
          <cell r="O467">
            <v>8577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3751</v>
          </cell>
          <cell r="H468">
            <v>6618</v>
          </cell>
          <cell r="I468">
            <v>4888</v>
          </cell>
          <cell r="J468">
            <v>6205</v>
          </cell>
          <cell r="K468">
            <v>11316</v>
          </cell>
          <cell r="L468">
            <v>5820</v>
          </cell>
          <cell r="M468">
            <v>5026</v>
          </cell>
          <cell r="N468">
            <v>9269</v>
          </cell>
          <cell r="O468">
            <v>842</v>
          </cell>
        </row>
        <row r="469">
          <cell r="D469">
            <v>11289</v>
          </cell>
          <cell r="E469">
            <v>11972</v>
          </cell>
          <cell r="F469">
            <v>18258</v>
          </cell>
          <cell r="G469">
            <v>10847</v>
          </cell>
          <cell r="H469">
            <v>14755</v>
          </cell>
          <cell r="I469">
            <v>10117</v>
          </cell>
          <cell r="J469">
            <v>9364</v>
          </cell>
          <cell r="K469">
            <v>18956</v>
          </cell>
          <cell r="L469">
            <v>13240</v>
          </cell>
          <cell r="M469">
            <v>14715</v>
          </cell>
          <cell r="N469">
            <v>19823</v>
          </cell>
          <cell r="O469">
            <v>12656</v>
          </cell>
        </row>
        <row r="470">
          <cell r="D470">
            <v>81016</v>
          </cell>
          <cell r="E470">
            <v>81771</v>
          </cell>
          <cell r="F470">
            <v>113605</v>
          </cell>
          <cell r="G470">
            <v>90262</v>
          </cell>
          <cell r="H470">
            <v>91797</v>
          </cell>
          <cell r="I470">
            <v>80363</v>
          </cell>
          <cell r="J470">
            <v>86391</v>
          </cell>
          <cell r="K470">
            <v>125804</v>
          </cell>
          <cell r="L470">
            <v>96987</v>
          </cell>
          <cell r="M470">
            <v>100159</v>
          </cell>
          <cell r="N470">
            <v>116913</v>
          </cell>
          <cell r="O470">
            <v>93752</v>
          </cell>
        </row>
        <row r="471">
          <cell r="D471">
            <v>586</v>
          </cell>
          <cell r="E471">
            <v>930</v>
          </cell>
          <cell r="F471">
            <v>1226</v>
          </cell>
          <cell r="G471">
            <v>654</v>
          </cell>
          <cell r="H471">
            <v>1061</v>
          </cell>
          <cell r="I471">
            <v>1088</v>
          </cell>
          <cell r="J471">
            <v>945</v>
          </cell>
          <cell r="K471">
            <v>732</v>
          </cell>
          <cell r="L471">
            <v>744</v>
          </cell>
          <cell r="M471">
            <v>1711</v>
          </cell>
          <cell r="N471">
            <v>1266</v>
          </cell>
          <cell r="O471">
            <v>375</v>
          </cell>
        </row>
        <row r="472">
          <cell r="D472">
            <v>896</v>
          </cell>
          <cell r="E472">
            <v>820</v>
          </cell>
          <cell r="F472">
            <v>1442</v>
          </cell>
          <cell r="G472">
            <v>1248</v>
          </cell>
          <cell r="H472">
            <v>1640</v>
          </cell>
          <cell r="I472">
            <v>728</v>
          </cell>
          <cell r="J472">
            <v>1137</v>
          </cell>
          <cell r="K472">
            <v>2252</v>
          </cell>
          <cell r="L472">
            <v>999</v>
          </cell>
          <cell r="M472">
            <v>1338</v>
          </cell>
          <cell r="N472">
            <v>1263</v>
          </cell>
          <cell r="O472">
            <v>742</v>
          </cell>
        </row>
        <row r="473">
          <cell r="D473">
            <v>1457</v>
          </cell>
          <cell r="E473">
            <v>1383</v>
          </cell>
          <cell r="F473">
            <v>1999</v>
          </cell>
          <cell r="G473">
            <v>1254</v>
          </cell>
          <cell r="H473">
            <v>1408</v>
          </cell>
          <cell r="I473">
            <v>1133</v>
          </cell>
          <cell r="J473">
            <v>1137</v>
          </cell>
          <cell r="K473">
            <v>2273</v>
          </cell>
          <cell r="L473">
            <v>1396</v>
          </cell>
          <cell r="M473">
            <v>1108</v>
          </cell>
          <cell r="N473">
            <v>1308</v>
          </cell>
          <cell r="O473">
            <v>1477</v>
          </cell>
        </row>
        <row r="474">
          <cell r="D474">
            <v>1211</v>
          </cell>
          <cell r="E474">
            <v>1491</v>
          </cell>
          <cell r="F474">
            <v>1770</v>
          </cell>
          <cell r="G474">
            <v>1704</v>
          </cell>
          <cell r="H474">
            <v>2069</v>
          </cell>
          <cell r="I474">
            <v>764</v>
          </cell>
          <cell r="J474">
            <v>984</v>
          </cell>
          <cell r="K474">
            <v>1901</v>
          </cell>
          <cell r="L474">
            <v>1009</v>
          </cell>
          <cell r="M474">
            <v>838</v>
          </cell>
          <cell r="N474">
            <v>847</v>
          </cell>
          <cell r="O474">
            <v>805</v>
          </cell>
        </row>
        <row r="475">
          <cell r="D475">
            <v>1428</v>
          </cell>
          <cell r="E475">
            <v>1363</v>
          </cell>
          <cell r="F475">
            <v>2692</v>
          </cell>
          <cell r="G475">
            <v>1991</v>
          </cell>
          <cell r="H475">
            <v>2598</v>
          </cell>
          <cell r="I475">
            <v>1150</v>
          </cell>
          <cell r="J475">
            <v>1314</v>
          </cell>
          <cell r="K475">
            <v>3016</v>
          </cell>
          <cell r="L475">
            <v>1584</v>
          </cell>
          <cell r="M475">
            <v>1171</v>
          </cell>
          <cell r="N475">
            <v>1487</v>
          </cell>
          <cell r="O475">
            <v>1318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3500</v>
          </cell>
          <cell r="J476">
            <v>4000</v>
          </cell>
          <cell r="K476">
            <v>5000</v>
          </cell>
          <cell r="L476">
            <v>4000</v>
          </cell>
          <cell r="M476">
            <v>1000</v>
          </cell>
          <cell r="N476">
            <v>0</v>
          </cell>
          <cell r="O476">
            <v>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200</v>
          </cell>
          <cell r="H478">
            <v>400</v>
          </cell>
          <cell r="I478">
            <v>900</v>
          </cell>
          <cell r="J478">
            <v>3000</v>
          </cell>
          <cell r="K478">
            <v>6000</v>
          </cell>
          <cell r="L478">
            <v>2000</v>
          </cell>
          <cell r="M478">
            <v>703</v>
          </cell>
          <cell r="N478">
            <v>103</v>
          </cell>
          <cell r="O478">
            <v>0</v>
          </cell>
        </row>
        <row r="479">
          <cell r="D479">
            <v>4123</v>
          </cell>
          <cell r="E479">
            <v>3462</v>
          </cell>
          <cell r="F479">
            <v>3875</v>
          </cell>
          <cell r="G479">
            <v>3423</v>
          </cell>
          <cell r="H479">
            <v>4086</v>
          </cell>
          <cell r="I479">
            <v>3082</v>
          </cell>
          <cell r="J479">
            <v>2986</v>
          </cell>
          <cell r="K479">
            <v>4783</v>
          </cell>
          <cell r="L479">
            <v>3160</v>
          </cell>
          <cell r="M479">
            <v>3004</v>
          </cell>
          <cell r="N479">
            <v>3424</v>
          </cell>
          <cell r="O479">
            <v>3569</v>
          </cell>
        </row>
        <row r="480">
          <cell r="D480">
            <v>7310</v>
          </cell>
          <cell r="E480">
            <v>6928</v>
          </cell>
          <cell r="F480">
            <v>8524</v>
          </cell>
          <cell r="G480">
            <v>9948</v>
          </cell>
          <cell r="H480">
            <v>10643</v>
          </cell>
          <cell r="I480">
            <v>8042</v>
          </cell>
          <cell r="J480">
            <v>9654</v>
          </cell>
          <cell r="K480">
            <v>14549</v>
          </cell>
          <cell r="L480">
            <v>10172</v>
          </cell>
          <cell r="M480">
            <v>9254</v>
          </cell>
          <cell r="N480">
            <v>10563</v>
          </cell>
          <cell r="O480">
            <v>7340</v>
          </cell>
        </row>
        <row r="481">
          <cell r="D481">
            <v>4764</v>
          </cell>
          <cell r="E481">
            <v>4019</v>
          </cell>
          <cell r="F481">
            <v>6347</v>
          </cell>
          <cell r="G481">
            <v>4066</v>
          </cell>
          <cell r="H481">
            <v>2726</v>
          </cell>
          <cell r="I481">
            <v>9342</v>
          </cell>
          <cell r="J481">
            <v>6749</v>
          </cell>
          <cell r="K481">
            <v>6910</v>
          </cell>
          <cell r="L481">
            <v>4967</v>
          </cell>
          <cell r="M481">
            <v>6688</v>
          </cell>
          <cell r="N481">
            <v>12228</v>
          </cell>
          <cell r="O481">
            <v>6358</v>
          </cell>
        </row>
        <row r="483">
          <cell r="D483">
            <v>0</v>
          </cell>
          <cell r="E483">
            <v>0</v>
          </cell>
          <cell r="F483">
            <v>478</v>
          </cell>
          <cell r="G483">
            <v>2190</v>
          </cell>
          <cell r="H483">
            <v>3229</v>
          </cell>
          <cell r="I483">
            <v>1823</v>
          </cell>
          <cell r="J483">
            <v>2362</v>
          </cell>
          <cell r="K483">
            <v>4541</v>
          </cell>
          <cell r="L483">
            <v>2292</v>
          </cell>
          <cell r="M483">
            <v>2686</v>
          </cell>
          <cell r="N483">
            <v>2418</v>
          </cell>
          <cell r="O483">
            <v>193</v>
          </cell>
        </row>
        <row r="484">
          <cell r="D484">
            <v>3598</v>
          </cell>
          <cell r="E484">
            <v>3025</v>
          </cell>
          <cell r="F484">
            <v>2433</v>
          </cell>
          <cell r="G484">
            <v>3265</v>
          </cell>
          <cell r="H484">
            <v>5031</v>
          </cell>
          <cell r="I484">
            <v>3618</v>
          </cell>
          <cell r="J484">
            <v>3513</v>
          </cell>
          <cell r="K484">
            <v>7087</v>
          </cell>
          <cell r="L484">
            <v>3551</v>
          </cell>
          <cell r="M484">
            <v>4630</v>
          </cell>
          <cell r="N484">
            <v>3029</v>
          </cell>
          <cell r="O484">
            <v>2311</v>
          </cell>
        </row>
        <row r="485">
          <cell r="D485">
            <v>0</v>
          </cell>
          <cell r="E485">
            <v>0</v>
          </cell>
          <cell r="F485">
            <v>612</v>
          </cell>
          <cell r="G485">
            <v>3822</v>
          </cell>
          <cell r="H485">
            <v>6173</v>
          </cell>
          <cell r="I485">
            <v>4028</v>
          </cell>
          <cell r="J485">
            <v>4524.3171428571432</v>
          </cell>
          <cell r="K485">
            <v>9926.057142857142</v>
          </cell>
          <cell r="L485">
            <v>4947.2571428571428</v>
          </cell>
          <cell r="M485">
            <v>7580.4285714285716</v>
          </cell>
          <cell r="N485">
            <v>5915.1428571428569</v>
          </cell>
          <cell r="O485">
            <v>3080</v>
          </cell>
        </row>
        <row r="486">
          <cell r="D486">
            <v>6230</v>
          </cell>
          <cell r="E486">
            <v>5204</v>
          </cell>
          <cell r="F486">
            <v>5322</v>
          </cell>
          <cell r="G486">
            <v>6337</v>
          </cell>
          <cell r="H486">
            <v>10610</v>
          </cell>
          <cell r="I486">
            <v>5600</v>
          </cell>
          <cell r="J486">
            <v>6979</v>
          </cell>
          <cell r="K486">
            <v>10787</v>
          </cell>
          <cell r="L486">
            <v>7283</v>
          </cell>
          <cell r="M486">
            <v>9891</v>
          </cell>
          <cell r="N486">
            <v>10297</v>
          </cell>
          <cell r="O486">
            <v>5964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7225</v>
          </cell>
          <cell r="J487">
            <v>13565.64</v>
          </cell>
          <cell r="K487">
            <v>20249.88</v>
          </cell>
          <cell r="L487">
            <v>13363.54</v>
          </cell>
          <cell r="M487">
            <v>46336</v>
          </cell>
          <cell r="N487">
            <v>23122</v>
          </cell>
          <cell r="O487">
            <v>0</v>
          </cell>
        </row>
        <row r="488">
          <cell r="D488">
            <v>7948</v>
          </cell>
          <cell r="E488">
            <v>13366</v>
          </cell>
          <cell r="F488">
            <v>11637</v>
          </cell>
          <cell r="G488">
            <v>18984</v>
          </cell>
          <cell r="H488">
            <v>31079</v>
          </cell>
          <cell r="I488">
            <v>19789</v>
          </cell>
          <cell r="J488">
            <v>25650.714285714286</v>
          </cell>
          <cell r="K488">
            <v>54900.571428571428</v>
          </cell>
          <cell r="L488">
            <v>32781.87142857143</v>
          </cell>
          <cell r="M488">
            <v>50086.028571428571</v>
          </cell>
          <cell r="N488">
            <v>34839.657142857141</v>
          </cell>
          <cell r="O488">
            <v>755</v>
          </cell>
        </row>
        <row r="489">
          <cell r="D489">
            <v>63535</v>
          </cell>
          <cell r="E489">
            <v>82384</v>
          </cell>
          <cell r="F489">
            <v>61634</v>
          </cell>
          <cell r="G489">
            <v>125531</v>
          </cell>
          <cell r="H489">
            <v>151573</v>
          </cell>
          <cell r="I489">
            <v>89270</v>
          </cell>
          <cell r="J489">
            <v>82399.849999999991</v>
          </cell>
          <cell r="K489">
            <v>127858.55</v>
          </cell>
          <cell r="L489">
            <v>110440.83</v>
          </cell>
          <cell r="M489">
            <v>158315</v>
          </cell>
          <cell r="N489">
            <v>127696</v>
          </cell>
          <cell r="O489">
            <v>58692</v>
          </cell>
        </row>
      </sheetData>
      <sheetData sheetId="7"/>
      <sheetData sheetId="8"/>
      <sheetData sheetId="9">
        <row r="6">
          <cell r="D6">
            <v>0</v>
          </cell>
        </row>
      </sheetData>
      <sheetData sheetId="10"/>
      <sheetData sheetId="11"/>
      <sheetData sheetId="12"/>
      <sheetData sheetId="13"/>
      <sheetData sheetId="14">
        <row r="65">
          <cell r="B65">
            <v>12.316439799999999</v>
          </cell>
        </row>
      </sheetData>
      <sheetData sheetId="15">
        <row r="43">
          <cell r="B43">
            <v>1361146</v>
          </cell>
        </row>
      </sheetData>
      <sheetData sheetId="16">
        <row r="44">
          <cell r="C44">
            <v>4070465</v>
          </cell>
        </row>
      </sheetData>
      <sheetData sheetId="17">
        <row r="44">
          <cell r="C44">
            <v>4407264</v>
          </cell>
        </row>
      </sheetData>
      <sheetData sheetId="18">
        <row r="44">
          <cell r="C44">
            <v>143801</v>
          </cell>
        </row>
      </sheetData>
      <sheetData sheetId="19">
        <row r="44">
          <cell r="C44">
            <v>647281</v>
          </cell>
        </row>
      </sheetData>
      <sheetData sheetId="20">
        <row r="44">
          <cell r="C44">
            <v>129470</v>
          </cell>
        </row>
      </sheetData>
      <sheetData sheetId="21">
        <row r="44">
          <cell r="C44">
            <v>261182</v>
          </cell>
        </row>
      </sheetData>
      <sheetData sheetId="22">
        <row r="95">
          <cell r="C95">
            <v>22548200931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_前提"/>
      <sheetName val="入力_名簿"/>
      <sheetName val="入力_調査票"/>
      <sheetName val="構成率"/>
      <sheetName val="構成率・パック県外除く"/>
      <sheetName val="訪問地点数"/>
      <sheetName val="平均宿泊施設数"/>
      <sheetName val="実家・キャンプ場等利用補正係数"/>
      <sheetName val="消費額"/>
      <sheetName val="出力_統計量"/>
      <sheetName val="出力_共有様式"/>
      <sheetName val="work対象月"/>
      <sheetName val="work調査地点"/>
      <sheetName val="work名簿"/>
      <sheetName val="work調査票"/>
      <sheetName val="拡大係数"/>
      <sheetName val="宿泊客数"/>
      <sheetName val="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0"/>
  <sheetViews>
    <sheetView tabSelected="1" view="pageBreakPreview" zoomScale="80" zoomScaleNormal="75" zoomScaleSheetLayoutView="80" workbookViewId="0">
      <pane xSplit="3" ySplit="5" topLeftCell="D6" activePane="bottomRight" state="frozen"/>
      <selection activeCell="Q14" sqref="Q14"/>
      <selection pane="topRight" activeCell="Q14" sqref="Q14"/>
      <selection pane="bottomLeft" activeCell="Q14" sqref="Q14"/>
      <selection pane="bottomRight" activeCell="M415" sqref="M415"/>
    </sheetView>
  </sheetViews>
  <sheetFormatPr defaultColWidth="11.42578125" defaultRowHeight="13.35" customHeight="1" x14ac:dyDescent="0.15"/>
  <cols>
    <col min="1" max="1" width="5.140625" style="1" customWidth="1"/>
    <col min="2" max="2" width="5.7109375" style="5" customWidth="1"/>
    <col min="3" max="3" width="41.7109375" style="4" customWidth="1"/>
    <col min="4" max="7" width="15.7109375" style="3" customWidth="1"/>
    <col min="8" max="9" width="17.28515625" style="3" customWidth="1"/>
    <col min="10" max="10" width="17.28515625" style="2" customWidth="1"/>
    <col min="11" max="16384" width="11.42578125" style="1"/>
  </cols>
  <sheetData>
    <row r="1" spans="1:10" ht="13.5" x14ac:dyDescent="0.15">
      <c r="A1" s="312" t="s">
        <v>535</v>
      </c>
      <c r="B1" s="312"/>
      <c r="C1" s="312"/>
      <c r="D1" s="312"/>
      <c r="E1" s="312"/>
      <c r="F1" s="312"/>
      <c r="G1" s="312"/>
      <c r="H1" s="312"/>
      <c r="I1" s="1"/>
    </row>
    <row r="2" spans="1:10" ht="14.25" thickBot="1" x14ac:dyDescent="0.2">
      <c r="B2" s="6"/>
      <c r="C2" s="311"/>
      <c r="D2" s="10"/>
      <c r="E2" s="10"/>
      <c r="F2" s="10"/>
      <c r="G2" s="10"/>
      <c r="H2" s="310"/>
      <c r="I2" s="310"/>
      <c r="J2" s="309" t="s">
        <v>534</v>
      </c>
    </row>
    <row r="3" spans="1:10" ht="12.75" customHeight="1" x14ac:dyDescent="0.15">
      <c r="A3" s="62"/>
      <c r="B3" s="299" t="s">
        <v>533</v>
      </c>
      <c r="C3" s="280"/>
      <c r="D3" s="308"/>
      <c r="E3" s="308"/>
      <c r="F3" s="308"/>
      <c r="G3" s="307"/>
      <c r="H3" s="62"/>
      <c r="I3" s="62"/>
      <c r="J3" s="105"/>
    </row>
    <row r="4" spans="1:10" ht="12.75" customHeight="1" x14ac:dyDescent="0.15">
      <c r="A4" s="26" t="s">
        <v>532</v>
      </c>
      <c r="B4" s="298" t="s">
        <v>531</v>
      </c>
      <c r="C4" s="69" t="s">
        <v>530</v>
      </c>
      <c r="D4" s="306" t="s">
        <v>529</v>
      </c>
      <c r="E4" s="306" t="s">
        <v>528</v>
      </c>
      <c r="F4" s="306" t="s">
        <v>527</v>
      </c>
      <c r="G4" s="305" t="s">
        <v>526</v>
      </c>
      <c r="H4" s="26" t="s">
        <v>525</v>
      </c>
      <c r="I4" s="26" t="s">
        <v>524</v>
      </c>
      <c r="J4" s="304" t="s">
        <v>523</v>
      </c>
    </row>
    <row r="5" spans="1:10" ht="12.75" customHeight="1" thickBot="1" x14ac:dyDescent="0.2">
      <c r="A5" s="37"/>
      <c r="B5" s="296" t="s">
        <v>522</v>
      </c>
      <c r="C5" s="303"/>
      <c r="D5" s="302"/>
      <c r="E5" s="302"/>
      <c r="F5" s="302"/>
      <c r="G5" s="301"/>
      <c r="H5" s="37"/>
      <c r="I5" s="37"/>
      <c r="J5" s="300"/>
    </row>
    <row r="6" spans="1:10" s="291" customFormat="1" ht="13.5" customHeight="1" x14ac:dyDescent="0.15">
      <c r="A6" s="62">
        <v>1</v>
      </c>
      <c r="B6" s="299"/>
      <c r="C6" s="66" t="s">
        <v>521</v>
      </c>
      <c r="D6" s="205">
        <f>SUM('[1](表9月別)'!D6:F6)</f>
        <v>19905</v>
      </c>
      <c r="E6" s="205">
        <f>SUM('[1](表9月別)'!G6:I6)</f>
        <v>22133</v>
      </c>
      <c r="F6" s="205">
        <f>SUM('[1](表9月別)'!J6:L6)</f>
        <v>11308</v>
      </c>
      <c r="G6" s="278">
        <f>SUM('[1](表9月別)'!M6:O6)</f>
        <v>15560</v>
      </c>
      <c r="H6" s="107">
        <f>SUM(D6:G6)</f>
        <v>68906</v>
      </c>
      <c r="I6" s="106">
        <v>73118</v>
      </c>
      <c r="J6" s="183">
        <f>H6-I6</f>
        <v>-4212</v>
      </c>
    </row>
    <row r="7" spans="1:10" s="291" customFormat="1" ht="13.5" customHeight="1" x14ac:dyDescent="0.15">
      <c r="A7" s="39">
        <f>A6+1</f>
        <v>2</v>
      </c>
      <c r="B7" s="298" t="s">
        <v>184</v>
      </c>
      <c r="C7" s="65" t="s">
        <v>520</v>
      </c>
      <c r="D7" s="56">
        <f>SUM('[1](表9月別)'!D7:F7)</f>
        <v>15663</v>
      </c>
      <c r="E7" s="56">
        <f>SUM('[1](表9月別)'!G7:I7)</f>
        <v>21071</v>
      </c>
      <c r="F7" s="56">
        <f>SUM('[1](表9月別)'!J7:L7)</f>
        <v>32565</v>
      </c>
      <c r="G7" s="55">
        <f>SUM('[1](表9月別)'!M7:O7)</f>
        <v>16540</v>
      </c>
      <c r="H7" s="54">
        <f>SUM(D7:G7)</f>
        <v>85839</v>
      </c>
      <c r="I7" s="29">
        <v>89203</v>
      </c>
      <c r="J7" s="28">
        <f>H7-I7</f>
        <v>-3364</v>
      </c>
    </row>
    <row r="8" spans="1:10" s="291" customFormat="1" ht="13.5" customHeight="1" x14ac:dyDescent="0.15">
      <c r="A8" s="39">
        <f>A7+1</f>
        <v>3</v>
      </c>
      <c r="B8" s="298" t="s">
        <v>519</v>
      </c>
      <c r="C8" s="65" t="s">
        <v>518</v>
      </c>
      <c r="D8" s="31">
        <f>SUM('[1](表9月別)'!D8:F8)</f>
        <v>13153</v>
      </c>
      <c r="E8" s="31">
        <f>SUM('[1](表9月別)'!G8:I8)</f>
        <v>14664</v>
      </c>
      <c r="F8" s="31">
        <f>SUM('[1](表9月別)'!J8:L8)</f>
        <v>79178</v>
      </c>
      <c r="G8" s="30">
        <f>SUM('[1](表9月別)'!M8:O8)</f>
        <v>15574</v>
      </c>
      <c r="H8" s="29">
        <f>SUM(D8:G8)</f>
        <v>122569</v>
      </c>
      <c r="I8" s="29">
        <v>115663</v>
      </c>
      <c r="J8" s="28">
        <f>H8-I8</f>
        <v>6906</v>
      </c>
    </row>
    <row r="9" spans="1:10" s="291" customFormat="1" ht="13.5" customHeight="1" x14ac:dyDescent="0.15">
      <c r="A9" s="39">
        <f>A8+1</f>
        <v>4</v>
      </c>
      <c r="B9" s="298" t="s">
        <v>38</v>
      </c>
      <c r="C9" s="65" t="s">
        <v>517</v>
      </c>
      <c r="D9" s="31">
        <f>SUM('[1](表9月別)'!D9:F9)</f>
        <v>92000</v>
      </c>
      <c r="E9" s="31">
        <f>SUM('[1](表9月別)'!G9:I9)</f>
        <v>23000</v>
      </c>
      <c r="F9" s="31">
        <f>SUM('[1](表9月別)'!J9:L9)</f>
        <v>18000</v>
      </c>
      <c r="G9" s="30">
        <f>SUM('[1](表9月別)'!M9:O9)</f>
        <v>17000</v>
      </c>
      <c r="H9" s="29">
        <f>SUM(D9:G9)</f>
        <v>150000</v>
      </c>
      <c r="I9" s="29">
        <v>90000</v>
      </c>
      <c r="J9" s="28">
        <f>H9-I9</f>
        <v>60000</v>
      </c>
    </row>
    <row r="10" spans="1:10" s="291" customFormat="1" ht="13.5" customHeight="1" x14ac:dyDescent="0.15">
      <c r="A10" s="39">
        <f>A9+1</f>
        <v>5</v>
      </c>
      <c r="B10" s="298"/>
      <c r="C10" s="65" t="s">
        <v>516</v>
      </c>
      <c r="D10" s="31">
        <f>SUM('[1](表9月別)'!D10:F10)</f>
        <v>41525</v>
      </c>
      <c r="E10" s="31">
        <f>SUM('[1](表9月別)'!G10:I10)</f>
        <v>65488</v>
      </c>
      <c r="F10" s="31">
        <f>SUM('[1](表9月別)'!J10:L10)</f>
        <v>72248</v>
      </c>
      <c r="G10" s="30">
        <f>SUM('[1](表9月別)'!M10:O10)</f>
        <v>52087</v>
      </c>
      <c r="H10" s="29">
        <f>SUM(D10:G10)</f>
        <v>231348</v>
      </c>
      <c r="I10" s="29">
        <v>208220</v>
      </c>
      <c r="J10" s="28">
        <f>H10-I10</f>
        <v>23128</v>
      </c>
    </row>
    <row r="11" spans="1:10" s="291" customFormat="1" ht="13.5" customHeight="1" x14ac:dyDescent="0.15">
      <c r="A11" s="39">
        <f>A10+1</f>
        <v>6</v>
      </c>
      <c r="B11" s="298"/>
      <c r="C11" s="65" t="s">
        <v>515</v>
      </c>
      <c r="D11" s="31">
        <f>SUM('[1](表9月別)'!D11:F11)</f>
        <v>70484</v>
      </c>
      <c r="E11" s="31">
        <f>SUM('[1](表9月別)'!G11:I11)</f>
        <v>16034</v>
      </c>
      <c r="F11" s="31">
        <f>SUM('[1](表9月別)'!J11:L11)</f>
        <v>17200</v>
      </c>
      <c r="G11" s="30">
        <f>SUM('[1](表9月別)'!M11:O11)</f>
        <v>13530</v>
      </c>
      <c r="H11" s="29">
        <f>SUM(D11:G11)</f>
        <v>117248</v>
      </c>
      <c r="I11" s="29">
        <v>129859</v>
      </c>
      <c r="J11" s="28">
        <f>H11-I11</f>
        <v>-12611</v>
      </c>
    </row>
    <row r="12" spans="1:10" s="291" customFormat="1" ht="13.5" customHeight="1" x14ac:dyDescent="0.15">
      <c r="A12" s="39">
        <f>A11+1</f>
        <v>7</v>
      </c>
      <c r="B12" s="298"/>
      <c r="C12" s="65" t="s">
        <v>514</v>
      </c>
      <c r="D12" s="31">
        <f>SUM('[1](表9月別)'!D12:F12)</f>
        <v>36889</v>
      </c>
      <c r="E12" s="31">
        <f>SUM('[1](表9月別)'!G12:I12)</f>
        <v>46423</v>
      </c>
      <c r="F12" s="31">
        <f>SUM('[1](表9月別)'!J12:L12)</f>
        <v>60282</v>
      </c>
      <c r="G12" s="30">
        <f>SUM('[1](表9月別)'!M12:O12)</f>
        <v>57546</v>
      </c>
      <c r="H12" s="29">
        <f>SUM(D12:G12)</f>
        <v>201140</v>
      </c>
      <c r="I12" s="29">
        <v>208014</v>
      </c>
      <c r="J12" s="28">
        <f>H12-I12</f>
        <v>-6874</v>
      </c>
    </row>
    <row r="13" spans="1:10" s="291" customFormat="1" ht="13.5" customHeight="1" x14ac:dyDescent="0.15">
      <c r="A13" s="39">
        <f>A12+1</f>
        <v>8</v>
      </c>
      <c r="B13" s="298"/>
      <c r="C13" s="65" t="s">
        <v>513</v>
      </c>
      <c r="D13" s="31">
        <f>SUM('[1](表9月別)'!D13:F13)</f>
        <v>60000</v>
      </c>
      <c r="E13" s="31">
        <f>SUM('[1](表9月別)'!G13:I13)</f>
        <v>60000</v>
      </c>
      <c r="F13" s="31">
        <f>SUM('[1](表9月別)'!J13:L13)</f>
        <v>60000</v>
      </c>
      <c r="G13" s="30">
        <f>SUM('[1](表9月別)'!M13:O13)</f>
        <v>60000</v>
      </c>
      <c r="H13" s="29">
        <f>SUM(D13:G13)</f>
        <v>240000</v>
      </c>
      <c r="I13" s="29">
        <v>240000</v>
      </c>
      <c r="J13" s="28">
        <f>H13-I13</f>
        <v>0</v>
      </c>
    </row>
    <row r="14" spans="1:10" s="291" customFormat="1" ht="13.5" customHeight="1" x14ac:dyDescent="0.15">
      <c r="A14" s="39">
        <f>A13+1</f>
        <v>9</v>
      </c>
      <c r="B14" s="298"/>
      <c r="C14" s="65" t="s">
        <v>512</v>
      </c>
      <c r="D14" s="31">
        <f>SUM('[1](表9月別)'!D14:F14)</f>
        <v>38018</v>
      </c>
      <c r="E14" s="31">
        <f>SUM('[1](表9月別)'!G14:I14)</f>
        <v>60827</v>
      </c>
      <c r="F14" s="31">
        <f>SUM('[1](表9月別)'!J14:L14)</f>
        <v>33283</v>
      </c>
      <c r="G14" s="30">
        <f>SUM('[1](表9月別)'!M14:O14)</f>
        <v>57399</v>
      </c>
      <c r="H14" s="29">
        <f>SUM(D14:G14)</f>
        <v>189527</v>
      </c>
      <c r="I14" s="29">
        <v>207605</v>
      </c>
      <c r="J14" s="28">
        <f>H14-I14</f>
        <v>-18078</v>
      </c>
    </row>
    <row r="15" spans="1:10" s="291" customFormat="1" ht="13.5" customHeight="1" x14ac:dyDescent="0.15">
      <c r="A15" s="39">
        <f>A14+1</f>
        <v>10</v>
      </c>
      <c r="B15" s="298"/>
      <c r="C15" s="65" t="s">
        <v>511</v>
      </c>
      <c r="D15" s="31">
        <f>SUM('[1](表9月別)'!D15:F15)</f>
        <v>33111</v>
      </c>
      <c r="E15" s="31">
        <f>SUM('[1](表9月別)'!G15:I15)</f>
        <v>32346</v>
      </c>
      <c r="F15" s="31">
        <f>SUM('[1](表9月別)'!J15:L15)</f>
        <v>33786</v>
      </c>
      <c r="G15" s="30">
        <f>SUM('[1](表9月別)'!M15:O15)</f>
        <v>34348</v>
      </c>
      <c r="H15" s="29">
        <f>SUM(D15:G15)</f>
        <v>133591</v>
      </c>
      <c r="I15" s="29">
        <v>139898</v>
      </c>
      <c r="J15" s="28">
        <f>H15-I15</f>
        <v>-6307</v>
      </c>
    </row>
    <row r="16" spans="1:10" s="291" customFormat="1" ht="13.5" customHeight="1" x14ac:dyDescent="0.15">
      <c r="A16" s="39">
        <f>A15+1</f>
        <v>11</v>
      </c>
      <c r="B16" s="298"/>
      <c r="C16" s="65" t="s">
        <v>510</v>
      </c>
      <c r="D16" s="31">
        <f>SUM('[1](表9月別)'!D16:F16)</f>
        <v>101991</v>
      </c>
      <c r="E16" s="31">
        <f>SUM('[1](表9月別)'!G16:I16)</f>
        <v>122047</v>
      </c>
      <c r="F16" s="31">
        <f>SUM('[1](表9月別)'!J16:L16)</f>
        <v>70112</v>
      </c>
      <c r="G16" s="30">
        <f>SUM('[1](表9月別)'!M16:O16)</f>
        <v>100936</v>
      </c>
      <c r="H16" s="29">
        <f>SUM(D16:G16)</f>
        <v>395086</v>
      </c>
      <c r="I16" s="29">
        <v>355220</v>
      </c>
      <c r="J16" s="28">
        <f>H16-I16</f>
        <v>39866</v>
      </c>
    </row>
    <row r="17" spans="1:10" s="291" customFormat="1" ht="13.5" customHeight="1" x14ac:dyDescent="0.15">
      <c r="A17" s="39">
        <f>A16+1</f>
        <v>12</v>
      </c>
      <c r="B17" s="298"/>
      <c r="C17" s="65" t="s">
        <v>509</v>
      </c>
      <c r="D17" s="31">
        <f>SUM('[1](表9月別)'!D17:F17)</f>
        <v>95846</v>
      </c>
      <c r="E17" s="31">
        <f>SUM('[1](表9月別)'!G17:I17)</f>
        <v>180094</v>
      </c>
      <c r="F17" s="31">
        <f>SUM('[1](表9月別)'!J17:L17)</f>
        <v>117195</v>
      </c>
      <c r="G17" s="30">
        <f>SUM('[1](表9月別)'!M17:O17)</f>
        <v>121895</v>
      </c>
      <c r="H17" s="29">
        <f>SUM(D17:G17)</f>
        <v>515030</v>
      </c>
      <c r="I17" s="29">
        <v>454491</v>
      </c>
      <c r="J17" s="28">
        <f>H17-I17</f>
        <v>60539</v>
      </c>
    </row>
    <row r="18" spans="1:10" s="291" customFormat="1" ht="13.5" customHeight="1" x14ac:dyDescent="0.15">
      <c r="A18" s="39">
        <f>A17+1</f>
        <v>13</v>
      </c>
      <c r="B18" s="298"/>
      <c r="C18" s="65" t="s">
        <v>508</v>
      </c>
      <c r="D18" s="31">
        <f>SUM('[1](表9月別)'!D18:F18)</f>
        <v>164252</v>
      </c>
      <c r="E18" s="31">
        <f>SUM('[1](表9月別)'!G18:I18)</f>
        <v>253847</v>
      </c>
      <c r="F18" s="31">
        <f>SUM('[1](表9月別)'!J18:L18)</f>
        <v>296999</v>
      </c>
      <c r="G18" s="30">
        <f>SUM('[1](表9月別)'!M18:O18)</f>
        <v>215027</v>
      </c>
      <c r="H18" s="29">
        <f>SUM(D18:G18)</f>
        <v>930125</v>
      </c>
      <c r="I18" s="29">
        <v>849681</v>
      </c>
      <c r="J18" s="28">
        <f>H18-I18</f>
        <v>80444</v>
      </c>
    </row>
    <row r="19" spans="1:10" s="291" customFormat="1" ht="13.5" customHeight="1" x14ac:dyDescent="0.15">
      <c r="A19" s="39">
        <f>A18+1</f>
        <v>14</v>
      </c>
      <c r="B19" s="298"/>
      <c r="C19" s="65" t="s">
        <v>507</v>
      </c>
      <c r="D19" s="31">
        <f>SUM('[1](表9月別)'!D19:F19)</f>
        <v>1172000</v>
      </c>
      <c r="E19" s="31">
        <f>SUM('[1](表9月別)'!G19:I19)</f>
        <v>134500</v>
      </c>
      <c r="F19" s="31">
        <f>SUM('[1](表9月別)'!J19:L19)</f>
        <v>59000</v>
      </c>
      <c r="G19" s="30">
        <f>SUM('[1](表9月別)'!M19:O19)</f>
        <v>131000</v>
      </c>
      <c r="H19" s="29">
        <f>SUM(D19:G19)</f>
        <v>1496500</v>
      </c>
      <c r="I19" s="29">
        <v>1546500</v>
      </c>
      <c r="J19" s="28">
        <f>H19-I19</f>
        <v>-50000</v>
      </c>
    </row>
    <row r="20" spans="1:10" s="291" customFormat="1" ht="13.5" customHeight="1" x14ac:dyDescent="0.15">
      <c r="A20" s="39">
        <f>A19+1</f>
        <v>15</v>
      </c>
      <c r="B20" s="298"/>
      <c r="C20" s="65" t="s">
        <v>506</v>
      </c>
      <c r="D20" s="31">
        <f>SUM('[1](表9月別)'!D20:F20)</f>
        <v>207955</v>
      </c>
      <c r="E20" s="31">
        <f>SUM('[1](表9月別)'!G20:I20)</f>
        <v>371570</v>
      </c>
      <c r="F20" s="31">
        <f>SUM('[1](表9月別)'!J20:L20)</f>
        <v>392646</v>
      </c>
      <c r="G20" s="30">
        <f>SUM('[1](表9月別)'!M20:O20)</f>
        <v>235239</v>
      </c>
      <c r="H20" s="29">
        <f>SUM(D20:G20)</f>
        <v>1207410</v>
      </c>
      <c r="I20" s="29">
        <v>1643979</v>
      </c>
      <c r="J20" s="28">
        <f>H20-I20</f>
        <v>-436569</v>
      </c>
    </row>
    <row r="21" spans="1:10" s="291" customFormat="1" ht="13.5" customHeight="1" x14ac:dyDescent="0.15">
      <c r="A21" s="39">
        <f>A20+1</f>
        <v>16</v>
      </c>
      <c r="B21" s="298"/>
      <c r="C21" s="65" t="s">
        <v>505</v>
      </c>
      <c r="D21" s="48">
        <f>SUM('[1](表9月別)'!D21:F21)</f>
        <v>0</v>
      </c>
      <c r="E21" s="48">
        <f>SUM('[1](表9月別)'!G21:I21)</f>
        <v>22859</v>
      </c>
      <c r="F21" s="48">
        <f>SUM('[1](表9月別)'!J21:L21)</f>
        <v>73482</v>
      </c>
      <c r="G21" s="47">
        <f>SUM('[1](表9月別)'!M21:O21)</f>
        <v>0</v>
      </c>
      <c r="H21" s="46">
        <f>SUM(D21:G21)</f>
        <v>96341</v>
      </c>
      <c r="I21" s="29">
        <v>105475</v>
      </c>
      <c r="J21" s="28">
        <f>H21-I21</f>
        <v>-9134</v>
      </c>
    </row>
    <row r="22" spans="1:10" s="291" customFormat="1" ht="13.5" customHeight="1" thickBot="1" x14ac:dyDescent="0.2">
      <c r="A22" s="39">
        <f>A21+1</f>
        <v>17</v>
      </c>
      <c r="B22" s="298"/>
      <c r="C22" s="297" t="s">
        <v>504</v>
      </c>
      <c r="D22" s="48">
        <f>SUM('[1](表9月別)'!D22:F22)</f>
        <v>23220</v>
      </c>
      <c r="E22" s="48">
        <f>SUM('[1](表9月別)'!G22:I22)</f>
        <v>35291</v>
      </c>
      <c r="F22" s="48">
        <f>SUM('[1](表9月別)'!J22:L22)</f>
        <v>42041</v>
      </c>
      <c r="G22" s="47">
        <f>SUM('[1](表9月別)'!M22:O22)</f>
        <v>25862</v>
      </c>
      <c r="H22" s="46">
        <f>SUM(D22:G22)</f>
        <v>126414</v>
      </c>
      <c r="I22" s="165">
        <v>80369</v>
      </c>
      <c r="J22" s="164">
        <f>H22-I22</f>
        <v>46045</v>
      </c>
    </row>
    <row r="23" spans="1:10" s="291" customFormat="1" ht="13.5" customHeight="1" thickTop="1" thickBot="1" x14ac:dyDescent="0.2">
      <c r="A23" s="37"/>
      <c r="B23" s="296"/>
      <c r="C23" s="35" t="s">
        <v>276</v>
      </c>
      <c r="D23" s="24">
        <f>SUM(D6:D22)</f>
        <v>2186012</v>
      </c>
      <c r="E23" s="24">
        <f>SUM(E6:E22)</f>
        <v>1482194</v>
      </c>
      <c r="F23" s="24">
        <f>SUM(F6:F22)</f>
        <v>1469325</v>
      </c>
      <c r="G23" s="23">
        <f>SUM(G6:G22)</f>
        <v>1169543</v>
      </c>
      <c r="H23" s="22">
        <f>SUM(D23:G23)</f>
        <v>6307074</v>
      </c>
      <c r="I23" s="22">
        <f>SUM(I6:I22)</f>
        <v>6537295</v>
      </c>
      <c r="J23" s="21">
        <f>H23-I23</f>
        <v>-230221</v>
      </c>
    </row>
    <row r="24" spans="1:10" s="291" customFormat="1" ht="13.5" customHeight="1" x14ac:dyDescent="0.15">
      <c r="A24" s="67">
        <f>A22+1</f>
        <v>18</v>
      </c>
      <c r="B24" s="72" t="s">
        <v>503</v>
      </c>
      <c r="C24" s="66" t="s">
        <v>502</v>
      </c>
      <c r="D24" s="205">
        <f>SUM('[1](表9月別)'!D24:F24)</f>
        <v>47272</v>
      </c>
      <c r="E24" s="205">
        <f>SUM('[1](表9月別)'!G24:I24)</f>
        <v>39048</v>
      </c>
      <c r="F24" s="205">
        <f>SUM('[1](表9月別)'!J24:L24)</f>
        <v>28816</v>
      </c>
      <c r="G24" s="278">
        <f>SUM('[1](表9月別)'!M24:O24)</f>
        <v>35228</v>
      </c>
      <c r="H24" s="107">
        <f>SUM(D24:G24)</f>
        <v>150364</v>
      </c>
      <c r="I24" s="46">
        <v>145723</v>
      </c>
      <c r="J24" s="45">
        <f>H24-I24</f>
        <v>4641</v>
      </c>
    </row>
    <row r="25" spans="1:10" s="291" customFormat="1" ht="13.5" customHeight="1" x14ac:dyDescent="0.15">
      <c r="A25" s="27">
        <f>A24+1</f>
        <v>19</v>
      </c>
      <c r="B25" s="69" t="s">
        <v>501</v>
      </c>
      <c r="C25" s="65" t="s">
        <v>500</v>
      </c>
      <c r="D25" s="31">
        <f>SUM('[1](表9月別)'!D25:F25)</f>
        <v>57604</v>
      </c>
      <c r="E25" s="31">
        <f>SUM('[1](表9月別)'!G25:I25)</f>
        <v>48980</v>
      </c>
      <c r="F25" s="31">
        <f>SUM('[1](表9月別)'!J25:L25)</f>
        <v>43618</v>
      </c>
      <c r="G25" s="30">
        <f>SUM('[1](表9月別)'!M25:O25)</f>
        <v>51086</v>
      </c>
      <c r="H25" s="29">
        <f>SUM(D25:G25)</f>
        <v>201288</v>
      </c>
      <c r="I25" s="29">
        <v>213826</v>
      </c>
      <c r="J25" s="28">
        <f>H25-I25</f>
        <v>-12538</v>
      </c>
    </row>
    <row r="26" spans="1:10" s="291" customFormat="1" ht="13.5" customHeight="1" thickBot="1" x14ac:dyDescent="0.2">
      <c r="A26" s="27">
        <f>A25+1</f>
        <v>20</v>
      </c>
      <c r="B26" s="69" t="s">
        <v>38</v>
      </c>
      <c r="C26" s="200" t="s">
        <v>499</v>
      </c>
      <c r="D26" s="48">
        <f>SUM('[1](表9月別)'!D26:F26)</f>
        <v>1961</v>
      </c>
      <c r="E26" s="48">
        <f>SUM('[1](表9月別)'!G26:I26)</f>
        <v>7372</v>
      </c>
      <c r="F26" s="48">
        <f>SUM('[1](表9月別)'!J26:L26)</f>
        <v>1140</v>
      </c>
      <c r="G26" s="47">
        <f>SUM('[1](表9月別)'!M26:O26)</f>
        <v>2906</v>
      </c>
      <c r="H26" s="46">
        <f>SUM(D26:G26)</f>
        <v>13379</v>
      </c>
      <c r="I26" s="29">
        <v>11906</v>
      </c>
      <c r="J26" s="28">
        <f>H26-I26</f>
        <v>1473</v>
      </c>
    </row>
    <row r="27" spans="1:10" s="291" customFormat="1" ht="13.5" customHeight="1" thickTop="1" thickBot="1" x14ac:dyDescent="0.2">
      <c r="A27" s="63"/>
      <c r="B27" s="69"/>
      <c r="C27" s="121" t="s">
        <v>4</v>
      </c>
      <c r="D27" s="295">
        <f>SUM(D24:D26)</f>
        <v>106837</v>
      </c>
      <c r="E27" s="295">
        <f>SUM(E24:E26)</f>
        <v>95400</v>
      </c>
      <c r="F27" s="295">
        <f>SUM(F24:F26)</f>
        <v>73574</v>
      </c>
      <c r="G27" s="294">
        <f>SUM(G24:G26)</f>
        <v>89220</v>
      </c>
      <c r="H27" s="22">
        <f>SUM(D27:G27)</f>
        <v>365031</v>
      </c>
      <c r="I27" s="22">
        <f>SUM(I24:I26)</f>
        <v>371455</v>
      </c>
      <c r="J27" s="21">
        <f>H27-I27</f>
        <v>-6424</v>
      </c>
    </row>
    <row r="28" spans="1:10" s="291" customFormat="1" ht="13.5" customHeight="1" x14ac:dyDescent="0.15">
      <c r="A28" s="67">
        <f>A26+1</f>
        <v>21</v>
      </c>
      <c r="B28" s="72"/>
      <c r="C28" s="66" t="s">
        <v>498</v>
      </c>
      <c r="D28" s="205">
        <f>SUM('[1](表9月別)'!D28:F28)</f>
        <v>7951</v>
      </c>
      <c r="E28" s="205">
        <f>SUM('[1](表9月別)'!G28:I28)</f>
        <v>9326</v>
      </c>
      <c r="F28" s="205">
        <f>SUM('[1](表9月別)'!J28:L28)</f>
        <v>8749</v>
      </c>
      <c r="G28" s="278">
        <f>SUM('[1](表9月別)'!M28:O28)</f>
        <v>8783</v>
      </c>
      <c r="H28" s="107">
        <f>SUM(D28:G28)</f>
        <v>34809</v>
      </c>
      <c r="I28" s="46">
        <v>35877</v>
      </c>
      <c r="J28" s="45">
        <f>H28-I28</f>
        <v>-1068</v>
      </c>
    </row>
    <row r="29" spans="1:10" s="291" customFormat="1" ht="13.5" customHeight="1" x14ac:dyDescent="0.15">
      <c r="A29" s="27">
        <f>A28+1</f>
        <v>22</v>
      </c>
      <c r="B29" s="69" t="s">
        <v>497</v>
      </c>
      <c r="C29" s="200" t="s">
        <v>496</v>
      </c>
      <c r="D29" s="31">
        <f>SUM('[1](表9月別)'!D29:F29)</f>
        <v>18773</v>
      </c>
      <c r="E29" s="31">
        <f>SUM('[1](表9月別)'!G29:I29)</f>
        <v>31944</v>
      </c>
      <c r="F29" s="31">
        <f>SUM('[1](表9月別)'!J29:L29)</f>
        <v>15840</v>
      </c>
      <c r="G29" s="30">
        <f>SUM('[1](表9月別)'!M29:O29)</f>
        <v>21554</v>
      </c>
      <c r="H29" s="29">
        <f>SUM(D29:G29)</f>
        <v>88111</v>
      </c>
      <c r="I29" s="29">
        <v>79949</v>
      </c>
      <c r="J29" s="28">
        <f>H29-I29</f>
        <v>8162</v>
      </c>
    </row>
    <row r="30" spans="1:10" s="291" customFormat="1" ht="13.5" customHeight="1" x14ac:dyDescent="0.15">
      <c r="A30" s="27">
        <f>A29+1</f>
        <v>23</v>
      </c>
      <c r="B30" s="69" t="s">
        <v>495</v>
      </c>
      <c r="C30" s="65" t="s">
        <v>494</v>
      </c>
      <c r="D30" s="31">
        <f>SUM('[1](表9月別)'!D30:F30)</f>
        <v>24173</v>
      </c>
      <c r="E30" s="31">
        <f>SUM('[1](表9月別)'!G30:I30)</f>
        <v>30176</v>
      </c>
      <c r="F30" s="31">
        <f>SUM('[1](表9月別)'!J30:L30)</f>
        <v>40747</v>
      </c>
      <c r="G30" s="30">
        <f>SUM('[1](表9月別)'!M30:O30)</f>
        <v>28571</v>
      </c>
      <c r="H30" s="29">
        <f>SUM(D30:G30)</f>
        <v>123667</v>
      </c>
      <c r="I30" s="29">
        <v>110514</v>
      </c>
      <c r="J30" s="28">
        <f>H30-I30</f>
        <v>13153</v>
      </c>
    </row>
    <row r="31" spans="1:10" s="291" customFormat="1" ht="13.5" customHeight="1" x14ac:dyDescent="0.15">
      <c r="A31" s="27">
        <f>A30+1</f>
        <v>24</v>
      </c>
      <c r="B31" s="69" t="s">
        <v>493</v>
      </c>
      <c r="C31" s="65" t="s">
        <v>492</v>
      </c>
      <c r="D31" s="31">
        <f>SUM('[1](表9月別)'!D31:F31)</f>
        <v>13632</v>
      </c>
      <c r="E31" s="31">
        <f>SUM('[1](表9月別)'!G31:I31)</f>
        <v>27409</v>
      </c>
      <c r="F31" s="31">
        <f>SUM('[1](表9月別)'!J31:L31)</f>
        <v>104500</v>
      </c>
      <c r="G31" s="30">
        <f>SUM('[1](表9月別)'!M31:O31)</f>
        <v>21103</v>
      </c>
      <c r="H31" s="29">
        <f>SUM(D31:G31)</f>
        <v>166644</v>
      </c>
      <c r="I31" s="29">
        <v>161226</v>
      </c>
      <c r="J31" s="28">
        <f>H31-I31</f>
        <v>5418</v>
      </c>
    </row>
    <row r="32" spans="1:10" s="291" customFormat="1" ht="13.5" customHeight="1" x14ac:dyDescent="0.15">
      <c r="A32" s="27">
        <f>A31+1</f>
        <v>25</v>
      </c>
      <c r="B32" s="69" t="s">
        <v>465</v>
      </c>
      <c r="C32" s="65" t="s">
        <v>491</v>
      </c>
      <c r="D32" s="31">
        <f>SUM('[1](表9月別)'!D32:F32)</f>
        <v>75738</v>
      </c>
      <c r="E32" s="31">
        <f>SUM('[1](表9月別)'!G32:I32)</f>
        <v>95011</v>
      </c>
      <c r="F32" s="31">
        <f>SUM('[1](表9月別)'!J32:L32)</f>
        <v>45952</v>
      </c>
      <c r="G32" s="30">
        <f>SUM('[1](表9月別)'!M32:O32)</f>
        <v>86731</v>
      </c>
      <c r="H32" s="29">
        <f>SUM(D32:G32)</f>
        <v>303432</v>
      </c>
      <c r="I32" s="29">
        <v>279034</v>
      </c>
      <c r="J32" s="28">
        <f>H32-I32</f>
        <v>24398</v>
      </c>
    </row>
    <row r="33" spans="1:10" s="291" customFormat="1" ht="13.5" customHeight="1" x14ac:dyDescent="0.15">
      <c r="A33" s="27">
        <f>A32+1</f>
        <v>26</v>
      </c>
      <c r="B33" s="69"/>
      <c r="C33" s="65" t="s">
        <v>490</v>
      </c>
      <c r="D33" s="31">
        <f>SUM('[1](表9月別)'!D33:F33)</f>
        <v>89808</v>
      </c>
      <c r="E33" s="31">
        <f>SUM('[1](表9月別)'!G33:I33)</f>
        <v>98559</v>
      </c>
      <c r="F33" s="31">
        <f>SUM('[1](表9月別)'!J33:L33)</f>
        <v>180769</v>
      </c>
      <c r="G33" s="30">
        <f>SUM('[1](表9月別)'!M33:O33)</f>
        <v>91109</v>
      </c>
      <c r="H33" s="29">
        <f>SUM(D33:G33)</f>
        <v>460245</v>
      </c>
      <c r="I33" s="29">
        <v>414619</v>
      </c>
      <c r="J33" s="28">
        <f>H33-I33</f>
        <v>45626</v>
      </c>
    </row>
    <row r="34" spans="1:10" s="291" customFormat="1" ht="13.5" customHeight="1" x14ac:dyDescent="0.15">
      <c r="A34" s="27">
        <f>A33+1</f>
        <v>27</v>
      </c>
      <c r="B34" s="69"/>
      <c r="C34" s="65" t="s">
        <v>489</v>
      </c>
      <c r="D34" s="31">
        <f>SUM('[1](表9月別)'!D34:F34)</f>
        <v>777437</v>
      </c>
      <c r="E34" s="31">
        <f>SUM('[1](表9月別)'!G34:I34)</f>
        <v>1034976</v>
      </c>
      <c r="F34" s="31">
        <f>SUM('[1](表9月別)'!J34:L34)</f>
        <v>1408504</v>
      </c>
      <c r="G34" s="30">
        <f>SUM('[1](表9月別)'!M34:O34)</f>
        <v>920358</v>
      </c>
      <c r="H34" s="29">
        <f>SUM(D34:G34)</f>
        <v>4141275</v>
      </c>
      <c r="I34" s="29">
        <v>3759339</v>
      </c>
      <c r="J34" s="28">
        <f>H34-I34</f>
        <v>381936</v>
      </c>
    </row>
    <row r="35" spans="1:10" s="291" customFormat="1" ht="13.5" customHeight="1" thickBot="1" x14ac:dyDescent="0.2">
      <c r="A35" s="27">
        <f>A34+1</f>
        <v>28</v>
      </c>
      <c r="B35" s="69"/>
      <c r="C35" s="65" t="s">
        <v>488</v>
      </c>
      <c r="D35" s="48">
        <f>SUM('[1](表9月別)'!D35:F35)</f>
        <v>0</v>
      </c>
      <c r="E35" s="48">
        <f>SUM('[1](表9月別)'!G35:I35)</f>
        <v>5125</v>
      </c>
      <c r="F35" s="48">
        <f>SUM('[1](表9月別)'!J35:L35)</f>
        <v>16725</v>
      </c>
      <c r="G35" s="47">
        <f>SUM('[1](表9月別)'!M35:O35)</f>
        <v>3179</v>
      </c>
      <c r="H35" s="46">
        <f>SUM(D35:G35)</f>
        <v>25029</v>
      </c>
      <c r="I35" s="29">
        <v>19719</v>
      </c>
      <c r="J35" s="28">
        <f>H35-I35</f>
        <v>5310</v>
      </c>
    </row>
    <row r="36" spans="1:10" s="291" customFormat="1" ht="13.5" customHeight="1" thickTop="1" thickBot="1" x14ac:dyDescent="0.2">
      <c r="A36" s="63"/>
      <c r="B36" s="292"/>
      <c r="C36" s="115" t="s">
        <v>4</v>
      </c>
      <c r="D36" s="24">
        <f>SUM(D28:D35)</f>
        <v>1007512</v>
      </c>
      <c r="E36" s="24">
        <f>SUM(E28:E35)</f>
        <v>1332526</v>
      </c>
      <c r="F36" s="24">
        <f>SUM(F28:F35)</f>
        <v>1821786</v>
      </c>
      <c r="G36" s="23">
        <f>SUM(G28:G35)</f>
        <v>1181388</v>
      </c>
      <c r="H36" s="22">
        <f>SUM(D36:G36)</f>
        <v>5343212</v>
      </c>
      <c r="I36" s="22">
        <f>SUM(I28:I35)</f>
        <v>4860277</v>
      </c>
      <c r="J36" s="21">
        <f>H36-I36</f>
        <v>482935</v>
      </c>
    </row>
    <row r="37" spans="1:10" s="291" customFormat="1" ht="13.5" customHeight="1" x14ac:dyDescent="0.15">
      <c r="A37" s="27">
        <f>A35+1</f>
        <v>29</v>
      </c>
      <c r="B37" s="282"/>
      <c r="C37" s="293" t="s">
        <v>487</v>
      </c>
      <c r="D37" s="205">
        <f>SUM('[1](表9月別)'!D37:F37)</f>
        <v>3420</v>
      </c>
      <c r="E37" s="205">
        <f>SUM('[1](表9月別)'!G37:I37)</f>
        <v>1310</v>
      </c>
      <c r="F37" s="205">
        <f>SUM('[1](表9月別)'!J37:L37)</f>
        <v>2050</v>
      </c>
      <c r="G37" s="278">
        <f>SUM('[1](表9月別)'!M37:O37)</f>
        <v>4350</v>
      </c>
      <c r="H37" s="107">
        <f>SUM(D37:G37)</f>
        <v>11130</v>
      </c>
      <c r="I37" s="46">
        <v>9810</v>
      </c>
      <c r="J37" s="45">
        <f>H37-I37</f>
        <v>1320</v>
      </c>
    </row>
    <row r="38" spans="1:10" s="291" customFormat="1" ht="13.5" customHeight="1" x14ac:dyDescent="0.15">
      <c r="A38" s="27">
        <f>A37+1</f>
        <v>30</v>
      </c>
      <c r="B38" s="282" t="s">
        <v>98</v>
      </c>
      <c r="C38" s="65" t="s">
        <v>486</v>
      </c>
      <c r="D38" s="31">
        <f>SUM('[1](表9月別)'!D38:F38)</f>
        <v>6783</v>
      </c>
      <c r="E38" s="31">
        <f>SUM('[1](表9月別)'!G38:I38)</f>
        <v>8427</v>
      </c>
      <c r="F38" s="31">
        <f>SUM('[1](表9月別)'!J38:L38)</f>
        <v>9003</v>
      </c>
      <c r="G38" s="30">
        <f>SUM('[1](表9月別)'!M38:O38)</f>
        <v>10964</v>
      </c>
      <c r="H38" s="29">
        <f>SUM(D38:G38)</f>
        <v>35177</v>
      </c>
      <c r="I38" s="29">
        <v>36656</v>
      </c>
      <c r="J38" s="28">
        <f>H38-I38</f>
        <v>-1479</v>
      </c>
    </row>
    <row r="39" spans="1:10" s="291" customFormat="1" ht="13.5" customHeight="1" x14ac:dyDescent="0.15">
      <c r="A39" s="27">
        <f>A38+1</f>
        <v>31</v>
      </c>
      <c r="B39" s="69" t="s">
        <v>485</v>
      </c>
      <c r="C39" s="65" t="s">
        <v>484</v>
      </c>
      <c r="D39" s="31">
        <f>SUM('[1](表9月別)'!D39:F39)</f>
        <v>305</v>
      </c>
      <c r="E39" s="31">
        <f>SUM('[1](表9月別)'!G39:I39)</f>
        <v>1740</v>
      </c>
      <c r="F39" s="31">
        <f>SUM('[1](表9月別)'!J39:L39)</f>
        <v>8820</v>
      </c>
      <c r="G39" s="30">
        <f>SUM('[1](表9月別)'!M39:O39)</f>
        <v>1510</v>
      </c>
      <c r="H39" s="29">
        <f>SUM(D39:G39)</f>
        <v>12375</v>
      </c>
      <c r="I39" s="29">
        <v>13390</v>
      </c>
      <c r="J39" s="28">
        <f>H39-I39</f>
        <v>-1015</v>
      </c>
    </row>
    <row r="40" spans="1:10" s="291" customFormat="1" ht="13.5" customHeight="1" x14ac:dyDescent="0.15">
      <c r="A40" s="27">
        <f>A39+1</f>
        <v>32</v>
      </c>
      <c r="B40" s="69" t="s">
        <v>38</v>
      </c>
      <c r="C40" s="65" t="s">
        <v>483</v>
      </c>
      <c r="D40" s="31">
        <f>SUM('[1](表9月別)'!D40:F40)</f>
        <v>12690</v>
      </c>
      <c r="E40" s="31">
        <f>SUM('[1](表9月別)'!G40:I40)</f>
        <v>21820</v>
      </c>
      <c r="F40" s="31">
        <f>SUM('[1](表9月別)'!J40:L40)</f>
        <v>15850</v>
      </c>
      <c r="G40" s="30">
        <f>SUM('[1](表9月別)'!M40:O40)</f>
        <v>18778</v>
      </c>
      <c r="H40" s="29">
        <f>SUM(D40:G40)</f>
        <v>69138</v>
      </c>
      <c r="I40" s="29">
        <v>74000</v>
      </c>
      <c r="J40" s="28">
        <f>H40-I40</f>
        <v>-4862</v>
      </c>
    </row>
    <row r="41" spans="1:10" s="291" customFormat="1" ht="13.5" customHeight="1" thickBot="1" x14ac:dyDescent="0.2">
      <c r="A41" s="27">
        <f>A40+1</f>
        <v>33</v>
      </c>
      <c r="B41" s="282"/>
      <c r="C41" s="293" t="s">
        <v>482</v>
      </c>
      <c r="D41" s="48">
        <f>SUM('[1](表9月別)'!D41:F41)</f>
        <v>33100</v>
      </c>
      <c r="E41" s="48">
        <f>SUM('[1](表9月別)'!G41:I41)</f>
        <v>40000</v>
      </c>
      <c r="F41" s="48">
        <f>SUM('[1](表9月別)'!J41:L41)</f>
        <v>38200</v>
      </c>
      <c r="G41" s="47">
        <f>SUM('[1](表9月別)'!M41:O41)</f>
        <v>45800</v>
      </c>
      <c r="H41" s="46">
        <f>SUM(D41:G41)</f>
        <v>157100</v>
      </c>
      <c r="I41" s="29">
        <v>157500</v>
      </c>
      <c r="J41" s="28">
        <f>H41-I41</f>
        <v>-400</v>
      </c>
    </row>
    <row r="42" spans="1:10" s="291" customFormat="1" ht="13.5" customHeight="1" thickTop="1" thickBot="1" x14ac:dyDescent="0.2">
      <c r="A42" s="27"/>
      <c r="B42" s="281"/>
      <c r="C42" s="35" t="s">
        <v>4</v>
      </c>
      <c r="D42" s="24">
        <f>SUM(D37:D41)</f>
        <v>56298</v>
      </c>
      <c r="E42" s="24">
        <f>SUM(E37:E41)</f>
        <v>73297</v>
      </c>
      <c r="F42" s="24">
        <f>SUM(F37:F41)</f>
        <v>73923</v>
      </c>
      <c r="G42" s="23">
        <f>SUM(G37:G41)</f>
        <v>81402</v>
      </c>
      <c r="H42" s="22">
        <f>SUM(D42:G42)</f>
        <v>284920</v>
      </c>
      <c r="I42" s="22">
        <f>SUM(I37:I41)</f>
        <v>291356</v>
      </c>
      <c r="J42" s="21">
        <f>H42-I42</f>
        <v>-6436</v>
      </c>
    </row>
    <row r="43" spans="1:10" s="291" customFormat="1" ht="13.5" customHeight="1" x14ac:dyDescent="0.15">
      <c r="A43" s="62">
        <f>A41+1</f>
        <v>34</v>
      </c>
      <c r="B43" s="72"/>
      <c r="C43" s="206" t="s">
        <v>481</v>
      </c>
      <c r="D43" s="193">
        <f>SUM('[1](表9月別)'!D43:F43)</f>
        <v>595</v>
      </c>
      <c r="E43" s="193">
        <f>SUM('[1](表9月別)'!G43:I43)</f>
        <v>2840</v>
      </c>
      <c r="F43" s="193">
        <f>SUM('[1](表9月別)'!J43:L43)</f>
        <v>9215</v>
      </c>
      <c r="G43" s="192">
        <f>SUM('[1](表9月別)'!M43:O43)</f>
        <v>2303</v>
      </c>
      <c r="H43" s="166">
        <f>SUM(D43:G43)</f>
        <v>14953</v>
      </c>
      <c r="I43" s="46">
        <v>12367</v>
      </c>
      <c r="J43" s="45">
        <f>H43-I43</f>
        <v>2586</v>
      </c>
    </row>
    <row r="44" spans="1:10" s="291" customFormat="1" ht="13.5" customHeight="1" x14ac:dyDescent="0.15">
      <c r="A44" s="39">
        <f>A43+1</f>
        <v>35</v>
      </c>
      <c r="B44" s="69" t="s">
        <v>480</v>
      </c>
      <c r="C44" s="65" t="s">
        <v>479</v>
      </c>
      <c r="D44" s="56">
        <f>SUM('[1](表9月別)'!D44:F44)</f>
        <v>0</v>
      </c>
      <c r="E44" s="56">
        <f>SUM('[1](表9月別)'!G44:I44)</f>
        <v>0</v>
      </c>
      <c r="F44" s="56">
        <f>SUM('[1](表9月別)'!J44:L44)</f>
        <v>40140</v>
      </c>
      <c r="G44" s="55">
        <f>SUM('[1](表9月別)'!M44:O44)</f>
        <v>0</v>
      </c>
      <c r="H44" s="54">
        <f>SUM(D44:G44)</f>
        <v>40140</v>
      </c>
      <c r="I44" s="29">
        <v>38199</v>
      </c>
      <c r="J44" s="28">
        <f>H44-I44</f>
        <v>1941</v>
      </c>
    </row>
    <row r="45" spans="1:10" s="291" customFormat="1" ht="13.5" customHeight="1" x14ac:dyDescent="0.15">
      <c r="A45" s="39">
        <f>A44+1</f>
        <v>36</v>
      </c>
      <c r="B45" s="69" t="s">
        <v>478</v>
      </c>
      <c r="C45" s="65" t="s">
        <v>477</v>
      </c>
      <c r="D45" s="31">
        <f>SUM('[1](表9月別)'!D45:F45)</f>
        <v>6893</v>
      </c>
      <c r="E45" s="31">
        <f>SUM('[1](表9月別)'!G45:I45)</f>
        <v>13735</v>
      </c>
      <c r="F45" s="31">
        <f>SUM('[1](表9月別)'!J45:L45)</f>
        <v>11561</v>
      </c>
      <c r="G45" s="30">
        <f>SUM('[1](表9月別)'!M45:O45)</f>
        <v>9936</v>
      </c>
      <c r="H45" s="29">
        <f>SUM(D45:G45)</f>
        <v>42125</v>
      </c>
      <c r="I45" s="29">
        <v>42583</v>
      </c>
      <c r="J45" s="28">
        <f>H45-I45</f>
        <v>-458</v>
      </c>
    </row>
    <row r="46" spans="1:10" s="291" customFormat="1" ht="13.5" customHeight="1" x14ac:dyDescent="0.15">
      <c r="A46" s="39">
        <f>A45+1</f>
        <v>37</v>
      </c>
      <c r="B46" s="69" t="s">
        <v>38</v>
      </c>
      <c r="C46" s="65" t="s">
        <v>476</v>
      </c>
      <c r="D46" s="31">
        <f>SUM('[1](表9月別)'!D46:F46)</f>
        <v>20329</v>
      </c>
      <c r="E46" s="31">
        <f>SUM('[1](表9月別)'!G46:I46)</f>
        <v>25471</v>
      </c>
      <c r="F46" s="31">
        <f>SUM('[1](表9月別)'!J46:L46)</f>
        <v>23935</v>
      </c>
      <c r="G46" s="30">
        <f>SUM('[1](表9月別)'!M46:O46)</f>
        <v>20740</v>
      </c>
      <c r="H46" s="29">
        <f>SUM(D46:G46)</f>
        <v>90475</v>
      </c>
      <c r="I46" s="29">
        <v>90131</v>
      </c>
      <c r="J46" s="28">
        <f>H46-I46</f>
        <v>344</v>
      </c>
    </row>
    <row r="47" spans="1:10" s="291" customFormat="1" ht="13.5" customHeight="1" x14ac:dyDescent="0.15">
      <c r="A47" s="39">
        <f>A46+1</f>
        <v>38</v>
      </c>
      <c r="B47" s="69"/>
      <c r="C47" s="65" t="s">
        <v>475</v>
      </c>
      <c r="D47" s="48">
        <f>SUM('[1](表9月別)'!D47:F47)</f>
        <v>31000</v>
      </c>
      <c r="E47" s="48">
        <f>SUM('[1](表9月別)'!G47:I47)</f>
        <v>148000</v>
      </c>
      <c r="F47" s="48">
        <f>SUM('[1](表9月別)'!J47:L47)</f>
        <v>40000</v>
      </c>
      <c r="G47" s="47">
        <f>SUM('[1](表9月別)'!M47:O47)</f>
        <v>13000</v>
      </c>
      <c r="H47" s="46">
        <f>SUM(D47:G47)</f>
        <v>232000</v>
      </c>
      <c r="I47" s="29">
        <v>237000</v>
      </c>
      <c r="J47" s="28">
        <f>H47-I47</f>
        <v>-5000</v>
      </c>
    </row>
    <row r="48" spans="1:10" s="291" customFormat="1" ht="13.5" customHeight="1" thickBot="1" x14ac:dyDescent="0.2">
      <c r="A48" s="39">
        <f>A47+1</f>
        <v>39</v>
      </c>
      <c r="B48" s="69"/>
      <c r="C48" s="65" t="s">
        <v>474</v>
      </c>
      <c r="D48" s="48">
        <f>SUM('[1](表9月別)'!D48:F48)</f>
        <v>53204</v>
      </c>
      <c r="E48" s="48">
        <f>SUM('[1](表9月別)'!G48:I48)</f>
        <v>93631</v>
      </c>
      <c r="F48" s="48">
        <f>SUM('[1](表9月別)'!J48:L48)</f>
        <v>82163</v>
      </c>
      <c r="G48" s="47">
        <f>SUM('[1](表9月別)'!M48:O48)</f>
        <v>116819</v>
      </c>
      <c r="H48" s="46">
        <f>SUM(D48:G48)</f>
        <v>345817</v>
      </c>
      <c r="I48" s="29">
        <v>342793</v>
      </c>
      <c r="J48" s="28">
        <f>H48-I48</f>
        <v>3024</v>
      </c>
    </row>
    <row r="49" spans="1:10" s="291" customFormat="1" ht="13.5" customHeight="1" thickTop="1" thickBot="1" x14ac:dyDescent="0.2">
      <c r="A49" s="63"/>
      <c r="B49" s="292"/>
      <c r="C49" s="115" t="s">
        <v>4</v>
      </c>
      <c r="D49" s="114">
        <f>SUM(D43:D48)</f>
        <v>112021</v>
      </c>
      <c r="E49" s="114">
        <f>SUM(E43:E48)</f>
        <v>283677</v>
      </c>
      <c r="F49" s="114">
        <f>SUM(F43:F48)</f>
        <v>207014</v>
      </c>
      <c r="G49" s="113">
        <f>SUM(G43:G48)</f>
        <v>162798</v>
      </c>
      <c r="H49" s="22">
        <f>SUM(H43:H48)</f>
        <v>765510</v>
      </c>
      <c r="I49" s="22">
        <f>SUM(I43:I48)</f>
        <v>763073</v>
      </c>
      <c r="J49" s="21">
        <f>H49-I49</f>
        <v>2437</v>
      </c>
    </row>
    <row r="50" spans="1:10" s="6" customFormat="1" ht="13.5" customHeight="1" x14ac:dyDescent="0.15">
      <c r="A50" s="39">
        <f>A48+1</f>
        <v>40</v>
      </c>
      <c r="B50" s="290" t="s">
        <v>473</v>
      </c>
      <c r="C50" s="194" t="s">
        <v>472</v>
      </c>
      <c r="D50" s="193">
        <f>SUM('[1](表9月別)'!D50:F50)</f>
        <v>5944</v>
      </c>
      <c r="E50" s="193">
        <f>SUM('[1](表9月別)'!G50:I50)</f>
        <v>8486</v>
      </c>
      <c r="F50" s="193">
        <f>SUM('[1](表9月別)'!J50:L50)</f>
        <v>10441</v>
      </c>
      <c r="G50" s="192">
        <f>SUM('[1](表9月別)'!M50:O50)</f>
        <v>5618</v>
      </c>
      <c r="H50" s="166">
        <f>SUM(D50:G50)</f>
        <v>30489</v>
      </c>
      <c r="I50" s="166">
        <v>31776</v>
      </c>
      <c r="J50" s="45">
        <f>H50-I50</f>
        <v>-1287</v>
      </c>
    </row>
    <row r="51" spans="1:10" s="6" customFormat="1" ht="13.5" customHeight="1" thickBot="1" x14ac:dyDescent="0.2">
      <c r="A51" s="39"/>
      <c r="B51" s="290"/>
      <c r="C51" s="233"/>
      <c r="D51" s="212"/>
      <c r="E51" s="212"/>
      <c r="F51" s="212"/>
      <c r="G51" s="203"/>
      <c r="H51" s="150"/>
      <c r="I51" s="150"/>
      <c r="J51" s="53"/>
    </row>
    <row r="52" spans="1:10" s="6" customFormat="1" ht="13.5" customHeight="1" thickTop="1" thickBot="1" x14ac:dyDescent="0.2">
      <c r="A52" s="37"/>
      <c r="B52" s="289"/>
      <c r="C52" s="215" t="s">
        <v>276</v>
      </c>
      <c r="D52" s="114">
        <f>SUM(D50)</f>
        <v>5944</v>
      </c>
      <c r="E52" s="114">
        <f>SUM(E50)</f>
        <v>8486</v>
      </c>
      <c r="F52" s="114">
        <f>SUM(F50)</f>
        <v>10441</v>
      </c>
      <c r="G52" s="113">
        <f>SUM(G50)</f>
        <v>5618</v>
      </c>
      <c r="H52" s="22">
        <f>SUM(D52:G52)</f>
        <v>30489</v>
      </c>
      <c r="I52" s="22">
        <f>SUM(I50:I51)</f>
        <v>31776</v>
      </c>
      <c r="J52" s="21">
        <f>H52-I52</f>
        <v>-1287</v>
      </c>
    </row>
    <row r="53" spans="1:10" s="6" customFormat="1" ht="13.5" customHeight="1" thickTop="1" thickBot="1" x14ac:dyDescent="0.2">
      <c r="A53" s="17"/>
      <c r="B53" s="16"/>
      <c r="C53" s="15" t="s">
        <v>471</v>
      </c>
      <c r="D53" s="14">
        <f>SUM(D23,D27,D36,D42,D49,D52)</f>
        <v>3474624</v>
      </c>
      <c r="E53" s="14">
        <f>SUM(E23,E27,E36,E42,E49,E52)</f>
        <v>3275580</v>
      </c>
      <c r="F53" s="14">
        <f>SUM(F23,F27,F36,F42,F49,F52)</f>
        <v>3656063</v>
      </c>
      <c r="G53" s="13">
        <f>SUM(G23,G27,G36,G42,G49,G52)</f>
        <v>2689969</v>
      </c>
      <c r="H53" s="12">
        <f>SUM(D53:G53)</f>
        <v>13096236</v>
      </c>
      <c r="I53" s="12">
        <f>SUM(I23,I27,I36,I42,I49,I52)</f>
        <v>12855232</v>
      </c>
      <c r="J53" s="21">
        <f>H53-I53</f>
        <v>241004</v>
      </c>
    </row>
    <row r="54" spans="1:10" s="6" customFormat="1" ht="13.5" customHeight="1" thickBot="1" x14ac:dyDescent="0.2">
      <c r="A54" s="67">
        <f>A50+1</f>
        <v>41</v>
      </c>
      <c r="B54" s="288"/>
      <c r="C54" s="66" t="s">
        <v>470</v>
      </c>
      <c r="D54" s="205">
        <f>SUM('[1](表9月別)'!D55:F55)</f>
        <v>6118</v>
      </c>
      <c r="E54" s="205">
        <f>SUM('[1](表9月別)'!G55:I55)</f>
        <v>24355</v>
      </c>
      <c r="F54" s="205">
        <f>SUM('[1](表9月別)'!J55:L55)</f>
        <v>29583</v>
      </c>
      <c r="G54" s="278">
        <f>SUM('[1](表9月別)'!M55:O55)</f>
        <v>11746</v>
      </c>
      <c r="H54" s="107">
        <f>SUM(D54:G54)</f>
        <v>71802</v>
      </c>
      <c r="I54" s="287">
        <v>55136</v>
      </c>
      <c r="J54" s="186">
        <f>H54-I54</f>
        <v>16666</v>
      </c>
    </row>
    <row r="55" spans="1:10" s="6" customFormat="1" ht="13.5" customHeight="1" x14ac:dyDescent="0.15">
      <c r="A55" s="27">
        <f>A54+1</f>
        <v>42</v>
      </c>
      <c r="B55" s="69" t="s">
        <v>469</v>
      </c>
      <c r="C55" s="65" t="s">
        <v>468</v>
      </c>
      <c r="D55" s="31">
        <f>SUM('[1](表9月別)'!D56:F56)</f>
        <v>9805</v>
      </c>
      <c r="E55" s="31">
        <f>SUM('[1](表9月別)'!G56:I56)</f>
        <v>22866</v>
      </c>
      <c r="F55" s="31">
        <f>SUM('[1](表9月別)'!J56:L56)</f>
        <v>18792</v>
      </c>
      <c r="G55" s="30">
        <f>SUM('[1](表9月別)'!M56:O56)</f>
        <v>17038</v>
      </c>
      <c r="H55" s="29">
        <f>SUM(D55:G55)</f>
        <v>68501</v>
      </c>
      <c r="I55" s="50">
        <v>61678</v>
      </c>
      <c r="J55" s="49">
        <f>H55-I55</f>
        <v>6823</v>
      </c>
    </row>
    <row r="56" spans="1:10" s="6" customFormat="1" ht="13.5" customHeight="1" x14ac:dyDescent="0.15">
      <c r="A56" s="27">
        <f>A55+1</f>
        <v>43</v>
      </c>
      <c r="B56" s="69" t="s">
        <v>467</v>
      </c>
      <c r="C56" s="65" t="s">
        <v>466</v>
      </c>
      <c r="D56" s="31">
        <f>SUM('[1](表9月別)'!D57:F57)</f>
        <v>8937</v>
      </c>
      <c r="E56" s="31">
        <f>SUM('[1](表9月別)'!G57:I57)</f>
        <v>11530</v>
      </c>
      <c r="F56" s="31">
        <f>SUM('[1](表9月別)'!J57:L57)</f>
        <v>13588</v>
      </c>
      <c r="G56" s="30">
        <f>SUM('[1](表9月別)'!M57:O57)</f>
        <v>10574</v>
      </c>
      <c r="H56" s="29">
        <f>SUM(D56:G56)</f>
        <v>44629</v>
      </c>
      <c r="I56" s="29">
        <v>47984</v>
      </c>
      <c r="J56" s="28">
        <f>H56-I56</f>
        <v>-3355</v>
      </c>
    </row>
    <row r="57" spans="1:10" s="6" customFormat="1" ht="13.5" customHeight="1" x14ac:dyDescent="0.15">
      <c r="A57" s="27">
        <f>A56+1</f>
        <v>44</v>
      </c>
      <c r="B57" s="69" t="s">
        <v>465</v>
      </c>
      <c r="C57" s="206" t="s">
        <v>464</v>
      </c>
      <c r="D57" s="31">
        <f>SUM('[1](表9月別)'!D58:F58)</f>
        <v>8642</v>
      </c>
      <c r="E57" s="31">
        <f>SUM('[1](表9月別)'!G58:I58)</f>
        <v>14311</v>
      </c>
      <c r="F57" s="31">
        <f>SUM('[1](表9月別)'!J58:L58)</f>
        <v>6997</v>
      </c>
      <c r="G57" s="30">
        <f>SUM('[1](表9月別)'!M58:O58)</f>
        <v>5999</v>
      </c>
      <c r="H57" s="29">
        <f>SUM(D57:G57)</f>
        <v>35949</v>
      </c>
      <c r="I57" s="29">
        <v>26750</v>
      </c>
      <c r="J57" s="28">
        <f>H57-I57</f>
        <v>9199</v>
      </c>
    </row>
    <row r="58" spans="1:10" s="6" customFormat="1" ht="13.5" customHeight="1" x14ac:dyDescent="0.15">
      <c r="A58" s="27">
        <f>A57+1</f>
        <v>45</v>
      </c>
      <c r="B58" s="69"/>
      <c r="C58" s="65" t="s">
        <v>463</v>
      </c>
      <c r="D58" s="31">
        <f>SUM('[1](表9月別)'!D59:F59)</f>
        <v>46566</v>
      </c>
      <c r="E58" s="31">
        <f>SUM('[1](表9月別)'!G59:I59)</f>
        <v>44704</v>
      </c>
      <c r="F58" s="31">
        <f>SUM('[1](表9月別)'!J59:L59)</f>
        <v>44378</v>
      </c>
      <c r="G58" s="30">
        <f>SUM('[1](表9月別)'!M59:O59)</f>
        <v>55512</v>
      </c>
      <c r="H58" s="29">
        <f>SUM(D58:G58)</f>
        <v>191160</v>
      </c>
      <c r="I58" s="29">
        <v>210113</v>
      </c>
      <c r="J58" s="28">
        <f>H58-I58</f>
        <v>-18953</v>
      </c>
    </row>
    <row r="59" spans="1:10" s="6" customFormat="1" ht="13.5" customHeight="1" x14ac:dyDescent="0.15">
      <c r="A59" s="27">
        <f>A58+1</f>
        <v>46</v>
      </c>
      <c r="B59" s="286"/>
      <c r="C59" s="65" t="s">
        <v>462</v>
      </c>
      <c r="D59" s="31">
        <f>SUM('[1](表9月別)'!D60:F60)</f>
        <v>34450</v>
      </c>
      <c r="E59" s="31">
        <f>SUM('[1](表9月別)'!G60:I60)</f>
        <v>25812</v>
      </c>
      <c r="F59" s="31">
        <f>SUM('[1](表9月別)'!J60:L60)</f>
        <v>52573</v>
      </c>
      <c r="G59" s="30">
        <f>SUM('[1](表9月別)'!M60:O60)</f>
        <v>32946</v>
      </c>
      <c r="H59" s="29">
        <f>SUM(D59:G59)</f>
        <v>145781</v>
      </c>
      <c r="I59" s="29">
        <v>103841</v>
      </c>
      <c r="J59" s="28">
        <f>H59-I59</f>
        <v>41940</v>
      </c>
    </row>
    <row r="60" spans="1:10" s="6" customFormat="1" ht="13.5" customHeight="1" x14ac:dyDescent="0.15">
      <c r="A60" s="27">
        <f>A59+1</f>
        <v>47</v>
      </c>
      <c r="B60" s="286"/>
      <c r="C60" s="65" t="s">
        <v>461</v>
      </c>
      <c r="D60" s="31">
        <f>SUM('[1](表9月別)'!D61:F61)</f>
        <v>26920</v>
      </c>
      <c r="E60" s="31">
        <f>SUM('[1](表9月別)'!G61:I61)</f>
        <v>24328</v>
      </c>
      <c r="F60" s="31">
        <f>SUM('[1](表9月別)'!J61:L61)</f>
        <v>54877</v>
      </c>
      <c r="G60" s="30">
        <f>SUM('[1](表9月別)'!M61:O61)</f>
        <v>22121</v>
      </c>
      <c r="H60" s="29">
        <f>SUM(D60:G60)</f>
        <v>128246</v>
      </c>
      <c r="I60" s="29">
        <v>114332</v>
      </c>
      <c r="J60" s="28">
        <f>H60-I60</f>
        <v>13914</v>
      </c>
    </row>
    <row r="61" spans="1:10" s="6" customFormat="1" ht="13.5" customHeight="1" x14ac:dyDescent="0.15">
      <c r="A61" s="27">
        <f>A60+1</f>
        <v>48</v>
      </c>
      <c r="B61" s="286"/>
      <c r="C61" s="65" t="s">
        <v>460</v>
      </c>
      <c r="D61" s="31">
        <f>SUM('[1](表9月別)'!D62:F62)</f>
        <v>25451</v>
      </c>
      <c r="E61" s="31">
        <f>SUM('[1](表9月別)'!G62:I62)</f>
        <v>26751</v>
      </c>
      <c r="F61" s="31">
        <f>SUM('[1](表9月別)'!J62:L62)</f>
        <v>45356</v>
      </c>
      <c r="G61" s="30">
        <f>SUM('[1](表9月別)'!M62:O62)</f>
        <v>24010</v>
      </c>
      <c r="H61" s="29">
        <f>SUM(D61:G61)</f>
        <v>121568</v>
      </c>
      <c r="I61" s="29">
        <v>109975</v>
      </c>
      <c r="J61" s="28">
        <f>H61-I61</f>
        <v>11593</v>
      </c>
    </row>
    <row r="62" spans="1:10" s="6" customFormat="1" ht="13.5" customHeight="1" x14ac:dyDescent="0.15">
      <c r="A62" s="27">
        <f>A61+1</f>
        <v>49</v>
      </c>
      <c r="B62" s="286"/>
      <c r="C62" s="65" t="s">
        <v>459</v>
      </c>
      <c r="D62" s="31">
        <f>SUM('[1](表9月別)'!D63:F63)</f>
        <v>0</v>
      </c>
      <c r="E62" s="31">
        <f>SUM('[1](表9月別)'!G63:I63)</f>
        <v>3650</v>
      </c>
      <c r="F62" s="31">
        <f>SUM('[1](表9月別)'!J63:L63)</f>
        <v>50000</v>
      </c>
      <c r="G62" s="30">
        <f>SUM('[1](表9月別)'!M63:O63)</f>
        <v>11500</v>
      </c>
      <c r="H62" s="29">
        <f>SUM(D62:G62)</f>
        <v>65150</v>
      </c>
      <c r="I62" s="29">
        <v>66900</v>
      </c>
      <c r="J62" s="28">
        <f>H62-I62</f>
        <v>-1750</v>
      </c>
    </row>
    <row r="63" spans="1:10" s="6" customFormat="1" ht="13.5" customHeight="1" x14ac:dyDescent="0.15">
      <c r="A63" s="27">
        <f>A62+1</f>
        <v>50</v>
      </c>
      <c r="B63" s="286"/>
      <c r="C63" s="65" t="s">
        <v>458</v>
      </c>
      <c r="D63" s="42" t="s">
        <v>19</v>
      </c>
      <c r="E63" s="42" t="s">
        <v>19</v>
      </c>
      <c r="F63" s="42" t="s">
        <v>19</v>
      </c>
      <c r="G63" s="41" t="s">
        <v>19</v>
      </c>
      <c r="H63" s="40" t="s">
        <v>162</v>
      </c>
      <c r="I63" s="29">
        <v>2754</v>
      </c>
      <c r="J63" s="28">
        <f>0-I63</f>
        <v>-2754</v>
      </c>
    </row>
    <row r="64" spans="1:10" s="6" customFormat="1" ht="13.5" customHeight="1" x14ac:dyDescent="0.15">
      <c r="A64" s="27">
        <f>A63+1</f>
        <v>51</v>
      </c>
      <c r="B64" s="286"/>
      <c r="C64" s="65" t="s">
        <v>457</v>
      </c>
      <c r="D64" s="31">
        <f>SUM('[1](表9月別)'!D65:F65)</f>
        <v>1113</v>
      </c>
      <c r="E64" s="31">
        <f>SUM('[1](表9月別)'!G65:I65)</f>
        <v>2317</v>
      </c>
      <c r="F64" s="31">
        <f>SUM('[1](表9月別)'!J65:L65)</f>
        <v>2405</v>
      </c>
      <c r="G64" s="30">
        <f>SUM('[1](表9月別)'!M65:O65)</f>
        <v>2009</v>
      </c>
      <c r="H64" s="29">
        <f>SUM(D64:G64)</f>
        <v>7844</v>
      </c>
      <c r="I64" s="29">
        <v>10009</v>
      </c>
      <c r="J64" s="28">
        <f>H64-I64</f>
        <v>-2165</v>
      </c>
    </row>
    <row r="65" spans="1:10" s="6" customFormat="1" ht="13.5" customHeight="1" x14ac:dyDescent="0.15">
      <c r="A65" s="27">
        <f>A64+1</f>
        <v>52</v>
      </c>
      <c r="B65" s="286"/>
      <c r="C65" s="92" t="s">
        <v>456</v>
      </c>
      <c r="D65" s="31">
        <f>SUM('[1](表9月別)'!D66:F66)</f>
        <v>2466</v>
      </c>
      <c r="E65" s="31">
        <f>SUM('[1](表9月別)'!G66:I66)</f>
        <v>3662</v>
      </c>
      <c r="F65" s="31">
        <f>SUM('[1](表9月別)'!J66:L66)</f>
        <v>1370</v>
      </c>
      <c r="G65" s="30">
        <f>SUM('[1](表9月別)'!M66:O66)</f>
        <v>1572</v>
      </c>
      <c r="H65" s="29">
        <f>SUM(D65:G65)</f>
        <v>9070</v>
      </c>
      <c r="I65" s="29">
        <v>11328</v>
      </c>
      <c r="J65" s="28">
        <f>H65-I65</f>
        <v>-2258</v>
      </c>
    </row>
    <row r="66" spans="1:10" s="6" customFormat="1" ht="13.5" customHeight="1" x14ac:dyDescent="0.15">
      <c r="A66" s="27">
        <f>A65+1</f>
        <v>53</v>
      </c>
      <c r="B66" s="285"/>
      <c r="C66" s="65" t="s">
        <v>455</v>
      </c>
      <c r="D66" s="31">
        <f>SUM('[1](表9月別)'!D67:F67)</f>
        <v>3259</v>
      </c>
      <c r="E66" s="31">
        <f>SUM('[1](表9月別)'!G67:I67)</f>
        <v>7809</v>
      </c>
      <c r="F66" s="31">
        <f>SUM('[1](表9月別)'!J67:L67)</f>
        <v>6810</v>
      </c>
      <c r="G66" s="30">
        <f>SUM('[1](表9月別)'!M67:O67)</f>
        <v>6775</v>
      </c>
      <c r="H66" s="29">
        <f>SUM(D66:G66)</f>
        <v>24653</v>
      </c>
      <c r="I66" s="40">
        <v>19725</v>
      </c>
      <c r="J66" s="91">
        <f>H66-I66</f>
        <v>4928</v>
      </c>
    </row>
    <row r="67" spans="1:10" s="6" customFormat="1" ht="13.5" customHeight="1" x14ac:dyDescent="0.15">
      <c r="A67" s="27">
        <f>A66+1</f>
        <v>54</v>
      </c>
      <c r="B67" s="282"/>
      <c r="C67" s="65" t="s">
        <v>454</v>
      </c>
      <c r="D67" s="31">
        <f>SUM('[1](表9月別)'!D68:F68)</f>
        <v>2566</v>
      </c>
      <c r="E67" s="31">
        <f>SUM('[1](表9月別)'!G68:I68)</f>
        <v>1948</v>
      </c>
      <c r="F67" s="31">
        <f>SUM('[1](表9月別)'!J68:L68)</f>
        <v>5014</v>
      </c>
      <c r="G67" s="30">
        <f>SUM('[1](表9月別)'!M68:O68)</f>
        <v>2902</v>
      </c>
      <c r="H67" s="29">
        <f>SUM(D67:G67)</f>
        <v>12430</v>
      </c>
      <c r="I67" s="29">
        <v>13182</v>
      </c>
      <c r="J67" s="28">
        <f>H67-I67</f>
        <v>-752</v>
      </c>
    </row>
    <row r="68" spans="1:10" s="6" customFormat="1" ht="13.5" customHeight="1" thickBot="1" x14ac:dyDescent="0.2">
      <c r="A68" s="27">
        <f>A67+1</f>
        <v>55</v>
      </c>
      <c r="B68" s="69"/>
      <c r="C68" s="65" t="s">
        <v>453</v>
      </c>
      <c r="D68" s="48">
        <f>SUM('[1](表9月別)'!D69:F69)</f>
        <v>48963</v>
      </c>
      <c r="E68" s="48">
        <f>SUM('[1](表9月別)'!G69:I69)</f>
        <v>82017</v>
      </c>
      <c r="F68" s="48">
        <f>SUM('[1](表9月別)'!J69:L69)</f>
        <v>66399</v>
      </c>
      <c r="G68" s="47">
        <f>SUM('[1](表9月別)'!M69:O69)</f>
        <v>69513</v>
      </c>
      <c r="H68" s="46">
        <f>SUM(D68:G68)</f>
        <v>266892</v>
      </c>
      <c r="I68" s="29">
        <v>187756</v>
      </c>
      <c r="J68" s="28">
        <f>H68-I68</f>
        <v>79136</v>
      </c>
    </row>
    <row r="69" spans="1:10" s="6" customFormat="1" ht="13.5" customHeight="1" thickTop="1" thickBot="1" x14ac:dyDescent="0.2">
      <c r="A69" s="27"/>
      <c r="B69" s="281"/>
      <c r="C69" s="35" t="s">
        <v>4</v>
      </c>
      <c r="D69" s="284">
        <f>SUM(D54:D68)</f>
        <v>225256</v>
      </c>
      <c r="E69" s="284">
        <f>SUM(E54:E68)</f>
        <v>296060</v>
      </c>
      <c r="F69" s="284">
        <f>SUM(F54:F68)</f>
        <v>398142</v>
      </c>
      <c r="G69" s="283">
        <f>SUM(G54:G68)</f>
        <v>274217</v>
      </c>
      <c r="H69" s="271">
        <f>SUM(D69:G69)</f>
        <v>1193675</v>
      </c>
      <c r="I69" s="271">
        <f>SUM(I54:I68)</f>
        <v>1041463</v>
      </c>
      <c r="J69" s="270">
        <f>H69-I69</f>
        <v>152212</v>
      </c>
    </row>
    <row r="70" spans="1:10" s="6" customFormat="1" ht="13.5" customHeight="1" x14ac:dyDescent="0.15">
      <c r="A70" s="62">
        <f>A68+1</f>
        <v>56</v>
      </c>
      <c r="B70" s="72"/>
      <c r="C70" s="206" t="s">
        <v>452</v>
      </c>
      <c r="D70" s="205">
        <f>SUM('[1](表9月別)'!D71:F71)</f>
        <v>1652</v>
      </c>
      <c r="E70" s="205">
        <f>SUM('[1](表9月別)'!G71:I71)</f>
        <v>3193</v>
      </c>
      <c r="F70" s="205">
        <f>SUM('[1](表9月別)'!J71:L71)</f>
        <v>3253</v>
      </c>
      <c r="G70" s="278">
        <f>SUM('[1](表9月別)'!M71:O71)</f>
        <v>6701</v>
      </c>
      <c r="H70" s="227">
        <f>SUM(D70:G70)</f>
        <v>14799</v>
      </c>
      <c r="I70" s="187">
        <v>12392</v>
      </c>
      <c r="J70" s="186">
        <f>H70-I70</f>
        <v>2407</v>
      </c>
    </row>
    <row r="71" spans="1:10" s="6" customFormat="1" ht="13.5" customHeight="1" x14ac:dyDescent="0.15">
      <c r="A71" s="39">
        <f>A70+1</f>
        <v>57</v>
      </c>
      <c r="B71" s="69" t="s">
        <v>451</v>
      </c>
      <c r="C71" s="65" t="s">
        <v>450</v>
      </c>
      <c r="D71" s="31">
        <f>SUM('[1](表9月別)'!D72:F72)</f>
        <v>38756</v>
      </c>
      <c r="E71" s="31">
        <f>SUM('[1](表9月別)'!G72:I72)</f>
        <v>31396</v>
      </c>
      <c r="F71" s="31">
        <f>SUM('[1](表9月別)'!J72:L72)</f>
        <v>32673</v>
      </c>
      <c r="G71" s="30">
        <f>SUM('[1](表9月別)'!M72:O72)</f>
        <v>33812</v>
      </c>
      <c r="H71" s="50">
        <f>SUM(D71:G71)</f>
        <v>136637</v>
      </c>
      <c r="I71" s="46">
        <v>121794</v>
      </c>
      <c r="J71" s="45">
        <f>H71-I71</f>
        <v>14843</v>
      </c>
    </row>
    <row r="72" spans="1:10" s="6" customFormat="1" ht="13.5" customHeight="1" x14ac:dyDescent="0.15">
      <c r="A72" s="39">
        <f>A71+1</f>
        <v>58</v>
      </c>
      <c r="B72" s="69" t="s">
        <v>173</v>
      </c>
      <c r="C72" s="65" t="s">
        <v>449</v>
      </c>
      <c r="D72" s="31">
        <f>SUM('[1](表9月別)'!D73:F73)</f>
        <v>121606</v>
      </c>
      <c r="E72" s="31">
        <f>SUM('[1](表9月別)'!G73:I73)</f>
        <v>96660</v>
      </c>
      <c r="F72" s="31">
        <f>SUM('[1](表9月別)'!J73:L73)</f>
        <v>84153</v>
      </c>
      <c r="G72" s="30">
        <f>SUM('[1](表9月別)'!M73:O73)</f>
        <v>97384</v>
      </c>
      <c r="H72" s="50">
        <f>SUM(D72:G72)</f>
        <v>399803</v>
      </c>
      <c r="I72" s="29">
        <v>420972</v>
      </c>
      <c r="J72" s="28">
        <f>H72-I72</f>
        <v>-21169</v>
      </c>
    </row>
    <row r="73" spans="1:10" s="6" customFormat="1" ht="13.5" customHeight="1" x14ac:dyDescent="0.15">
      <c r="A73" s="39">
        <f>A72+1</f>
        <v>59</v>
      </c>
      <c r="B73" s="282" t="s">
        <v>38</v>
      </c>
      <c r="C73" s="65" t="s">
        <v>448</v>
      </c>
      <c r="D73" s="31">
        <f>SUM('[1](表9月別)'!D74:F74)</f>
        <v>157408</v>
      </c>
      <c r="E73" s="31">
        <f>SUM('[1](表9月別)'!G74:I74)</f>
        <v>115246</v>
      </c>
      <c r="F73" s="31">
        <f>SUM('[1](表9月別)'!J74:L74)</f>
        <v>103202</v>
      </c>
      <c r="G73" s="30">
        <f>SUM('[1](表9月別)'!M74:O74)</f>
        <v>155640</v>
      </c>
      <c r="H73" s="50">
        <f>SUM(D73:G73)</f>
        <v>531496</v>
      </c>
      <c r="I73" s="29">
        <v>519586</v>
      </c>
      <c r="J73" s="28">
        <f>H73-I73</f>
        <v>11910</v>
      </c>
    </row>
    <row r="74" spans="1:10" s="6" customFormat="1" ht="13.5" customHeight="1" x14ac:dyDescent="0.15">
      <c r="A74" s="39">
        <f>A73+1</f>
        <v>60</v>
      </c>
      <c r="B74" s="282"/>
      <c r="C74" s="65" t="s">
        <v>447</v>
      </c>
      <c r="D74" s="31">
        <f>SUM('[1](表9月別)'!D75:F75)</f>
        <v>146531</v>
      </c>
      <c r="E74" s="31">
        <f>SUM('[1](表9月別)'!G75:I75)</f>
        <v>149432</v>
      </c>
      <c r="F74" s="31">
        <f>SUM('[1](表9月別)'!J75:L75)</f>
        <v>139828</v>
      </c>
      <c r="G74" s="30">
        <f>SUM('[1](表9月別)'!M75:O75)</f>
        <v>140422</v>
      </c>
      <c r="H74" s="50">
        <f>SUM(D74:G74)</f>
        <v>576213</v>
      </c>
      <c r="I74" s="29">
        <v>589734</v>
      </c>
      <c r="J74" s="28">
        <f>H74-I74</f>
        <v>-13521</v>
      </c>
    </row>
    <row r="75" spans="1:10" s="6" customFormat="1" ht="13.5" customHeight="1" x14ac:dyDescent="0.15">
      <c r="A75" s="39">
        <f>A74+1</f>
        <v>61</v>
      </c>
      <c r="B75" s="282"/>
      <c r="C75" s="65" t="s">
        <v>446</v>
      </c>
      <c r="D75" s="31">
        <f>SUM('[1](表9月別)'!D76:F76)</f>
        <v>248913</v>
      </c>
      <c r="E75" s="31">
        <f>SUM('[1](表9月別)'!G76:I76)</f>
        <v>537919</v>
      </c>
      <c r="F75" s="31">
        <f>SUM('[1](表9月別)'!J76:L76)</f>
        <v>203777</v>
      </c>
      <c r="G75" s="30">
        <f>SUM('[1](表9月別)'!M76:O76)</f>
        <v>456781</v>
      </c>
      <c r="H75" s="50">
        <f>SUM(D75:G75)</f>
        <v>1447390</v>
      </c>
      <c r="I75" s="29">
        <v>1301274</v>
      </c>
      <c r="J75" s="28">
        <f>H75-I75</f>
        <v>146116</v>
      </c>
    </row>
    <row r="76" spans="1:10" s="6" customFormat="1" ht="13.5" customHeight="1" thickBot="1" x14ac:dyDescent="0.2">
      <c r="A76" s="39">
        <f>A75+1</f>
        <v>62</v>
      </c>
      <c r="B76" s="282"/>
      <c r="C76" s="65" t="s">
        <v>445</v>
      </c>
      <c r="D76" s="48">
        <f>SUM('[1](表9月別)'!D77:F77)</f>
        <v>630106</v>
      </c>
      <c r="E76" s="48">
        <f>SUM('[1](表9月別)'!G77:I77)</f>
        <v>464273</v>
      </c>
      <c r="F76" s="48">
        <f>SUM('[1](表9月別)'!J77:L77)</f>
        <v>373726</v>
      </c>
      <c r="G76" s="47">
        <f>SUM('[1](表9月別)'!M77:O77)</f>
        <v>425714</v>
      </c>
      <c r="H76" s="58">
        <f>SUM(D76:G76)</f>
        <v>1893819</v>
      </c>
      <c r="I76" s="29">
        <v>1944482</v>
      </c>
      <c r="J76" s="28">
        <f>H76-I76</f>
        <v>-50663</v>
      </c>
    </row>
    <row r="77" spans="1:10" s="6" customFormat="1" ht="13.5" customHeight="1" thickTop="1" thickBot="1" x14ac:dyDescent="0.2">
      <c r="A77" s="37"/>
      <c r="B77" s="281"/>
      <c r="C77" s="35" t="s">
        <v>4</v>
      </c>
      <c r="D77" s="24">
        <f>SUM(D70:D76)</f>
        <v>1344972</v>
      </c>
      <c r="E77" s="24">
        <f>SUM(E70:E76)</f>
        <v>1398119</v>
      </c>
      <c r="F77" s="24">
        <f>SUM(F70:F76)</f>
        <v>940612</v>
      </c>
      <c r="G77" s="23">
        <f>SUM(G70:G76)</f>
        <v>1316454</v>
      </c>
      <c r="H77" s="22">
        <f>SUM(D77:G77)</f>
        <v>5000157</v>
      </c>
      <c r="I77" s="22">
        <f>SUM(I70:I76)</f>
        <v>4910234</v>
      </c>
      <c r="J77" s="21">
        <f>H77-I77</f>
        <v>89923</v>
      </c>
    </row>
    <row r="78" spans="1:10" s="6" customFormat="1" ht="13.5" customHeight="1" x14ac:dyDescent="0.15">
      <c r="A78" s="67">
        <f>A76+1</f>
        <v>63</v>
      </c>
      <c r="B78" s="72"/>
      <c r="C78" s="206" t="s">
        <v>444</v>
      </c>
      <c r="D78" s="205">
        <f>SUM('[1](表9月別)'!D79:F79)</f>
        <v>8136</v>
      </c>
      <c r="E78" s="205">
        <f>SUM('[1](表9月別)'!G79:I79)</f>
        <v>20359</v>
      </c>
      <c r="F78" s="205">
        <f>SUM('[1](表9月別)'!J79:L79)</f>
        <v>16368</v>
      </c>
      <c r="G78" s="278">
        <f>SUM('[1](表9月別)'!M79:O79)</f>
        <v>14388</v>
      </c>
      <c r="H78" s="227">
        <f>SUM(D78:G78)</f>
        <v>59251</v>
      </c>
      <c r="I78" s="46">
        <v>55133</v>
      </c>
      <c r="J78" s="45">
        <f>H78-I78</f>
        <v>4118</v>
      </c>
    </row>
    <row r="79" spans="1:10" s="6" customFormat="1" ht="13.5" customHeight="1" x14ac:dyDescent="0.15">
      <c r="A79" s="27">
        <f>A78+1</f>
        <v>64</v>
      </c>
      <c r="B79" s="69" t="s">
        <v>443</v>
      </c>
      <c r="C79" s="65" t="s">
        <v>442</v>
      </c>
      <c r="D79" s="31">
        <f>SUM('[1](表9月別)'!D80:F80)</f>
        <v>9042</v>
      </c>
      <c r="E79" s="31">
        <f>SUM('[1](表9月別)'!G80:I80)</f>
        <v>22603</v>
      </c>
      <c r="F79" s="31">
        <f>SUM('[1](表9月別)'!J80:L80)</f>
        <v>18188</v>
      </c>
      <c r="G79" s="30">
        <f>SUM('[1](表9月別)'!M80:O80)</f>
        <v>15988</v>
      </c>
      <c r="H79" s="50">
        <f>SUM(D79:G79)</f>
        <v>65821</v>
      </c>
      <c r="I79" s="29">
        <v>61263</v>
      </c>
      <c r="J79" s="28">
        <f>H79-I79</f>
        <v>4558</v>
      </c>
    </row>
    <row r="80" spans="1:10" s="6" customFormat="1" ht="13.5" customHeight="1" x14ac:dyDescent="0.15">
      <c r="A80" s="27">
        <f>A79+1</f>
        <v>65</v>
      </c>
      <c r="B80" s="282" t="s">
        <v>441</v>
      </c>
      <c r="C80" s="65" t="s">
        <v>440</v>
      </c>
      <c r="D80" s="31">
        <f>SUM('[1](表9月別)'!D81:F81)</f>
        <v>22536</v>
      </c>
      <c r="E80" s="31">
        <f>SUM('[1](表9月別)'!G81:I81)</f>
        <v>49100</v>
      </c>
      <c r="F80" s="31">
        <f>SUM('[1](表9月別)'!J81:L81)</f>
        <v>28590</v>
      </c>
      <c r="G80" s="30">
        <f>SUM('[1](表9月別)'!M81:O81)</f>
        <v>38611</v>
      </c>
      <c r="H80" s="50">
        <f>SUM(D80:G80)</f>
        <v>138837</v>
      </c>
      <c r="I80" s="29">
        <v>129634</v>
      </c>
      <c r="J80" s="28">
        <f>H80-I80</f>
        <v>9203</v>
      </c>
    </row>
    <row r="81" spans="1:10" s="6" customFormat="1" ht="13.5" customHeight="1" x14ac:dyDescent="0.15">
      <c r="A81" s="27">
        <f>A80+1</f>
        <v>66</v>
      </c>
      <c r="B81" s="282" t="s">
        <v>439</v>
      </c>
      <c r="C81" s="65" t="s">
        <v>438</v>
      </c>
      <c r="D81" s="31">
        <f>SUM('[1](表9月別)'!D82:F82)</f>
        <v>60448</v>
      </c>
      <c r="E81" s="31">
        <f>SUM('[1](表9月別)'!G82:I82)</f>
        <v>55260</v>
      </c>
      <c r="F81" s="31">
        <f>SUM('[1](表9月別)'!J82:L82)</f>
        <v>58182</v>
      </c>
      <c r="G81" s="30">
        <f>SUM('[1](表9月別)'!M82:O82)</f>
        <v>56784</v>
      </c>
      <c r="H81" s="50">
        <f>SUM(D81:G81)</f>
        <v>230674</v>
      </c>
      <c r="I81" s="29">
        <v>207869</v>
      </c>
      <c r="J81" s="28">
        <f>H81-I81</f>
        <v>22805</v>
      </c>
    </row>
    <row r="82" spans="1:10" s="6" customFormat="1" ht="13.5" customHeight="1" thickBot="1" x14ac:dyDescent="0.2">
      <c r="A82" s="27">
        <f>A81+1</f>
        <v>67</v>
      </c>
      <c r="B82" s="282"/>
      <c r="C82" s="200" t="s">
        <v>437</v>
      </c>
      <c r="D82" s="48">
        <f>SUM('[1](表9月別)'!D83:F83)</f>
        <v>43317</v>
      </c>
      <c r="E82" s="48">
        <f>SUM('[1](表9月別)'!G83:I83)</f>
        <v>150420</v>
      </c>
      <c r="F82" s="48">
        <f>SUM('[1](表9月別)'!J83:L83)</f>
        <v>146864</v>
      </c>
      <c r="G82" s="47">
        <f>SUM('[1](表9月別)'!M83:O83)</f>
        <v>144923</v>
      </c>
      <c r="H82" s="58">
        <f>SUM(D82:G82)</f>
        <v>485524</v>
      </c>
      <c r="I82" s="54">
        <v>496207</v>
      </c>
      <c r="J82" s="53">
        <f>H82-I82</f>
        <v>-10683</v>
      </c>
    </row>
    <row r="83" spans="1:10" s="6" customFormat="1" ht="13.5" customHeight="1" thickTop="1" thickBot="1" x14ac:dyDescent="0.2">
      <c r="A83" s="63"/>
      <c r="B83" s="281"/>
      <c r="C83" s="115" t="s">
        <v>276</v>
      </c>
      <c r="D83" s="24">
        <f>SUM(D78:D82)</f>
        <v>143479</v>
      </c>
      <c r="E83" s="24">
        <f>SUM(E78:E82)</f>
        <v>297742</v>
      </c>
      <c r="F83" s="24">
        <f>SUM(F78:F82)</f>
        <v>268192</v>
      </c>
      <c r="G83" s="23">
        <f>SUM(G78:G82)</f>
        <v>270694</v>
      </c>
      <c r="H83" s="22">
        <f>SUM(D83:G83)</f>
        <v>980107</v>
      </c>
      <c r="I83" s="22">
        <f>SUM(I78:I82)</f>
        <v>950106</v>
      </c>
      <c r="J83" s="21">
        <f>H83-I83</f>
        <v>30001</v>
      </c>
    </row>
    <row r="84" spans="1:10" s="6" customFormat="1" ht="13.5" customHeight="1" x14ac:dyDescent="0.15">
      <c r="A84" s="39">
        <f>A82+1</f>
        <v>68</v>
      </c>
      <c r="B84" s="69" t="s">
        <v>436</v>
      </c>
      <c r="C84" s="65" t="s">
        <v>435</v>
      </c>
      <c r="D84" s="48">
        <f>SUM('[1](表9月別)'!D85:F85)</f>
        <v>307267</v>
      </c>
      <c r="E84" s="48">
        <f>SUM('[1](表9月別)'!G85:I85)</f>
        <v>24742</v>
      </c>
      <c r="F84" s="48">
        <f>SUM('[1](表9月別)'!J85:L85)</f>
        <v>28233</v>
      </c>
      <c r="G84" s="47">
        <f>SUM('[1](表9月別)'!M85:O85)</f>
        <v>39737</v>
      </c>
      <c r="H84" s="58">
        <f>SUM(D84:G84)</f>
        <v>399979</v>
      </c>
      <c r="I84" s="29">
        <v>389442</v>
      </c>
      <c r="J84" s="28">
        <f>H84-I84</f>
        <v>10537</v>
      </c>
    </row>
    <row r="85" spans="1:10" s="6" customFormat="1" ht="13.5" customHeight="1" thickBot="1" x14ac:dyDescent="0.2">
      <c r="A85" s="39"/>
      <c r="B85" s="69" t="s">
        <v>434</v>
      </c>
      <c r="C85" s="194"/>
      <c r="D85" s="193"/>
      <c r="E85" s="193"/>
      <c r="F85" s="193"/>
      <c r="G85" s="192"/>
      <c r="H85" s="277"/>
      <c r="I85" s="166"/>
      <c r="J85" s="220"/>
    </row>
    <row r="86" spans="1:10" s="6" customFormat="1" ht="13.5" customHeight="1" thickTop="1" thickBot="1" x14ac:dyDescent="0.2">
      <c r="A86" s="37"/>
      <c r="B86" s="281" t="s">
        <v>332</v>
      </c>
      <c r="C86" s="115" t="s">
        <v>276</v>
      </c>
      <c r="D86" s="273">
        <f>SUM(D84)</f>
        <v>307267</v>
      </c>
      <c r="E86" s="273">
        <f>SUM(E84)</f>
        <v>24742</v>
      </c>
      <c r="F86" s="273">
        <f>SUM(F84)</f>
        <v>28233</v>
      </c>
      <c r="G86" s="272">
        <f>SUM(G84)</f>
        <v>39737</v>
      </c>
      <c r="H86" s="22">
        <f>SUM(D86:G86)</f>
        <v>399979</v>
      </c>
      <c r="I86" s="22">
        <f>SUM(I84:I85)</f>
        <v>389442</v>
      </c>
      <c r="J86" s="21">
        <f>H86-I86</f>
        <v>10537</v>
      </c>
    </row>
    <row r="87" spans="1:10" s="6" customFormat="1" ht="13.5" customHeight="1" x14ac:dyDescent="0.15">
      <c r="A87" s="67">
        <f>A84+1</f>
        <v>69</v>
      </c>
      <c r="B87" s="280"/>
      <c r="C87" s="279" t="s">
        <v>433</v>
      </c>
      <c r="D87" s="205">
        <f>SUM('[1](表9月別)'!D88:F88)</f>
        <v>0</v>
      </c>
      <c r="E87" s="205">
        <f>SUM('[1](表9月別)'!G88:I88)</f>
        <v>6500</v>
      </c>
      <c r="F87" s="205">
        <f>SUM('[1](表9月別)'!J88:L88)</f>
        <v>0</v>
      </c>
      <c r="G87" s="278">
        <f>SUM('[1](表9月別)'!M88:O88)</f>
        <v>0</v>
      </c>
      <c r="H87" s="277">
        <f>SUM(D87:G87)</f>
        <v>6500</v>
      </c>
      <c r="I87" s="46">
        <v>6500</v>
      </c>
      <c r="J87" s="57">
        <f>H87-I87</f>
        <v>0</v>
      </c>
    </row>
    <row r="88" spans="1:10" s="6" customFormat="1" ht="13.5" customHeight="1" x14ac:dyDescent="0.15">
      <c r="A88" s="27">
        <f>A87+1</f>
        <v>70</v>
      </c>
      <c r="B88" s="69" t="s">
        <v>432</v>
      </c>
      <c r="C88" s="276" t="s">
        <v>431</v>
      </c>
      <c r="D88" s="31">
        <f>SUM('[1](表9月別)'!D89:F89)</f>
        <v>3786</v>
      </c>
      <c r="E88" s="31">
        <f>SUM('[1](表9月別)'!G89:I89)</f>
        <v>8702</v>
      </c>
      <c r="F88" s="31">
        <f>SUM('[1](表9月別)'!J89:L89)</f>
        <v>12271</v>
      </c>
      <c r="G88" s="30">
        <f>SUM('[1](表9月別)'!M89:O89)</f>
        <v>6670</v>
      </c>
      <c r="H88" s="50">
        <f>SUM(D88:G88)</f>
        <v>31429</v>
      </c>
      <c r="I88" s="29">
        <v>34592</v>
      </c>
      <c r="J88" s="45">
        <f>H88-I88</f>
        <v>-3163</v>
      </c>
    </row>
    <row r="89" spans="1:10" s="6" customFormat="1" ht="13.5" customHeight="1" x14ac:dyDescent="0.15">
      <c r="A89" s="27">
        <f>A88+1</f>
        <v>71</v>
      </c>
      <c r="B89" s="69" t="s">
        <v>430</v>
      </c>
      <c r="C89" s="276" t="s">
        <v>429</v>
      </c>
      <c r="D89" s="31">
        <f>SUM('[1](表9月別)'!D90:F90)</f>
        <v>3117</v>
      </c>
      <c r="E89" s="31">
        <f>SUM('[1](表9月別)'!G90:I90)</f>
        <v>8266</v>
      </c>
      <c r="F89" s="31">
        <f>SUM('[1](表9月別)'!J90:L90)</f>
        <v>14836</v>
      </c>
      <c r="G89" s="30">
        <f>SUM('[1](表9月別)'!M90:O90)</f>
        <v>5751</v>
      </c>
      <c r="H89" s="50">
        <f>SUM(D89:G89)</f>
        <v>31970</v>
      </c>
      <c r="I89" s="29">
        <v>34613</v>
      </c>
      <c r="J89" s="28">
        <f>H89-I89</f>
        <v>-2643</v>
      </c>
    </row>
    <row r="90" spans="1:10" s="6" customFormat="1" ht="13.5" customHeight="1" x14ac:dyDescent="0.15">
      <c r="A90" s="27">
        <f>A89+1</f>
        <v>72</v>
      </c>
      <c r="B90" s="69" t="s">
        <v>428</v>
      </c>
      <c r="C90" s="276" t="s">
        <v>427</v>
      </c>
      <c r="D90" s="31">
        <f>SUM('[1](表9月別)'!D91:F91)</f>
        <v>2378</v>
      </c>
      <c r="E90" s="31">
        <f>SUM('[1](表9月別)'!G91:I91)</f>
        <v>9585</v>
      </c>
      <c r="F90" s="31">
        <f>SUM('[1](表9月別)'!J91:L91)</f>
        <v>37860</v>
      </c>
      <c r="G90" s="30">
        <f>SUM('[1](表9月別)'!M91:O91)</f>
        <v>5084</v>
      </c>
      <c r="H90" s="50">
        <f>SUM(D90:G90)</f>
        <v>54907</v>
      </c>
      <c r="I90" s="29">
        <v>49938</v>
      </c>
      <c r="J90" s="28">
        <f>H90-I90</f>
        <v>4969</v>
      </c>
    </row>
    <row r="91" spans="1:10" s="6" customFormat="1" ht="13.5" customHeight="1" x14ac:dyDescent="0.15">
      <c r="A91" s="27">
        <f>A90+1</f>
        <v>73</v>
      </c>
      <c r="B91" s="69" t="s">
        <v>322</v>
      </c>
      <c r="C91" s="276" t="s">
        <v>426</v>
      </c>
      <c r="D91" s="31">
        <f>SUM('[1](表9月別)'!D92:F92)</f>
        <v>7193</v>
      </c>
      <c r="E91" s="31">
        <f>SUM('[1](表9月別)'!G92:I92)</f>
        <v>16533</v>
      </c>
      <c r="F91" s="31">
        <f>SUM('[1](表9月別)'!J92:L92)</f>
        <v>23314</v>
      </c>
      <c r="G91" s="30">
        <f>SUM('[1](表9月別)'!M92:O92)</f>
        <v>12673</v>
      </c>
      <c r="H91" s="50">
        <f>SUM(D91:G91)</f>
        <v>59713</v>
      </c>
      <c r="I91" s="29">
        <v>65721</v>
      </c>
      <c r="J91" s="28">
        <f>H91-I91</f>
        <v>-6008</v>
      </c>
    </row>
    <row r="92" spans="1:10" s="6" customFormat="1" ht="13.5" customHeight="1" x14ac:dyDescent="0.15">
      <c r="A92" s="27">
        <f>A91+1</f>
        <v>74</v>
      </c>
      <c r="B92" s="69"/>
      <c r="C92" s="276" t="s">
        <v>425</v>
      </c>
      <c r="D92" s="31">
        <f>SUM('[1](表9月別)'!D93:F93)</f>
        <v>3500</v>
      </c>
      <c r="E92" s="31">
        <f>SUM('[1](表9月別)'!G93:I93)</f>
        <v>26000</v>
      </c>
      <c r="F92" s="31">
        <f>SUM('[1](表9月別)'!J93:L93)</f>
        <v>30000</v>
      </c>
      <c r="G92" s="30">
        <f>SUM('[1](表9月別)'!M93:O93)</f>
        <v>44500</v>
      </c>
      <c r="H92" s="50">
        <f>SUM(D92:G92)</f>
        <v>104000</v>
      </c>
      <c r="I92" s="29">
        <v>88000</v>
      </c>
      <c r="J92" s="28">
        <f>H92-I92</f>
        <v>16000</v>
      </c>
    </row>
    <row r="93" spans="1:10" s="6" customFormat="1" ht="13.5" customHeight="1" x14ac:dyDescent="0.15">
      <c r="A93" s="27">
        <f>A92+1</f>
        <v>75</v>
      </c>
      <c r="B93" s="69"/>
      <c r="C93" s="276" t="s">
        <v>424</v>
      </c>
      <c r="D93" s="31">
        <f>SUM('[1](表9月別)'!D94:F94)</f>
        <v>46063</v>
      </c>
      <c r="E93" s="31">
        <f>SUM('[1](表9月別)'!G94:I94)</f>
        <v>48079</v>
      </c>
      <c r="F93" s="31">
        <f>SUM('[1](表9月別)'!J94:L94)</f>
        <v>38030</v>
      </c>
      <c r="G93" s="30">
        <f>SUM('[1](表9月別)'!M94:O94)</f>
        <v>60508</v>
      </c>
      <c r="H93" s="50">
        <f>SUM(D93:G93)</f>
        <v>192680</v>
      </c>
      <c r="I93" s="29">
        <v>243220</v>
      </c>
      <c r="J93" s="28">
        <f>H93-I93</f>
        <v>-50540</v>
      </c>
    </row>
    <row r="94" spans="1:10" s="6" customFormat="1" ht="13.5" customHeight="1" x14ac:dyDescent="0.15">
      <c r="A94" s="27">
        <f>A93+1</f>
        <v>76</v>
      </c>
      <c r="B94" s="69"/>
      <c r="C94" s="276" t="s">
        <v>423</v>
      </c>
      <c r="D94" s="31">
        <f>SUM('[1](表9月別)'!D95:F95)</f>
        <v>0</v>
      </c>
      <c r="E94" s="31">
        <f>SUM('[1](表9月別)'!G95:I95)</f>
        <v>43300</v>
      </c>
      <c r="F94" s="31">
        <f>SUM('[1](表9月別)'!J95:L95)</f>
        <v>162400</v>
      </c>
      <c r="G94" s="30">
        <f>SUM('[1](表9月別)'!M95:O95)</f>
        <v>40900</v>
      </c>
      <c r="H94" s="50">
        <f>SUM(D94:G94)</f>
        <v>246600</v>
      </c>
      <c r="I94" s="29">
        <v>247100</v>
      </c>
      <c r="J94" s="28">
        <f>H94-I94</f>
        <v>-500</v>
      </c>
    </row>
    <row r="95" spans="1:10" s="6" customFormat="1" ht="13.5" customHeight="1" thickBot="1" x14ac:dyDescent="0.2">
      <c r="A95" s="27">
        <f>A94+1</f>
        <v>77</v>
      </c>
      <c r="B95" s="69"/>
      <c r="C95" s="275" t="s">
        <v>422</v>
      </c>
      <c r="D95" s="48">
        <f>SUM('[1](表9月別)'!D96:F96)</f>
        <v>1923</v>
      </c>
      <c r="E95" s="48">
        <f>SUM('[1](表9月別)'!G96:I96)</f>
        <v>5898</v>
      </c>
      <c r="F95" s="48">
        <f>SUM('[1](表9月別)'!J96:L96)</f>
        <v>6416</v>
      </c>
      <c r="G95" s="47">
        <f>SUM('[1](表9月別)'!M96:O96)</f>
        <v>4019</v>
      </c>
      <c r="H95" s="58">
        <f>SUM(D95:G95)</f>
        <v>18256</v>
      </c>
      <c r="I95" s="29">
        <v>20255</v>
      </c>
      <c r="J95" s="28">
        <f>H95-I95</f>
        <v>-1999</v>
      </c>
    </row>
    <row r="96" spans="1:10" s="6" customFormat="1" ht="13.5" customHeight="1" thickTop="1" thickBot="1" x14ac:dyDescent="0.2">
      <c r="A96" s="37"/>
      <c r="B96" s="274"/>
      <c r="C96" s="115" t="s">
        <v>4</v>
      </c>
      <c r="D96" s="273">
        <f>SUM(D87:D95)</f>
        <v>67960</v>
      </c>
      <c r="E96" s="273">
        <f>SUM(E87:E95)</f>
        <v>172863</v>
      </c>
      <c r="F96" s="273">
        <f>SUM(F87:F95)</f>
        <v>325127</v>
      </c>
      <c r="G96" s="272">
        <f>SUM(G87:G95)</f>
        <v>180105</v>
      </c>
      <c r="H96" s="271">
        <f>SUM(D96:G96)</f>
        <v>746055</v>
      </c>
      <c r="I96" s="22">
        <f>SUM(I87:I95)</f>
        <v>789939</v>
      </c>
      <c r="J96" s="270">
        <f>H96-I96</f>
        <v>-43884</v>
      </c>
    </row>
    <row r="97" spans="1:10" s="6" customFormat="1" ht="13.5" customHeight="1" x14ac:dyDescent="0.15">
      <c r="A97" s="62">
        <f>A95+1</f>
        <v>78</v>
      </c>
      <c r="B97" s="269" t="s">
        <v>421</v>
      </c>
      <c r="C97" s="268" t="s">
        <v>420</v>
      </c>
      <c r="D97" s="267">
        <f>SUM('[1](表9月別)'!D98:F98)</f>
        <v>68926</v>
      </c>
      <c r="E97" s="267">
        <f>SUM('[1](表9月別)'!G98:I98)</f>
        <v>55283</v>
      </c>
      <c r="F97" s="267">
        <f>SUM('[1](表9月別)'!J98:L98)</f>
        <v>52880</v>
      </c>
      <c r="G97" s="266">
        <f>SUM('[1](表9月別)'!M98:O98)</f>
        <v>58479</v>
      </c>
      <c r="H97" s="187">
        <f>SUM(D97:G97)</f>
        <v>235568</v>
      </c>
      <c r="I97" s="46">
        <v>196398</v>
      </c>
      <c r="J97" s="186">
        <f>H97-I97</f>
        <v>39170</v>
      </c>
    </row>
    <row r="98" spans="1:10" s="6" customFormat="1" ht="13.5" customHeight="1" thickBot="1" x14ac:dyDescent="0.2">
      <c r="A98" s="39"/>
      <c r="B98" s="265" t="s">
        <v>419</v>
      </c>
      <c r="C98" s="153"/>
      <c r="D98" s="264"/>
      <c r="E98" s="264"/>
      <c r="F98" s="264"/>
      <c r="G98" s="263"/>
      <c r="H98" s="262"/>
      <c r="I98" s="262"/>
      <c r="J98" s="261"/>
    </row>
    <row r="99" spans="1:10" s="6" customFormat="1" ht="13.5" customHeight="1" thickTop="1" thickBot="1" x14ac:dyDescent="0.2">
      <c r="A99" s="37"/>
      <c r="B99" s="260" t="s">
        <v>332</v>
      </c>
      <c r="C99" s="259" t="s">
        <v>276</v>
      </c>
      <c r="D99" s="111">
        <f>SUM(D97)</f>
        <v>68926</v>
      </c>
      <c r="E99" s="111">
        <f>SUM(E97)</f>
        <v>55283</v>
      </c>
      <c r="F99" s="111">
        <f>SUM(F97)</f>
        <v>52880</v>
      </c>
      <c r="G99" s="110">
        <f>SUM(G97)</f>
        <v>58479</v>
      </c>
      <c r="H99" s="258">
        <f>SUM(D99:G99)</f>
        <v>235568</v>
      </c>
      <c r="I99" s="258">
        <f>SUM(I97:I98)</f>
        <v>196398</v>
      </c>
      <c r="J99" s="257">
        <f>H99-I99</f>
        <v>39170</v>
      </c>
    </row>
    <row r="100" spans="1:10" s="6" customFormat="1" ht="13.5" customHeight="1" thickBot="1" x14ac:dyDescent="0.2">
      <c r="A100" s="256"/>
      <c r="B100" s="255"/>
      <c r="C100" s="254" t="s">
        <v>418</v>
      </c>
      <c r="D100" s="253">
        <f>SUM(D69,D77,D83,D86,D96,D99)</f>
        <v>2157860</v>
      </c>
      <c r="E100" s="253">
        <f>SUM(E69,E77,E83,E86,E96,E99)</f>
        <v>2244809</v>
      </c>
      <c r="F100" s="253">
        <f>SUM(F69,F77,F83,F86,F96,F99)</f>
        <v>2013186</v>
      </c>
      <c r="G100" s="252">
        <f>SUM(G69,G77,G83,G86,G96,G99)</f>
        <v>2139686</v>
      </c>
      <c r="H100" s="12">
        <f>SUM(D100:G100)</f>
        <v>8555541</v>
      </c>
      <c r="I100" s="12">
        <f>SUM(I99,I96,I86,I83,I77,I69)</f>
        <v>8277582</v>
      </c>
      <c r="J100" s="11">
        <f>H100-I100</f>
        <v>277959</v>
      </c>
    </row>
    <row r="101" spans="1:10" s="6" customFormat="1" ht="13.5" customHeight="1" thickTop="1" x14ac:dyDescent="0.15">
      <c r="A101" s="251">
        <f>A97+1</f>
        <v>79</v>
      </c>
      <c r="B101" s="251"/>
      <c r="C101" s="250" t="s">
        <v>417</v>
      </c>
      <c r="D101" s="249">
        <f>SUM('[1](表9月別)'!D102:F102)</f>
        <v>15879</v>
      </c>
      <c r="E101" s="248">
        <f>SUM('[1](表9月別)'!G102:I102)</f>
        <v>1846</v>
      </c>
      <c r="F101" s="248">
        <f>SUM('[1](表9月別)'!J102:L102)</f>
        <v>6295</v>
      </c>
      <c r="G101" s="247">
        <f>SUM('[1](表9月別)'!M102:O102)</f>
        <v>913</v>
      </c>
      <c r="H101" s="246">
        <f>SUM(D101:G101)</f>
        <v>24933</v>
      </c>
      <c r="I101" s="246">
        <v>32988</v>
      </c>
      <c r="J101" s="245">
        <f>H101-I101</f>
        <v>-8055</v>
      </c>
    </row>
    <row r="102" spans="1:10" s="6" customFormat="1" ht="13.5" customHeight="1" x14ac:dyDescent="0.15">
      <c r="A102" s="27">
        <f>A101+1</f>
        <v>80</v>
      </c>
      <c r="B102" s="244" t="s">
        <v>416</v>
      </c>
      <c r="C102" s="171" t="s">
        <v>415</v>
      </c>
      <c r="D102" s="243">
        <f>SUM('[1](表9月別)'!D103:F103)</f>
        <v>0</v>
      </c>
      <c r="E102" s="243">
        <f>SUM('[1](表9月別)'!G103:I103)</f>
        <v>16796</v>
      </c>
      <c r="F102" s="243">
        <f>SUM('[1](表9月別)'!J103:L103)</f>
        <v>3674</v>
      </c>
      <c r="G102" s="242">
        <f>SUM('[1](表9月別)'!M103:O103)</f>
        <v>0</v>
      </c>
      <c r="H102" s="50">
        <f>SUM(D102:G102)</f>
        <v>20470</v>
      </c>
      <c r="I102" s="50">
        <v>24000</v>
      </c>
      <c r="J102" s="49">
        <f>H102-I102</f>
        <v>-3530</v>
      </c>
    </row>
    <row r="103" spans="1:10" s="6" customFormat="1" ht="13.5" customHeight="1" x14ac:dyDescent="0.15">
      <c r="A103" s="27">
        <f>A102+1</f>
        <v>81</v>
      </c>
      <c r="B103" s="239" t="s">
        <v>414</v>
      </c>
      <c r="C103" s="82" t="s">
        <v>413</v>
      </c>
      <c r="D103" s="241">
        <f>SUM('[1](表9月別)'!D104:F104)</f>
        <v>3828</v>
      </c>
      <c r="E103" s="241">
        <f>SUM('[1](表9月別)'!G104:I104)</f>
        <v>6159</v>
      </c>
      <c r="F103" s="241">
        <f>SUM('[1](表9月別)'!J104:L104)</f>
        <v>4715</v>
      </c>
      <c r="G103" s="240">
        <f>SUM('[1](表9月別)'!M104:O104)</f>
        <v>787</v>
      </c>
      <c r="H103" s="46">
        <f>SUM(D103:G103)</f>
        <v>15489</v>
      </c>
      <c r="I103" s="46">
        <v>13840</v>
      </c>
      <c r="J103" s="45">
        <f>H103-I103</f>
        <v>1649</v>
      </c>
    </row>
    <row r="104" spans="1:10" s="6" customFormat="1" ht="13.5" customHeight="1" x14ac:dyDescent="0.15">
      <c r="A104" s="27">
        <f>A103+1</f>
        <v>82</v>
      </c>
      <c r="B104" s="239" t="s">
        <v>11</v>
      </c>
      <c r="C104" s="82" t="s">
        <v>412</v>
      </c>
      <c r="D104" s="31">
        <f>SUM('[1](表9月別)'!D105:F105)</f>
        <v>16582</v>
      </c>
      <c r="E104" s="31">
        <f>SUM('[1](表9月別)'!G105:I105)</f>
        <v>14093</v>
      </c>
      <c r="F104" s="31">
        <f>SUM('[1](表9月別)'!J105:L105)</f>
        <v>14584</v>
      </c>
      <c r="G104" s="30">
        <f>SUM('[1](表9月別)'!M105:O105)</f>
        <v>13928</v>
      </c>
      <c r="H104" s="29">
        <f>SUM(D104:G104)</f>
        <v>59187</v>
      </c>
      <c r="I104" s="29">
        <v>58715</v>
      </c>
      <c r="J104" s="28">
        <f>H104-I104</f>
        <v>472</v>
      </c>
    </row>
    <row r="105" spans="1:10" s="6" customFormat="1" ht="13.5" customHeight="1" x14ac:dyDescent="0.15">
      <c r="A105" s="27">
        <f>A104+1</f>
        <v>83</v>
      </c>
      <c r="B105" s="239" t="s">
        <v>332</v>
      </c>
      <c r="C105" s="82" t="s">
        <v>411</v>
      </c>
      <c r="D105" s="31">
        <f>SUM('[1](表9月別)'!D106:F106)</f>
        <v>8113</v>
      </c>
      <c r="E105" s="31">
        <f>SUM('[1](表9月別)'!G106:I106)</f>
        <v>7327</v>
      </c>
      <c r="F105" s="31">
        <f>SUM('[1](表9月別)'!J106:L106)</f>
        <v>7788</v>
      </c>
      <c r="G105" s="30">
        <f>SUM('[1](表9月別)'!M106:O106)</f>
        <v>7621</v>
      </c>
      <c r="H105" s="29">
        <f>SUM(D105:G105)</f>
        <v>30849</v>
      </c>
      <c r="I105" s="29">
        <v>38425</v>
      </c>
      <c r="J105" s="28">
        <f>H105-I105</f>
        <v>-7576</v>
      </c>
    </row>
    <row r="106" spans="1:10" s="6" customFormat="1" ht="13.5" customHeight="1" x14ac:dyDescent="0.15">
      <c r="A106" s="27">
        <f>A105+1</f>
        <v>84</v>
      </c>
      <c r="B106" s="239"/>
      <c r="C106" s="82" t="s">
        <v>410</v>
      </c>
      <c r="D106" s="31">
        <f>SUM('[1](表9月別)'!D107:F107)</f>
        <v>11050</v>
      </c>
      <c r="E106" s="31">
        <f>SUM('[1](表9月別)'!G107:I107)</f>
        <v>35553</v>
      </c>
      <c r="F106" s="31">
        <f>SUM('[1](表9月別)'!J107:L107)</f>
        <v>25988</v>
      </c>
      <c r="G106" s="30">
        <f>SUM('[1](表9月別)'!M107:O107)</f>
        <v>30918</v>
      </c>
      <c r="H106" s="29">
        <f>SUM(D106:G106)</f>
        <v>103509</v>
      </c>
      <c r="I106" s="29">
        <v>103279</v>
      </c>
      <c r="J106" s="28">
        <f>H106-I106</f>
        <v>230</v>
      </c>
    </row>
    <row r="107" spans="1:10" s="6" customFormat="1" ht="13.5" customHeight="1" x14ac:dyDescent="0.15">
      <c r="A107" s="27">
        <f>A106+1</f>
        <v>85</v>
      </c>
      <c r="B107" s="239"/>
      <c r="C107" s="82" t="s">
        <v>409</v>
      </c>
      <c r="D107" s="31">
        <f>SUM('[1](表9月別)'!D108:F108)</f>
        <v>0</v>
      </c>
      <c r="E107" s="31">
        <f>SUM('[1](表9月別)'!G108:I108)</f>
        <v>9035</v>
      </c>
      <c r="F107" s="31">
        <f>SUM('[1](表9月別)'!J108:L108)</f>
        <v>10528</v>
      </c>
      <c r="G107" s="30">
        <f>SUM('[1](表9月別)'!M108:O108)</f>
        <v>12016</v>
      </c>
      <c r="H107" s="29">
        <f>SUM(D107:G107)</f>
        <v>31579</v>
      </c>
      <c r="I107" s="29">
        <v>34943</v>
      </c>
      <c r="J107" s="28">
        <f>H107-I107</f>
        <v>-3364</v>
      </c>
    </row>
    <row r="108" spans="1:10" s="6" customFormat="1" ht="13.5" customHeight="1" x14ac:dyDescent="0.15">
      <c r="A108" s="27">
        <f>A107+1</f>
        <v>86</v>
      </c>
      <c r="B108" s="239"/>
      <c r="C108" s="82" t="s">
        <v>408</v>
      </c>
      <c r="D108" s="31">
        <f>SUM('[1](表9月別)'!D109:F109)</f>
        <v>0</v>
      </c>
      <c r="E108" s="31">
        <f>SUM('[1](表9月別)'!G109:I109)</f>
        <v>0</v>
      </c>
      <c r="F108" s="31">
        <f>SUM('[1](表9月別)'!J109:L109)</f>
        <v>88100</v>
      </c>
      <c r="G108" s="30">
        <f>SUM('[1](表9月別)'!M109:O109)</f>
        <v>3400</v>
      </c>
      <c r="H108" s="29">
        <f>SUM(D108:G108)</f>
        <v>91500</v>
      </c>
      <c r="I108" s="29">
        <v>91550</v>
      </c>
      <c r="J108" s="28">
        <f>H108-I108</f>
        <v>-50</v>
      </c>
    </row>
    <row r="109" spans="1:10" s="6" customFormat="1" ht="13.5" customHeight="1" x14ac:dyDescent="0.15">
      <c r="A109" s="27">
        <f>A108+1</f>
        <v>87</v>
      </c>
      <c r="B109" s="239"/>
      <c r="C109" s="82" t="s">
        <v>407</v>
      </c>
      <c r="D109" s="31">
        <f>SUM('[1](表9月別)'!D110:F110)</f>
        <v>10700</v>
      </c>
      <c r="E109" s="31">
        <f>SUM('[1](表9月別)'!G110:I110)</f>
        <v>12200</v>
      </c>
      <c r="F109" s="31">
        <f>SUM('[1](表9月別)'!J110:L110)</f>
        <v>7200</v>
      </c>
      <c r="G109" s="30">
        <f>SUM('[1](表9月別)'!M110:O110)</f>
        <v>51630</v>
      </c>
      <c r="H109" s="29">
        <f>SUM(D109:G109)</f>
        <v>81730</v>
      </c>
      <c r="I109" s="29">
        <v>94510</v>
      </c>
      <c r="J109" s="28">
        <f>H109-I109</f>
        <v>-12780</v>
      </c>
    </row>
    <row r="110" spans="1:10" s="6" customFormat="1" ht="13.5" customHeight="1" x14ac:dyDescent="0.15">
      <c r="A110" s="27">
        <f>A109+1</f>
        <v>88</v>
      </c>
      <c r="B110" s="238"/>
      <c r="C110" s="82" t="s">
        <v>406</v>
      </c>
      <c r="D110" s="31">
        <f>SUM('[1](表9月別)'!D111:F111)</f>
        <v>33457</v>
      </c>
      <c r="E110" s="31">
        <f>SUM('[1](表9月別)'!G111:I111)</f>
        <v>34921</v>
      </c>
      <c r="F110" s="31">
        <f>SUM('[1](表9月別)'!J111:L111)</f>
        <v>34076</v>
      </c>
      <c r="G110" s="30">
        <f>SUM('[1](表9月別)'!M111:O111)</f>
        <v>33315</v>
      </c>
      <c r="H110" s="29">
        <f>SUM(D110:G110)</f>
        <v>135769</v>
      </c>
      <c r="I110" s="29">
        <v>135555</v>
      </c>
      <c r="J110" s="28">
        <f>H110-I110</f>
        <v>214</v>
      </c>
    </row>
    <row r="111" spans="1:10" s="6" customFormat="1" ht="13.5" customHeight="1" x14ac:dyDescent="0.15">
      <c r="A111" s="27">
        <f>A110+1</f>
        <v>89</v>
      </c>
      <c r="B111" s="87"/>
      <c r="C111" s="82" t="s">
        <v>405</v>
      </c>
      <c r="D111" s="31">
        <f>SUM('[1](表9月別)'!D112:F112)</f>
        <v>54570</v>
      </c>
      <c r="E111" s="31">
        <f>SUM('[1](表9月別)'!G112:I112)</f>
        <v>123570</v>
      </c>
      <c r="F111" s="31">
        <f>SUM('[1](表9月別)'!J112:L112)</f>
        <v>112302</v>
      </c>
      <c r="G111" s="30">
        <f>SUM('[1](表9月別)'!M112:O112)</f>
        <v>110967</v>
      </c>
      <c r="H111" s="29">
        <f>SUM(D111:G111)</f>
        <v>401409</v>
      </c>
      <c r="I111" s="29">
        <v>403296</v>
      </c>
      <c r="J111" s="28">
        <f>H111-I111</f>
        <v>-1887</v>
      </c>
    </row>
    <row r="112" spans="1:10" s="235" customFormat="1" ht="13.5" customHeight="1" x14ac:dyDescent="0.15">
      <c r="A112" s="27">
        <f>A111+1</f>
        <v>90</v>
      </c>
      <c r="B112" s="87"/>
      <c r="C112" s="82" t="s">
        <v>404</v>
      </c>
      <c r="D112" s="31">
        <f>SUM('[1](表9月別)'!D113:F113)</f>
        <v>204100</v>
      </c>
      <c r="E112" s="31">
        <f>SUM('[1](表9月別)'!G113:I113)</f>
        <v>148400</v>
      </c>
      <c r="F112" s="31">
        <f>SUM('[1](表9月別)'!J113:L113)</f>
        <v>45700</v>
      </c>
      <c r="G112" s="30">
        <f>SUM('[1](表9月別)'!M113:O113)</f>
        <v>170800</v>
      </c>
      <c r="H112" s="29">
        <f>SUM(D112:G112)</f>
        <v>569000</v>
      </c>
      <c r="I112" s="29">
        <v>600300</v>
      </c>
      <c r="J112" s="28">
        <f>H112-I112</f>
        <v>-31300</v>
      </c>
    </row>
    <row r="113" spans="1:10" s="235" customFormat="1" ht="13.5" customHeight="1" x14ac:dyDescent="0.15">
      <c r="A113" s="27">
        <f>A112+1</f>
        <v>91</v>
      </c>
      <c r="B113" s="87"/>
      <c r="C113" s="82" t="s">
        <v>403</v>
      </c>
      <c r="D113" s="31">
        <f>SUM('[1](表9月別)'!D114:F114)</f>
        <v>0</v>
      </c>
      <c r="E113" s="31">
        <f>SUM('[1](表9月別)'!G114:I114)</f>
        <v>950</v>
      </c>
      <c r="F113" s="31">
        <f>SUM('[1](表9月別)'!J114:L114)</f>
        <v>4800</v>
      </c>
      <c r="G113" s="30">
        <f>SUM('[1](表9月別)'!M114:O114)</f>
        <v>7500</v>
      </c>
      <c r="H113" s="29">
        <f>SUM(D113:G113)</f>
        <v>13250</v>
      </c>
      <c r="I113" s="29">
        <v>10800</v>
      </c>
      <c r="J113" s="28">
        <f>H113-I113</f>
        <v>2450</v>
      </c>
    </row>
    <row r="114" spans="1:10" s="235" customFormat="1" ht="13.5" customHeight="1" x14ac:dyDescent="0.15">
      <c r="A114" s="27">
        <f>A113+1</f>
        <v>92</v>
      </c>
      <c r="B114" s="87"/>
      <c r="C114" s="82" t="s">
        <v>402</v>
      </c>
      <c r="D114" s="31">
        <f>SUM('[1](表9月別)'!D115:F115)</f>
        <v>0</v>
      </c>
      <c r="E114" s="31">
        <f>SUM('[1](表9月別)'!G115:I115)</f>
        <v>7000</v>
      </c>
      <c r="F114" s="31">
        <f>SUM('[1](表9月別)'!J115:L115)</f>
        <v>7400</v>
      </c>
      <c r="G114" s="30">
        <f>SUM('[1](表9月別)'!M115:O115)</f>
        <v>100</v>
      </c>
      <c r="H114" s="29">
        <f>SUM(D114:G114)</f>
        <v>14500</v>
      </c>
      <c r="I114" s="29">
        <v>14910</v>
      </c>
      <c r="J114" s="28">
        <f>H114-I114</f>
        <v>-410</v>
      </c>
    </row>
    <row r="115" spans="1:10" s="235" customFormat="1" ht="13.5" customHeight="1" x14ac:dyDescent="0.15">
      <c r="A115" s="27">
        <f>A114+1</f>
        <v>93</v>
      </c>
      <c r="B115" s="87"/>
      <c r="C115" s="82" t="s">
        <v>401</v>
      </c>
      <c r="D115" s="31">
        <f>SUM('[1](表9月別)'!D116:F116)</f>
        <v>0</v>
      </c>
      <c r="E115" s="31">
        <f>SUM('[1](表9月別)'!G116:I116)</f>
        <v>27105</v>
      </c>
      <c r="F115" s="31">
        <f>SUM('[1](表9月別)'!J116:L116)</f>
        <v>31584</v>
      </c>
      <c r="G115" s="30">
        <f>SUM('[1](表9月別)'!M116:O116)</f>
        <v>36048</v>
      </c>
      <c r="H115" s="29">
        <f>SUM(D115:G115)</f>
        <v>94737</v>
      </c>
      <c r="I115" s="29">
        <v>104820</v>
      </c>
      <c r="J115" s="28">
        <f>H115-I115</f>
        <v>-10083</v>
      </c>
    </row>
    <row r="116" spans="1:10" s="235" customFormat="1" ht="13.5" customHeight="1" x14ac:dyDescent="0.15">
      <c r="A116" s="27">
        <f>A115+1</f>
        <v>94</v>
      </c>
      <c r="B116" s="87"/>
      <c r="C116" s="82" t="s">
        <v>400</v>
      </c>
      <c r="D116" s="31">
        <f>SUM('[1](表9月別)'!D117:F117)</f>
        <v>0</v>
      </c>
      <c r="E116" s="31">
        <f>SUM('[1](表9月別)'!G117:I117)</f>
        <v>3245</v>
      </c>
      <c r="F116" s="31">
        <f>SUM('[1](表9月別)'!J117:L117)</f>
        <v>3848</v>
      </c>
      <c r="G116" s="30">
        <f>SUM('[1](表9月別)'!M117:O117)</f>
        <v>1964</v>
      </c>
      <c r="H116" s="29">
        <f>SUM(D116:G116)</f>
        <v>9057</v>
      </c>
      <c r="I116" s="29">
        <v>14699</v>
      </c>
      <c r="J116" s="28">
        <f>H116-I116</f>
        <v>-5642</v>
      </c>
    </row>
    <row r="117" spans="1:10" s="235" customFormat="1" ht="13.5" customHeight="1" x14ac:dyDescent="0.15">
      <c r="A117" s="27">
        <f>A116+1</f>
        <v>95</v>
      </c>
      <c r="B117" s="87"/>
      <c r="C117" s="82" t="s">
        <v>399</v>
      </c>
      <c r="D117" s="31">
        <f>SUM('[1](表9月別)'!D118:F118)</f>
        <v>0</v>
      </c>
      <c r="E117" s="31">
        <f>SUM('[1](表9月別)'!G118:I118)</f>
        <v>3083</v>
      </c>
      <c r="F117" s="31">
        <f>SUM('[1](表9月別)'!J118:L118)</f>
        <v>3027</v>
      </c>
      <c r="G117" s="30">
        <f>SUM('[1](表9月別)'!M118:O118)</f>
        <v>5787</v>
      </c>
      <c r="H117" s="29">
        <f>SUM(D117:G117)</f>
        <v>11897</v>
      </c>
      <c r="I117" s="29">
        <v>9987</v>
      </c>
      <c r="J117" s="28">
        <f>H117-I117</f>
        <v>1910</v>
      </c>
    </row>
    <row r="118" spans="1:10" s="235" customFormat="1" ht="13.5" customHeight="1" x14ac:dyDescent="0.15">
      <c r="A118" s="27">
        <f>A117+1</f>
        <v>96</v>
      </c>
      <c r="B118" s="87"/>
      <c r="C118" s="82" t="s">
        <v>398</v>
      </c>
      <c r="D118" s="31">
        <f>SUM('[1](表9月別)'!D119:F119)</f>
        <v>23</v>
      </c>
      <c r="E118" s="31">
        <f>SUM('[1](表9月別)'!G119:I119)</f>
        <v>2894</v>
      </c>
      <c r="F118" s="31">
        <f>SUM('[1](表9月別)'!J119:L119)</f>
        <v>7921</v>
      </c>
      <c r="G118" s="30">
        <f>SUM('[1](表9月別)'!M119:O119)</f>
        <v>1408</v>
      </c>
      <c r="H118" s="29">
        <f>SUM(D118:G118)</f>
        <v>12246</v>
      </c>
      <c r="I118" s="29">
        <v>12164</v>
      </c>
      <c r="J118" s="28">
        <f>H118-I118</f>
        <v>82</v>
      </c>
    </row>
    <row r="119" spans="1:10" s="235" customFormat="1" ht="13.5" customHeight="1" x14ac:dyDescent="0.15">
      <c r="A119" s="27">
        <f>A118+1</f>
        <v>97</v>
      </c>
      <c r="B119" s="87"/>
      <c r="C119" s="82" t="s">
        <v>397</v>
      </c>
      <c r="D119" s="31">
        <f>SUM('[1](表9月別)'!D120:F120)</f>
        <v>6319</v>
      </c>
      <c r="E119" s="31">
        <f>SUM('[1](表9月別)'!G120:I120)</f>
        <v>7820</v>
      </c>
      <c r="F119" s="31">
        <f>SUM('[1](表9月別)'!J120:L120)</f>
        <v>8948</v>
      </c>
      <c r="G119" s="30">
        <f>SUM('[1](表9月別)'!M120:O120)</f>
        <v>6937</v>
      </c>
      <c r="H119" s="29">
        <f>SUM(D119:G119)</f>
        <v>30024</v>
      </c>
      <c r="I119" s="29">
        <v>28774</v>
      </c>
      <c r="J119" s="28">
        <f>H119-I119</f>
        <v>1250</v>
      </c>
    </row>
    <row r="120" spans="1:10" s="235" customFormat="1" ht="13.5" customHeight="1" x14ac:dyDescent="0.15">
      <c r="A120" s="27">
        <f>A119+1</f>
        <v>98</v>
      </c>
      <c r="B120" s="87"/>
      <c r="C120" s="82" t="s">
        <v>396</v>
      </c>
      <c r="D120" s="31">
        <f>SUM('[1](表9月別)'!D121:F121)</f>
        <v>2589</v>
      </c>
      <c r="E120" s="31">
        <f>SUM('[1](表9月別)'!G121:I121)</f>
        <v>8452</v>
      </c>
      <c r="F120" s="31">
        <f>SUM('[1](表9月別)'!J121:L121)</f>
        <v>6022</v>
      </c>
      <c r="G120" s="30">
        <f>SUM('[1](表9月別)'!M121:O121)</f>
        <v>8713</v>
      </c>
      <c r="H120" s="29">
        <f>SUM(D120:G120)</f>
        <v>25776</v>
      </c>
      <c r="I120" s="29">
        <v>21800</v>
      </c>
      <c r="J120" s="28">
        <f>H120-I120</f>
        <v>3976</v>
      </c>
    </row>
    <row r="121" spans="1:10" s="235" customFormat="1" ht="13.5" customHeight="1" x14ac:dyDescent="0.15">
      <c r="A121" s="27">
        <f>A120+1</f>
        <v>99</v>
      </c>
      <c r="B121" s="87"/>
      <c r="C121" s="118" t="s">
        <v>395</v>
      </c>
      <c r="D121" s="31">
        <f>SUM('[1](表9月別)'!D122:F122)</f>
        <v>8018</v>
      </c>
      <c r="E121" s="31">
        <f>SUM('[1](表9月別)'!G122:I122)</f>
        <v>0</v>
      </c>
      <c r="F121" s="31">
        <f>SUM('[1](表9月別)'!J122:L122)</f>
        <v>0</v>
      </c>
      <c r="G121" s="30">
        <f>SUM('[1](表9月別)'!M122:O122)</f>
        <v>0</v>
      </c>
      <c r="H121" s="29">
        <f>SUM(D121:G121)</f>
        <v>8018</v>
      </c>
      <c r="I121" s="29">
        <v>11100</v>
      </c>
      <c r="J121" s="28">
        <f>H121-I121</f>
        <v>-3082</v>
      </c>
    </row>
    <row r="122" spans="1:10" s="235" customFormat="1" ht="13.5" customHeight="1" thickBot="1" x14ac:dyDescent="0.2">
      <c r="A122" s="27">
        <f>A121+1</f>
        <v>100</v>
      </c>
      <c r="B122" s="87"/>
      <c r="C122" s="118" t="s">
        <v>394</v>
      </c>
      <c r="D122" s="31">
        <f>SUM('[1](表9月別)'!D123:F123)</f>
        <v>1767</v>
      </c>
      <c r="E122" s="31">
        <f>SUM('[1](表9月別)'!G123:I123)</f>
        <v>1794</v>
      </c>
      <c r="F122" s="31">
        <f>SUM('[1](表9月別)'!J123:L123)</f>
        <v>2042</v>
      </c>
      <c r="G122" s="30">
        <f>SUM('[1](表9月別)'!M123:O123)</f>
        <v>1862</v>
      </c>
      <c r="H122" s="29">
        <f>SUM(D122:G122)</f>
        <v>7465</v>
      </c>
      <c r="I122" s="29">
        <v>12006</v>
      </c>
      <c r="J122" s="28">
        <f>H122-I122</f>
        <v>-4541</v>
      </c>
    </row>
    <row r="123" spans="1:10" s="235" customFormat="1" ht="13.5" customHeight="1" thickTop="1" thickBot="1" x14ac:dyDescent="0.2">
      <c r="A123" s="63"/>
      <c r="B123" s="237"/>
      <c r="C123" s="35" t="s">
        <v>4</v>
      </c>
      <c r="D123" s="24">
        <f>SUM(D101:D122)</f>
        <v>376995</v>
      </c>
      <c r="E123" s="24">
        <f>SUM(E101:E122)</f>
        <v>472243</v>
      </c>
      <c r="F123" s="24">
        <f>SUM(F101:F122)</f>
        <v>436542</v>
      </c>
      <c r="G123" s="23">
        <f>SUM(G101:G122)</f>
        <v>506614</v>
      </c>
      <c r="H123" s="22">
        <f>SUM(D123:G123)</f>
        <v>1792394</v>
      </c>
      <c r="I123" s="22">
        <f>SUM(I101:I122)</f>
        <v>1872461</v>
      </c>
      <c r="J123" s="21">
        <f>H123-I123</f>
        <v>-80067</v>
      </c>
    </row>
    <row r="124" spans="1:10" s="235" customFormat="1" ht="13.5" customHeight="1" x14ac:dyDescent="0.15">
      <c r="A124" s="27">
        <f>A122+1</f>
        <v>101</v>
      </c>
      <c r="B124" s="87" t="s">
        <v>393</v>
      </c>
      <c r="C124" s="236" t="s">
        <v>392</v>
      </c>
      <c r="D124" s="56">
        <f>SUM('[1](表9月別)'!D125:F125)</f>
        <v>200</v>
      </c>
      <c r="E124" s="56">
        <f>SUM('[1](表9月別)'!G125:I125)</f>
        <v>800</v>
      </c>
      <c r="F124" s="56">
        <f>SUM('[1](表9月別)'!J125:L125)</f>
        <v>0</v>
      </c>
      <c r="G124" s="55">
        <f>SUM('[1](表9月別)'!M125:O125)</f>
        <v>0</v>
      </c>
      <c r="H124" s="54">
        <f>SUM(D124:G124)</f>
        <v>1000</v>
      </c>
      <c r="I124" s="54">
        <v>5200</v>
      </c>
      <c r="J124" s="53">
        <f>H124-I124</f>
        <v>-4200</v>
      </c>
    </row>
    <row r="125" spans="1:10" s="6" customFormat="1" ht="13.5" customHeight="1" x14ac:dyDescent="0.15">
      <c r="A125" s="27">
        <v>102</v>
      </c>
      <c r="B125" s="213" t="s">
        <v>391</v>
      </c>
      <c r="C125" s="200" t="s">
        <v>390</v>
      </c>
      <c r="D125" s="52">
        <f>SUM('[1](表9月別)'!D126:F126)</f>
        <v>11900</v>
      </c>
      <c r="E125" s="52">
        <f>SUM('[1](表9月別)'!G126:I126)</f>
        <v>25573</v>
      </c>
      <c r="F125" s="52">
        <f>SUM('[1](表9月別)'!J126:L126)</f>
        <v>34472</v>
      </c>
      <c r="G125" s="51">
        <f>SUM('[1](表9月別)'!M126:O126)</f>
        <v>18030</v>
      </c>
      <c r="H125" s="50">
        <f>SUM(D125:G125)</f>
        <v>89975</v>
      </c>
      <c r="I125" s="50">
        <v>101911</v>
      </c>
      <c r="J125" s="49">
        <f>H125-I125</f>
        <v>-11936</v>
      </c>
    </row>
    <row r="126" spans="1:10" s="6" customFormat="1" ht="13.5" customHeight="1" thickBot="1" x14ac:dyDescent="0.2">
      <c r="A126" s="27">
        <f>A125+1</f>
        <v>103</v>
      </c>
      <c r="B126" s="213" t="s">
        <v>332</v>
      </c>
      <c r="C126" s="200" t="s">
        <v>389</v>
      </c>
      <c r="D126" s="193">
        <f>SUM('[1](表9月別)'!D127:F127)</f>
        <v>19694</v>
      </c>
      <c r="E126" s="193">
        <f>SUM('[1](表9月別)'!G127:I127)</f>
        <v>13674</v>
      </c>
      <c r="F126" s="193">
        <f>SUM('[1](表9月別)'!J127:L127)</f>
        <v>14080</v>
      </c>
      <c r="G126" s="192">
        <f>SUM('[1](表9月別)'!M127:O127)</f>
        <v>14240</v>
      </c>
      <c r="H126" s="166">
        <f>SUM(D126:G126)</f>
        <v>61688</v>
      </c>
      <c r="I126" s="165">
        <v>55020</v>
      </c>
      <c r="J126" s="164">
        <f>H126-I126</f>
        <v>6668</v>
      </c>
    </row>
    <row r="127" spans="1:10" s="6" customFormat="1" ht="13.5" customHeight="1" thickTop="1" thickBot="1" x14ac:dyDescent="0.2">
      <c r="A127" s="37"/>
      <c r="B127" s="199"/>
      <c r="C127" s="234" t="s">
        <v>4</v>
      </c>
      <c r="D127" s="24">
        <f>SUM(D124:D126)</f>
        <v>31794</v>
      </c>
      <c r="E127" s="24">
        <f>SUM(E124:E126)</f>
        <v>40047</v>
      </c>
      <c r="F127" s="24">
        <f>SUM(F124:F126)</f>
        <v>48552</v>
      </c>
      <c r="G127" s="23">
        <f>SUM(G124:G126)</f>
        <v>32270</v>
      </c>
      <c r="H127" s="22">
        <f>SUM(D127:G127)</f>
        <v>152663</v>
      </c>
      <c r="I127" s="22">
        <f>SUM(I124:I126)</f>
        <v>162131</v>
      </c>
      <c r="J127" s="21">
        <f>H127-I127</f>
        <v>-9468</v>
      </c>
    </row>
    <row r="128" spans="1:10" s="6" customFormat="1" ht="13.5" customHeight="1" x14ac:dyDescent="0.15">
      <c r="A128" s="27">
        <f>A126+1</f>
        <v>104</v>
      </c>
      <c r="B128" s="190"/>
      <c r="C128" s="61" t="s">
        <v>388</v>
      </c>
      <c r="D128" s="193">
        <f>SUM('[1](表9月別)'!D129:F129)</f>
        <v>0</v>
      </c>
      <c r="E128" s="193">
        <f>SUM('[1](表9月別)'!G129:I129)</f>
        <v>18300</v>
      </c>
      <c r="F128" s="193">
        <f>SUM('[1](表9月別)'!J129:L129)</f>
        <v>24500</v>
      </c>
      <c r="G128" s="192">
        <f>SUM('[1](表9月別)'!M129:O129)</f>
        <v>13100</v>
      </c>
      <c r="H128" s="54">
        <f>SUM(D128:G128)</f>
        <v>55900</v>
      </c>
      <c r="I128" s="54">
        <v>59200</v>
      </c>
      <c r="J128" s="53">
        <f>H128-I128</f>
        <v>-3300</v>
      </c>
    </row>
    <row r="129" spans="1:10" s="6" customFormat="1" ht="13.5" customHeight="1" x14ac:dyDescent="0.15">
      <c r="A129" s="27">
        <f>A128+1</f>
        <v>105</v>
      </c>
      <c r="B129" s="178" t="s">
        <v>387</v>
      </c>
      <c r="C129" s="43" t="s">
        <v>386</v>
      </c>
      <c r="D129" s="52">
        <f>SUM('[1](表9月別)'!D130:F130)</f>
        <v>2855</v>
      </c>
      <c r="E129" s="52">
        <f>SUM('[1](表9月別)'!G130:I130)</f>
        <v>44000</v>
      </c>
      <c r="F129" s="52">
        <f>SUM('[1](表9月別)'!J130:L130)</f>
        <v>10300</v>
      </c>
      <c r="G129" s="51">
        <f>SUM('[1](表9月別)'!M130:O130)</f>
        <v>11500</v>
      </c>
      <c r="H129" s="50">
        <f>SUM(D129:G129)</f>
        <v>68655</v>
      </c>
      <c r="I129" s="50">
        <v>84465</v>
      </c>
      <c r="J129" s="49">
        <f>H129-I129</f>
        <v>-15810</v>
      </c>
    </row>
    <row r="130" spans="1:10" s="6" customFormat="1" ht="13.5" customHeight="1" x14ac:dyDescent="0.15">
      <c r="A130" s="27">
        <f>A129+1</f>
        <v>106</v>
      </c>
      <c r="B130" s="178" t="s">
        <v>385</v>
      </c>
      <c r="C130" s="43" t="s">
        <v>384</v>
      </c>
      <c r="D130" s="123">
        <f>SUM('[1](表9月別)'!D131:F131)</f>
        <v>2770</v>
      </c>
      <c r="E130" s="123">
        <f>SUM('[1](表9月別)'!G131:I131)</f>
        <v>49200</v>
      </c>
      <c r="F130" s="123">
        <f>SUM('[1](表9月別)'!J131:L131)</f>
        <v>41000</v>
      </c>
      <c r="G130" s="47">
        <f>SUM('[1](表9月別)'!M131:O131)</f>
        <v>17000</v>
      </c>
      <c r="H130" s="46">
        <f>SUM(D130:G130)</f>
        <v>109970</v>
      </c>
      <c r="I130" s="46">
        <v>119375</v>
      </c>
      <c r="J130" s="45">
        <f>H130-I130</f>
        <v>-9405</v>
      </c>
    </row>
    <row r="131" spans="1:10" s="6" customFormat="1" ht="13.5" customHeight="1" x14ac:dyDescent="0.15">
      <c r="A131" s="27">
        <f>A130+1</f>
        <v>107</v>
      </c>
      <c r="B131" s="178" t="s">
        <v>322</v>
      </c>
      <c r="C131" s="65" t="s">
        <v>383</v>
      </c>
      <c r="D131" s="116">
        <f>SUM('[1](表9月別)'!D132:F132)</f>
        <v>52544</v>
      </c>
      <c r="E131" s="116">
        <f>SUM('[1](表9月別)'!G132:I132)</f>
        <v>47791</v>
      </c>
      <c r="F131" s="116">
        <f>SUM('[1](表9月別)'!J132:L132)</f>
        <v>48813</v>
      </c>
      <c r="G131" s="30">
        <f>SUM('[1](表9月別)'!M132:O132)</f>
        <v>47739</v>
      </c>
      <c r="H131" s="29">
        <f>SUM(D131:G131)</f>
        <v>196887</v>
      </c>
      <c r="I131" s="29">
        <v>214180</v>
      </c>
      <c r="J131" s="28">
        <f>H131-I131</f>
        <v>-17293</v>
      </c>
    </row>
    <row r="132" spans="1:10" s="6" customFormat="1" ht="13.5" customHeight="1" x14ac:dyDescent="0.15">
      <c r="A132" s="27">
        <f>A131+1</f>
        <v>108</v>
      </c>
      <c r="B132" s="178"/>
      <c r="C132" s="65" t="s">
        <v>382</v>
      </c>
      <c r="D132" s="116">
        <f>SUM('[1](表9月別)'!D133:F133)</f>
        <v>92001</v>
      </c>
      <c r="E132" s="116">
        <f>SUM('[1](表9月別)'!G133:I133)</f>
        <v>79100</v>
      </c>
      <c r="F132" s="116">
        <f>SUM('[1](表9月別)'!J133:L133)</f>
        <v>80898</v>
      </c>
      <c r="G132" s="30">
        <f>SUM('[1](表9月別)'!M133:O133)</f>
        <v>78435</v>
      </c>
      <c r="H132" s="29">
        <f>SUM(D132:G132)</f>
        <v>330434</v>
      </c>
      <c r="I132" s="29">
        <v>316519</v>
      </c>
      <c r="J132" s="28">
        <f>H132-I132</f>
        <v>13915</v>
      </c>
    </row>
    <row r="133" spans="1:10" s="6" customFormat="1" ht="13.5" customHeight="1" thickBot="1" x14ac:dyDescent="0.2">
      <c r="A133" s="27">
        <f>A132+1</f>
        <v>109</v>
      </c>
      <c r="B133" s="178"/>
      <c r="C133" s="233" t="s">
        <v>381</v>
      </c>
      <c r="D133" s="108">
        <f>SUM('[1](表9月別)'!D134:F134)</f>
        <v>55600</v>
      </c>
      <c r="E133" s="108">
        <f>SUM('[1](表9月別)'!G134:I134)</f>
        <v>71500</v>
      </c>
      <c r="F133" s="108">
        <f>SUM('[1](表9月別)'!J134:L134)</f>
        <v>65000</v>
      </c>
      <c r="G133" s="55">
        <f>SUM('[1](表9月別)'!M134:O134)</f>
        <v>66300</v>
      </c>
      <c r="H133" s="29">
        <f>SUM(D133:G133)</f>
        <v>258400</v>
      </c>
      <c r="I133" s="29">
        <v>267900</v>
      </c>
      <c r="J133" s="28">
        <f>H133-I133</f>
        <v>-9500</v>
      </c>
    </row>
    <row r="134" spans="1:10" s="6" customFormat="1" ht="13.5" customHeight="1" thickTop="1" thickBot="1" x14ac:dyDescent="0.2">
      <c r="A134" s="27"/>
      <c r="B134" s="178"/>
      <c r="C134" s="232" t="s">
        <v>276</v>
      </c>
      <c r="D134" s="114">
        <f>SUM(D128:D133)</f>
        <v>205770</v>
      </c>
      <c r="E134" s="114">
        <f>SUM(E128:E133)</f>
        <v>309891</v>
      </c>
      <c r="F134" s="114">
        <f>SUM(F128:F133)</f>
        <v>270511</v>
      </c>
      <c r="G134" s="113">
        <f>SUM(G128:G133)</f>
        <v>234074</v>
      </c>
      <c r="H134" s="22">
        <f>SUM(D134:G134)</f>
        <v>1020246</v>
      </c>
      <c r="I134" s="22">
        <f>SUM(I128:I133)</f>
        <v>1061639</v>
      </c>
      <c r="J134" s="21">
        <f>H134-I134</f>
        <v>-41393</v>
      </c>
    </row>
    <row r="135" spans="1:10" s="6" customFormat="1" ht="13.5" customHeight="1" thickBot="1" x14ac:dyDescent="0.2">
      <c r="A135" s="17"/>
      <c r="B135" s="231"/>
      <c r="C135" s="15" t="s">
        <v>380</v>
      </c>
      <c r="D135" s="14">
        <f>SUM(D123,D127,D134)</f>
        <v>614559</v>
      </c>
      <c r="E135" s="14">
        <f>SUM(E123,E127,E134)</f>
        <v>822181</v>
      </c>
      <c r="F135" s="14">
        <f>SUM(F123,F127,F134)</f>
        <v>755605</v>
      </c>
      <c r="G135" s="13">
        <f>SUM(G123,G127,G134)</f>
        <v>772958</v>
      </c>
      <c r="H135" s="76">
        <f>SUM(D135:G135)</f>
        <v>2965303</v>
      </c>
      <c r="I135" s="76">
        <f>SUM(I134,I127,I123)</f>
        <v>3096231</v>
      </c>
      <c r="J135" s="75">
        <f>H135-I135</f>
        <v>-130928</v>
      </c>
    </row>
    <row r="136" spans="1:10" s="6" customFormat="1" ht="13.5" customHeight="1" thickBot="1" x14ac:dyDescent="0.2">
      <c r="A136" s="17"/>
      <c r="B136" s="231"/>
      <c r="C136" s="15" t="s">
        <v>379</v>
      </c>
      <c r="D136" s="14">
        <f>SUM(D100,D135)</f>
        <v>2772419</v>
      </c>
      <c r="E136" s="14">
        <f>SUM(E100,E135)</f>
        <v>3066990</v>
      </c>
      <c r="F136" s="14">
        <f>SUM(F100,F135)</f>
        <v>2768791</v>
      </c>
      <c r="G136" s="13">
        <f>SUM(G100,G135)</f>
        <v>2912644</v>
      </c>
      <c r="H136" s="12">
        <f>SUM(D136:G136)</f>
        <v>11520844</v>
      </c>
      <c r="I136" s="12">
        <f>SUM(I135,I100)</f>
        <v>11373813</v>
      </c>
      <c r="J136" s="11">
        <f>H136-I136</f>
        <v>147031</v>
      </c>
    </row>
    <row r="137" spans="1:10" s="6" customFormat="1" ht="13.5" customHeight="1" x14ac:dyDescent="0.15">
      <c r="A137" s="62">
        <f>A133+1</f>
        <v>110</v>
      </c>
      <c r="B137" s="62"/>
      <c r="C137" s="230" t="s">
        <v>378</v>
      </c>
      <c r="D137" s="229">
        <f>SUM('[1](表9月別)'!D138:F138)</f>
        <v>0</v>
      </c>
      <c r="E137" s="229">
        <f>SUM('[1](表9月別)'!G138:I138)</f>
        <v>0</v>
      </c>
      <c r="F137" s="229">
        <f>SUM('[1](表9月別)'!J138:L138)</f>
        <v>0</v>
      </c>
      <c r="G137" s="228">
        <f>SUM('[1](表9月別)'!M138:O138)</f>
        <v>0</v>
      </c>
      <c r="H137" s="227">
        <f>SUM(D137:G137)</f>
        <v>0</v>
      </c>
      <c r="I137" s="227">
        <v>18445</v>
      </c>
      <c r="J137" s="226">
        <f>H137-I137</f>
        <v>-18445</v>
      </c>
    </row>
    <row r="138" spans="1:10" s="6" customFormat="1" ht="13.5" customHeight="1" x14ac:dyDescent="0.15">
      <c r="A138" s="27">
        <f>A137+1</f>
        <v>111</v>
      </c>
      <c r="B138" s="213" t="s">
        <v>377</v>
      </c>
      <c r="C138" s="82" t="s">
        <v>376</v>
      </c>
      <c r="D138" s="97">
        <f>SUM('[1](表9月別)'!D139:F139)</f>
        <v>37370</v>
      </c>
      <c r="E138" s="97">
        <f>SUM('[1](表9月別)'!G139:I139)</f>
        <v>5010</v>
      </c>
      <c r="F138" s="97">
        <f>SUM('[1](表9月別)'!J139:L139)</f>
        <v>5007</v>
      </c>
      <c r="G138" s="96">
        <f>SUM('[1](表9月別)'!M139:O139)</f>
        <v>5975</v>
      </c>
      <c r="H138" s="50">
        <f>SUM(D138:G138)</f>
        <v>53362</v>
      </c>
      <c r="I138" s="50">
        <v>60402</v>
      </c>
      <c r="J138" s="49">
        <f>H138-I138</f>
        <v>-7040</v>
      </c>
    </row>
    <row r="139" spans="1:10" s="6" customFormat="1" ht="13.5" customHeight="1" x14ac:dyDescent="0.15">
      <c r="A139" s="27">
        <f>A138+1</f>
        <v>112</v>
      </c>
      <c r="B139" s="178" t="s">
        <v>281</v>
      </c>
      <c r="C139" s="82" t="s">
        <v>375</v>
      </c>
      <c r="D139" s="225">
        <f>SUM('[1](表9月別)'!D140:F140)</f>
        <v>11226</v>
      </c>
      <c r="E139" s="224">
        <f>SUM('[1](表9月別)'!G140:I140)</f>
        <v>14921</v>
      </c>
      <c r="F139" s="224">
        <f>SUM('[1](表9月別)'!J140:L140)</f>
        <v>13709</v>
      </c>
      <c r="G139" s="223">
        <f>SUM('[1](表9月別)'!M140:O140)</f>
        <v>14369</v>
      </c>
      <c r="H139" s="179">
        <f>SUM(D139:G139)</f>
        <v>54225</v>
      </c>
      <c r="I139" s="46">
        <v>54736</v>
      </c>
      <c r="J139" s="222">
        <f>H139-I139</f>
        <v>-511</v>
      </c>
    </row>
    <row r="140" spans="1:10" s="6" customFormat="1" ht="13.5" customHeight="1" x14ac:dyDescent="0.15">
      <c r="A140" s="27">
        <f>A139+1</f>
        <v>113</v>
      </c>
      <c r="B140" s="178" t="s">
        <v>344</v>
      </c>
      <c r="C140" s="82" t="s">
        <v>374</v>
      </c>
      <c r="D140" s="31">
        <f>SUM('[1](表9月別)'!D141:F141)</f>
        <v>11915</v>
      </c>
      <c r="E140" s="31">
        <f>SUM('[1](表9月別)'!G141:I141)</f>
        <v>16768</v>
      </c>
      <c r="F140" s="31">
        <f>SUM('[1](表9月別)'!J141:L141)</f>
        <v>14358</v>
      </c>
      <c r="G140" s="30">
        <f>SUM('[1](表9月別)'!M141:O141)</f>
        <v>15050</v>
      </c>
      <c r="H140" s="29">
        <f>SUM(D140:G140)</f>
        <v>58091</v>
      </c>
      <c r="I140" s="29">
        <v>55043</v>
      </c>
      <c r="J140" s="28">
        <f>H140-I140</f>
        <v>3048</v>
      </c>
    </row>
    <row r="141" spans="1:10" s="6" customFormat="1" ht="13.5" customHeight="1" x14ac:dyDescent="0.15">
      <c r="A141" s="27">
        <f>A140+1</f>
        <v>114</v>
      </c>
      <c r="B141" s="178" t="s">
        <v>373</v>
      </c>
      <c r="C141" s="82" t="s">
        <v>372</v>
      </c>
      <c r="D141" s="31">
        <f>SUM('[1](表9月別)'!D142:F142)</f>
        <v>25124</v>
      </c>
      <c r="E141" s="31">
        <f>SUM('[1](表9月別)'!G142:I142)</f>
        <v>21427</v>
      </c>
      <c r="F141" s="31">
        <f>SUM('[1](表9月別)'!J142:L142)</f>
        <v>22210</v>
      </c>
      <c r="G141" s="30">
        <f>SUM('[1](表9月別)'!M142:O142)</f>
        <v>22265</v>
      </c>
      <c r="H141" s="29">
        <f>SUM(D141:G141)</f>
        <v>91026</v>
      </c>
      <c r="I141" s="29">
        <v>95794</v>
      </c>
      <c r="J141" s="28">
        <f>H141-I141</f>
        <v>-4768</v>
      </c>
    </row>
    <row r="142" spans="1:10" s="6" customFormat="1" ht="13.5" customHeight="1" x14ac:dyDescent="0.15">
      <c r="A142" s="27">
        <f>A141+1</f>
        <v>115</v>
      </c>
      <c r="B142" s="178" t="s">
        <v>38</v>
      </c>
      <c r="C142" s="82" t="s">
        <v>371</v>
      </c>
      <c r="D142" s="31">
        <f>SUM('[1](表9月別)'!D143:F143)</f>
        <v>10859</v>
      </c>
      <c r="E142" s="31">
        <f>SUM('[1](表9月別)'!G143:I143)</f>
        <v>24129</v>
      </c>
      <c r="F142" s="31">
        <f>SUM('[1](表9月別)'!J143:L143)</f>
        <v>15867</v>
      </c>
      <c r="G142" s="30">
        <f>SUM('[1](表9月別)'!M143:O143)</f>
        <v>14577</v>
      </c>
      <c r="H142" s="29">
        <f>SUM(D142:G142)</f>
        <v>65432</v>
      </c>
      <c r="I142" s="29">
        <v>60554</v>
      </c>
      <c r="J142" s="28">
        <f>H142-I142</f>
        <v>4878</v>
      </c>
    </row>
    <row r="143" spans="1:10" s="6" customFormat="1" ht="13.5" customHeight="1" x14ac:dyDescent="0.15">
      <c r="A143" s="27">
        <f>A142+1</f>
        <v>116</v>
      </c>
      <c r="B143" s="178"/>
      <c r="C143" s="82" t="s">
        <v>370</v>
      </c>
      <c r="D143" s="31">
        <f>SUM('[1](表9月別)'!D144:F144)</f>
        <v>89000</v>
      </c>
      <c r="E143" s="31">
        <f>SUM('[1](表9月別)'!G144:I144)</f>
        <v>14000</v>
      </c>
      <c r="F143" s="31">
        <f>SUM('[1](表9月別)'!J144:L144)</f>
        <v>14500</v>
      </c>
      <c r="G143" s="30">
        <f>SUM('[1](表9月別)'!M144:O144)</f>
        <v>9000</v>
      </c>
      <c r="H143" s="29">
        <f>SUM(D143:G143)</f>
        <v>126500</v>
      </c>
      <c r="I143" s="29">
        <v>128000</v>
      </c>
      <c r="J143" s="28">
        <f>H143-I143</f>
        <v>-1500</v>
      </c>
    </row>
    <row r="144" spans="1:10" s="6" customFormat="1" ht="13.5" customHeight="1" x14ac:dyDescent="0.15">
      <c r="A144" s="27">
        <f>A143+1</f>
        <v>117</v>
      </c>
      <c r="B144" s="178"/>
      <c r="C144" s="82" t="s">
        <v>369</v>
      </c>
      <c r="D144" s="31">
        <f>SUM('[1](表9月別)'!D145:F145)</f>
        <v>12622</v>
      </c>
      <c r="E144" s="31">
        <f>SUM('[1](表9月別)'!G145:I145)</f>
        <v>10784</v>
      </c>
      <c r="F144" s="31">
        <f>SUM('[1](表9月別)'!J145:L145)</f>
        <v>91188</v>
      </c>
      <c r="G144" s="30">
        <f>SUM('[1](表9月別)'!M145:O145)</f>
        <v>16202</v>
      </c>
      <c r="H144" s="29">
        <f>SUM(D144:G144)</f>
        <v>130796</v>
      </c>
      <c r="I144" s="29">
        <v>158115</v>
      </c>
      <c r="J144" s="28">
        <f>H144-I144</f>
        <v>-27319</v>
      </c>
    </row>
    <row r="145" spans="1:10" s="6" customFormat="1" ht="13.5" customHeight="1" x14ac:dyDescent="0.15">
      <c r="A145" s="27">
        <f>A144+1</f>
        <v>118</v>
      </c>
      <c r="B145" s="178"/>
      <c r="C145" s="82" t="s">
        <v>368</v>
      </c>
      <c r="D145" s="31">
        <f>SUM('[1](表9月別)'!D146:F146)</f>
        <v>69093</v>
      </c>
      <c r="E145" s="31">
        <f>SUM('[1](表9月別)'!G146:I146)</f>
        <v>79559</v>
      </c>
      <c r="F145" s="31">
        <f>SUM('[1](表9月別)'!J146:L146)</f>
        <v>87872</v>
      </c>
      <c r="G145" s="30">
        <f>SUM('[1](表9月別)'!M146:O146)</f>
        <v>80134</v>
      </c>
      <c r="H145" s="29">
        <f>SUM(D145:G145)</f>
        <v>316658</v>
      </c>
      <c r="I145" s="29">
        <v>424490</v>
      </c>
      <c r="J145" s="28">
        <f>H145-I145</f>
        <v>-107832</v>
      </c>
    </row>
    <row r="146" spans="1:10" s="6" customFormat="1" ht="13.5" customHeight="1" thickBot="1" x14ac:dyDescent="0.2">
      <c r="A146" s="27">
        <f>A145+1</f>
        <v>119</v>
      </c>
      <c r="B146" s="178"/>
      <c r="C146" s="82" t="s">
        <v>367</v>
      </c>
      <c r="D146" s="31">
        <f>SUM('[1](表9月別)'!D147:F147)</f>
        <v>18721</v>
      </c>
      <c r="E146" s="31">
        <f>SUM('[1](表9月別)'!G147:I147)</f>
        <v>23675</v>
      </c>
      <c r="F146" s="31">
        <f>SUM('[1](表9月別)'!J147:L147)</f>
        <v>22969</v>
      </c>
      <c r="G146" s="30">
        <f>SUM('[1](表9月別)'!M147:O147)</f>
        <v>27270</v>
      </c>
      <c r="H146" s="29">
        <f>SUM(D146:G146)</f>
        <v>92635</v>
      </c>
      <c r="I146" s="29">
        <v>85660</v>
      </c>
      <c r="J146" s="28">
        <f>H146-I146</f>
        <v>6975</v>
      </c>
    </row>
    <row r="147" spans="1:10" s="6" customFormat="1" ht="13.5" customHeight="1" thickTop="1" thickBot="1" x14ac:dyDescent="0.2">
      <c r="A147" s="37"/>
      <c r="B147" s="199"/>
      <c r="C147" s="35" t="s">
        <v>4</v>
      </c>
      <c r="D147" s="24">
        <f>SUM(D137:D146)</f>
        <v>285930</v>
      </c>
      <c r="E147" s="24">
        <f>SUM(E137:E146)</f>
        <v>210273</v>
      </c>
      <c r="F147" s="24">
        <f>SUM(F137:F146)</f>
        <v>287680</v>
      </c>
      <c r="G147" s="23">
        <f>SUM(G137:G146)</f>
        <v>204842</v>
      </c>
      <c r="H147" s="22">
        <f>SUM(D147:G147)</f>
        <v>988725</v>
      </c>
      <c r="I147" s="22">
        <f>SUM(I137:I146)</f>
        <v>1141239</v>
      </c>
      <c r="J147" s="21">
        <f>H147-I147</f>
        <v>-152514</v>
      </c>
    </row>
    <row r="148" spans="1:10" s="6" customFormat="1" ht="13.5" customHeight="1" x14ac:dyDescent="0.15">
      <c r="A148" s="27">
        <f>A146+1</f>
        <v>120</v>
      </c>
      <c r="B148" s="213"/>
      <c r="C148" s="171" t="s">
        <v>366</v>
      </c>
      <c r="D148" s="31">
        <f>SUM('[1](表9月別)'!D149:F149)</f>
        <v>10217</v>
      </c>
      <c r="E148" s="31">
        <f>SUM('[1](表9月別)'!G149:I149)</f>
        <v>14186</v>
      </c>
      <c r="F148" s="31">
        <f>SUM('[1](表9月別)'!J149:L149)</f>
        <v>11785</v>
      </c>
      <c r="G148" s="30">
        <f>SUM('[1](表9月別)'!M149:O149)</f>
        <v>13729</v>
      </c>
      <c r="H148" s="29">
        <f>SUM(D148:G148)</f>
        <v>49917</v>
      </c>
      <c r="I148" s="29">
        <v>50564</v>
      </c>
      <c r="J148" s="28">
        <f>H148-I148</f>
        <v>-647</v>
      </c>
    </row>
    <row r="149" spans="1:10" s="6" customFormat="1" ht="13.5" customHeight="1" x14ac:dyDescent="0.15">
      <c r="A149" s="27">
        <f>A148+1</f>
        <v>121</v>
      </c>
      <c r="B149" s="178" t="s">
        <v>365</v>
      </c>
      <c r="C149" s="82" t="s">
        <v>364</v>
      </c>
      <c r="D149" s="56">
        <f>SUM('[1](表9月別)'!D150:F150)</f>
        <v>12558</v>
      </c>
      <c r="E149" s="56">
        <f>SUM('[1](表9月別)'!G150:I150)</f>
        <v>17289</v>
      </c>
      <c r="F149" s="56">
        <f>SUM('[1](表9月別)'!J150:L150)</f>
        <v>15617</v>
      </c>
      <c r="G149" s="55">
        <f>SUM('[1](表9月別)'!M150:O150)</f>
        <v>15233</v>
      </c>
      <c r="H149" s="54">
        <f>SUM(D149:G149)</f>
        <v>60697</v>
      </c>
      <c r="I149" s="54">
        <v>62578</v>
      </c>
      <c r="J149" s="53">
        <f>H149-I149</f>
        <v>-1881</v>
      </c>
    </row>
    <row r="150" spans="1:10" s="6" customFormat="1" ht="13.5" customHeight="1" x14ac:dyDescent="0.15">
      <c r="A150" s="27">
        <f>A149+1</f>
        <v>122</v>
      </c>
      <c r="B150" s="178" t="s">
        <v>363</v>
      </c>
      <c r="C150" s="82" t="s">
        <v>362</v>
      </c>
      <c r="D150" s="52">
        <f>SUM('[1](表9月別)'!D151:F151)</f>
        <v>12902</v>
      </c>
      <c r="E150" s="52">
        <f>SUM('[1](表9月別)'!G151:I151)</f>
        <v>18734</v>
      </c>
      <c r="F150" s="52">
        <f>SUM('[1](表9月別)'!J151:L151)</f>
        <v>16304</v>
      </c>
      <c r="G150" s="51">
        <f>SUM('[1](表9月別)'!M151:O151)</f>
        <v>18401</v>
      </c>
      <c r="H150" s="50">
        <f>SUM(D150:G150)</f>
        <v>66341</v>
      </c>
      <c r="I150" s="50">
        <v>64559</v>
      </c>
      <c r="J150" s="49">
        <f>H150-I150</f>
        <v>1782</v>
      </c>
    </row>
    <row r="151" spans="1:10" s="6" customFormat="1" ht="13.5" customHeight="1" x14ac:dyDescent="0.15">
      <c r="A151" s="27">
        <f>A150+1</f>
        <v>123</v>
      </c>
      <c r="B151" s="213" t="s">
        <v>38</v>
      </c>
      <c r="C151" s="82" t="s">
        <v>361</v>
      </c>
      <c r="D151" s="60">
        <f>SUM('[1](表9月別)'!D152:F152)</f>
        <v>15336</v>
      </c>
      <c r="E151" s="52">
        <f>SUM('[1](表9月別)'!G152:I152)</f>
        <v>21333</v>
      </c>
      <c r="F151" s="52">
        <f>SUM('[1](表9月別)'!J152:L152)</f>
        <v>16719</v>
      </c>
      <c r="G151" s="51">
        <f>SUM('[1](表9月別)'!M152:O152)</f>
        <v>22559</v>
      </c>
      <c r="H151" s="50">
        <f>SUM(D151:G151)</f>
        <v>75947</v>
      </c>
      <c r="I151" s="50">
        <v>73856</v>
      </c>
      <c r="J151" s="49">
        <f>H151-I151</f>
        <v>2091</v>
      </c>
    </row>
    <row r="152" spans="1:10" s="6" customFormat="1" ht="13.5" customHeight="1" x14ac:dyDescent="0.15">
      <c r="A152" s="27">
        <f>A151+1</f>
        <v>124</v>
      </c>
      <c r="B152" s="178"/>
      <c r="C152" s="82" t="s">
        <v>360</v>
      </c>
      <c r="D152" s="52">
        <f>SUM('[1](表9月別)'!D153:F153)</f>
        <v>12393</v>
      </c>
      <c r="E152" s="52">
        <f>SUM('[1](表9月別)'!G153:I153)</f>
        <v>14734</v>
      </c>
      <c r="F152" s="52">
        <f>SUM('[1](表9月別)'!J153:L153)</f>
        <v>13190</v>
      </c>
      <c r="G152" s="51">
        <f>SUM('[1](表9月別)'!M153:O153)</f>
        <v>14391</v>
      </c>
      <c r="H152" s="50">
        <f>SUM(D152:G152)</f>
        <v>54708</v>
      </c>
      <c r="I152" s="50">
        <v>55538</v>
      </c>
      <c r="J152" s="49">
        <f>H152-I152</f>
        <v>-830</v>
      </c>
    </row>
    <row r="153" spans="1:10" s="6" customFormat="1" ht="13.5" customHeight="1" x14ac:dyDescent="0.15">
      <c r="A153" s="27">
        <f>A152+1</f>
        <v>125</v>
      </c>
      <c r="B153" s="178"/>
      <c r="C153" s="82" t="s">
        <v>359</v>
      </c>
      <c r="D153" s="31">
        <f>SUM('[1](表9月別)'!D154:F154)</f>
        <v>23748</v>
      </c>
      <c r="E153" s="31">
        <f>SUM('[1](表9月別)'!G154:I154)</f>
        <v>35107</v>
      </c>
      <c r="F153" s="31">
        <f>SUM('[1](表9月別)'!J154:L154)</f>
        <v>30794</v>
      </c>
      <c r="G153" s="30">
        <f>SUM('[1](表9月別)'!M154:O154)</f>
        <v>34674</v>
      </c>
      <c r="H153" s="29">
        <f>SUM(D153:G153)</f>
        <v>124323</v>
      </c>
      <c r="I153" s="29">
        <v>120739</v>
      </c>
      <c r="J153" s="28">
        <f>H153-I153</f>
        <v>3584</v>
      </c>
    </row>
    <row r="154" spans="1:10" s="6" customFormat="1" ht="13.5" customHeight="1" x14ac:dyDescent="0.15">
      <c r="A154" s="27">
        <f>A153+1</f>
        <v>126</v>
      </c>
      <c r="B154" s="178"/>
      <c r="C154" s="82" t="s">
        <v>358</v>
      </c>
      <c r="D154" s="31">
        <f>SUM('[1](表9月別)'!D155:F155)</f>
        <v>73061</v>
      </c>
      <c r="E154" s="31">
        <f>SUM('[1](表9月別)'!G155:I155)</f>
        <v>63981</v>
      </c>
      <c r="F154" s="31">
        <f>SUM('[1](表9月別)'!J155:L155)</f>
        <v>67620</v>
      </c>
      <c r="G154" s="30">
        <f>SUM('[1](表9月別)'!M155:O155)</f>
        <v>71633</v>
      </c>
      <c r="H154" s="29">
        <f>SUM(D154:G154)</f>
        <v>276295</v>
      </c>
      <c r="I154" s="29">
        <v>245537</v>
      </c>
      <c r="J154" s="28">
        <f>H154-I154</f>
        <v>30758</v>
      </c>
    </row>
    <row r="155" spans="1:10" s="6" customFormat="1" ht="13.5" customHeight="1" x14ac:dyDescent="0.15">
      <c r="A155" s="27">
        <f>A154+1</f>
        <v>127</v>
      </c>
      <c r="B155" s="178"/>
      <c r="C155" s="82" t="s">
        <v>357</v>
      </c>
      <c r="D155" s="31">
        <f>SUM('[1](表9月別)'!D156:F156)</f>
        <v>166484</v>
      </c>
      <c r="E155" s="31">
        <f>SUM('[1](表9月別)'!G156:I156)</f>
        <v>134298</v>
      </c>
      <c r="F155" s="31">
        <f>SUM('[1](表9月別)'!J156:L156)</f>
        <v>163512</v>
      </c>
      <c r="G155" s="30">
        <f>SUM('[1](表9月別)'!M156:O156)</f>
        <v>358397</v>
      </c>
      <c r="H155" s="29">
        <f>SUM(D155:G155)</f>
        <v>822691</v>
      </c>
      <c r="I155" s="29">
        <v>601196</v>
      </c>
      <c r="J155" s="28">
        <f>H155-I155</f>
        <v>221495</v>
      </c>
    </row>
    <row r="156" spans="1:10" s="6" customFormat="1" ht="13.5" customHeight="1" x14ac:dyDescent="0.15">
      <c r="A156" s="27">
        <f>A155+1</f>
        <v>128</v>
      </c>
      <c r="B156" s="178"/>
      <c r="C156" s="82" t="s">
        <v>356</v>
      </c>
      <c r="D156" s="31">
        <f>SUM('[1](表9月別)'!D157:F157)</f>
        <v>28359</v>
      </c>
      <c r="E156" s="31">
        <f>SUM('[1](表9月別)'!G157:I157)</f>
        <v>193473</v>
      </c>
      <c r="F156" s="31">
        <f>SUM('[1](表9月別)'!J157:L157)</f>
        <v>36632</v>
      </c>
      <c r="G156" s="30">
        <f>SUM('[1](表9月別)'!M157:O157)</f>
        <v>58108</v>
      </c>
      <c r="H156" s="29">
        <f>SUM(D156:G156)</f>
        <v>316572</v>
      </c>
      <c r="I156" s="29">
        <v>353597</v>
      </c>
      <c r="J156" s="28">
        <f>H156-I156</f>
        <v>-37025</v>
      </c>
    </row>
    <row r="157" spans="1:10" s="6" customFormat="1" ht="13.5" customHeight="1" x14ac:dyDescent="0.15">
      <c r="A157" s="27">
        <f>A156+1</f>
        <v>129</v>
      </c>
      <c r="B157" s="178"/>
      <c r="C157" s="82" t="s">
        <v>355</v>
      </c>
      <c r="D157" s="31">
        <f>SUM('[1](表9月別)'!D158:F158)</f>
        <v>93796</v>
      </c>
      <c r="E157" s="31">
        <f>SUM('[1](表9月別)'!G158:I158)</f>
        <v>111539</v>
      </c>
      <c r="F157" s="31">
        <f>SUM('[1](表9月別)'!J158:L158)</f>
        <v>121199</v>
      </c>
      <c r="G157" s="30">
        <f>SUM('[1](表9月別)'!M158:O158)</f>
        <v>119836</v>
      </c>
      <c r="H157" s="29">
        <f>SUM(D157:G157)</f>
        <v>446370</v>
      </c>
      <c r="I157" s="29">
        <v>463696</v>
      </c>
      <c r="J157" s="28">
        <f>H157-I157</f>
        <v>-17326</v>
      </c>
    </row>
    <row r="158" spans="1:10" s="6" customFormat="1" ht="13.5" customHeight="1" x14ac:dyDescent="0.15">
      <c r="A158" s="27">
        <f>A157+1</f>
        <v>130</v>
      </c>
      <c r="B158" s="213"/>
      <c r="C158" s="82" t="s">
        <v>354</v>
      </c>
      <c r="D158" s="31">
        <f>SUM('[1](表9月別)'!D159:F159)</f>
        <v>10040</v>
      </c>
      <c r="E158" s="31">
        <f>SUM('[1](表9月別)'!G159:I159)</f>
        <v>11693</v>
      </c>
      <c r="F158" s="31">
        <f>SUM('[1](表9月別)'!J159:L159)</f>
        <v>11564</v>
      </c>
      <c r="G158" s="30">
        <f>SUM('[1](表9月別)'!M159:O159)</f>
        <v>12335</v>
      </c>
      <c r="H158" s="29">
        <f>SUM(D158:G158)</f>
        <v>45632</v>
      </c>
      <c r="I158" s="29">
        <v>46632</v>
      </c>
      <c r="J158" s="28">
        <f>H158-I158</f>
        <v>-1000</v>
      </c>
    </row>
    <row r="159" spans="1:10" s="6" customFormat="1" ht="13.5" customHeight="1" x14ac:dyDescent="0.15">
      <c r="A159" s="27">
        <f>A158+1</f>
        <v>131</v>
      </c>
      <c r="B159" s="178"/>
      <c r="C159" s="82" t="s">
        <v>353</v>
      </c>
      <c r="D159" s="31">
        <f>SUM('[1](表9月別)'!D160:F160)</f>
        <v>6957</v>
      </c>
      <c r="E159" s="31">
        <f>SUM('[1](表9月別)'!G160:I160)</f>
        <v>10388</v>
      </c>
      <c r="F159" s="31">
        <f>SUM('[1](表9月別)'!J160:L160)</f>
        <v>8637</v>
      </c>
      <c r="G159" s="30">
        <f>SUM('[1](表9月別)'!M160:O160)</f>
        <v>10651</v>
      </c>
      <c r="H159" s="29">
        <f>SUM(D159:G159)</f>
        <v>36633</v>
      </c>
      <c r="I159" s="29">
        <v>38254</v>
      </c>
      <c r="J159" s="28">
        <f>H159-I159</f>
        <v>-1621</v>
      </c>
    </row>
    <row r="160" spans="1:10" s="6" customFormat="1" ht="13.5" customHeight="1" x14ac:dyDescent="0.15">
      <c r="A160" s="27">
        <f>A159+1</f>
        <v>132</v>
      </c>
      <c r="B160" s="178"/>
      <c r="C160" s="82" t="s">
        <v>352</v>
      </c>
      <c r="D160" s="42" t="s">
        <v>19</v>
      </c>
      <c r="E160" s="42" t="s">
        <v>19</v>
      </c>
      <c r="F160" s="42" t="s">
        <v>19</v>
      </c>
      <c r="G160" s="41" t="s">
        <v>19</v>
      </c>
      <c r="H160" s="40" t="s">
        <v>162</v>
      </c>
      <c r="I160" s="29">
        <v>30000</v>
      </c>
      <c r="J160" s="28">
        <f>0-I160</f>
        <v>-30000</v>
      </c>
    </row>
    <row r="161" spans="1:10" s="6" customFormat="1" ht="13.5" customHeight="1" x14ac:dyDescent="0.15">
      <c r="A161" s="27">
        <f>A160+1</f>
        <v>133</v>
      </c>
      <c r="B161" s="178"/>
      <c r="C161" s="82" t="s">
        <v>351</v>
      </c>
      <c r="D161" s="42" t="s">
        <v>19</v>
      </c>
      <c r="E161" s="42" t="s">
        <v>19</v>
      </c>
      <c r="F161" s="42" t="s">
        <v>19</v>
      </c>
      <c r="G161" s="41" t="s">
        <v>19</v>
      </c>
      <c r="H161" s="40" t="s">
        <v>162</v>
      </c>
      <c r="I161" s="29">
        <v>18630</v>
      </c>
      <c r="J161" s="28">
        <f>0-I161</f>
        <v>-18630</v>
      </c>
    </row>
    <row r="162" spans="1:10" s="6" customFormat="1" ht="13.5" customHeight="1" thickBot="1" x14ac:dyDescent="0.2">
      <c r="A162" s="27">
        <f>A161+1</f>
        <v>134</v>
      </c>
      <c r="B162" s="178"/>
      <c r="C162" s="82" t="s">
        <v>350</v>
      </c>
      <c r="D162" s="31">
        <f>SUM('[1](表9月別)'!D163:F163)</f>
        <v>46238</v>
      </c>
      <c r="E162" s="31">
        <f>SUM('[1](表9月別)'!G163:I163)</f>
        <v>67298</v>
      </c>
      <c r="F162" s="31">
        <f>SUM('[1](表9月別)'!J163:L163)</f>
        <v>60883</v>
      </c>
      <c r="G162" s="30">
        <f>SUM('[1](表9月別)'!M163:O163)</f>
        <v>63054</v>
      </c>
      <c r="H162" s="29">
        <f>SUM(D162:G162)</f>
        <v>237473</v>
      </c>
      <c r="I162" s="29">
        <v>228388</v>
      </c>
      <c r="J162" s="28">
        <f>H162-I162</f>
        <v>9085</v>
      </c>
    </row>
    <row r="163" spans="1:10" s="6" customFormat="1" ht="13.5" customHeight="1" thickTop="1" thickBot="1" x14ac:dyDescent="0.2">
      <c r="A163" s="63"/>
      <c r="B163" s="199"/>
      <c r="C163" s="218" t="s">
        <v>4</v>
      </c>
      <c r="D163" s="198">
        <f>SUM(D148:D162)</f>
        <v>512089</v>
      </c>
      <c r="E163" s="198">
        <f>SUM(E148:E162)</f>
        <v>714053</v>
      </c>
      <c r="F163" s="198">
        <f>SUM(F148:F162)</f>
        <v>574456</v>
      </c>
      <c r="G163" s="197">
        <f>SUM(G148:G162)</f>
        <v>813001</v>
      </c>
      <c r="H163" s="22">
        <f>SUM(D163:G163)</f>
        <v>2613599</v>
      </c>
      <c r="I163" s="22">
        <f>SUM(I148:I162)</f>
        <v>2453764</v>
      </c>
      <c r="J163" s="21">
        <f>H163-I163</f>
        <v>159835</v>
      </c>
    </row>
    <row r="164" spans="1:10" s="6" customFormat="1" ht="13.5" customHeight="1" x14ac:dyDescent="0.15">
      <c r="A164" s="27">
        <f>A162+1</f>
        <v>135</v>
      </c>
      <c r="B164" s="178" t="s">
        <v>349</v>
      </c>
      <c r="C164" s="171" t="s">
        <v>348</v>
      </c>
      <c r="D164" s="48">
        <f>SUM('[1](表9月別)'!D165:F165)</f>
        <v>0</v>
      </c>
      <c r="E164" s="48">
        <f>SUM('[1](表9月別)'!G165:I165)</f>
        <v>1104</v>
      </c>
      <c r="F164" s="48">
        <f>SUM('[1](表9月別)'!J165:L165)</f>
        <v>26352</v>
      </c>
      <c r="G164" s="47">
        <f>SUM('[1](表9月別)'!M165:O165)</f>
        <v>0</v>
      </c>
      <c r="H164" s="46">
        <f>SUM(D164:G164)</f>
        <v>27456</v>
      </c>
      <c r="I164" s="46">
        <v>25826</v>
      </c>
      <c r="J164" s="45">
        <f>H164-I164</f>
        <v>1630</v>
      </c>
    </row>
    <row r="165" spans="1:10" s="6" customFormat="1" ht="13.5" customHeight="1" thickBot="1" x14ac:dyDescent="0.2">
      <c r="A165" s="27"/>
      <c r="B165" s="178" t="s">
        <v>347</v>
      </c>
      <c r="C165" s="221"/>
      <c r="D165" s="193"/>
      <c r="E165" s="193"/>
      <c r="F165" s="193"/>
      <c r="G165" s="192"/>
      <c r="H165" s="166"/>
      <c r="I165" s="166"/>
      <c r="J165" s="220"/>
    </row>
    <row r="166" spans="1:10" s="6" customFormat="1" ht="13.5" customHeight="1" thickTop="1" thickBot="1" x14ac:dyDescent="0.2">
      <c r="A166" s="37"/>
      <c r="B166" s="219" t="s">
        <v>332</v>
      </c>
      <c r="C166" s="218" t="s">
        <v>4</v>
      </c>
      <c r="D166" s="24">
        <f>SUM(D164)</f>
        <v>0</v>
      </c>
      <c r="E166" s="24">
        <f>SUM(E164)</f>
        <v>1104</v>
      </c>
      <c r="F166" s="24">
        <f>SUM(F164)</f>
        <v>26352</v>
      </c>
      <c r="G166" s="23">
        <f>SUM(G164)</f>
        <v>0</v>
      </c>
      <c r="H166" s="22">
        <f>SUM(D166:G166)</f>
        <v>27456</v>
      </c>
      <c r="I166" s="22">
        <f>SUM(I164:I165)</f>
        <v>25826</v>
      </c>
      <c r="J166" s="21">
        <f>H166-I166</f>
        <v>1630</v>
      </c>
    </row>
    <row r="167" spans="1:10" s="6" customFormat="1" ht="13.5" customHeight="1" x14ac:dyDescent="0.15">
      <c r="A167" s="217">
        <f>A164+1</f>
        <v>136</v>
      </c>
      <c r="B167" s="178" t="s">
        <v>346</v>
      </c>
      <c r="C167" s="66" t="s">
        <v>345</v>
      </c>
      <c r="D167" s="210">
        <f>SUM('[1](表9月別)'!D168:F168)</f>
        <v>19808</v>
      </c>
      <c r="E167" s="210">
        <f>SUM('[1](表9月別)'!G168:I168)</f>
        <v>21488</v>
      </c>
      <c r="F167" s="210">
        <f>SUM('[1](表9月別)'!J168:L168)</f>
        <v>24176</v>
      </c>
      <c r="G167" s="209">
        <f>SUM('[1](表9月別)'!M168:O168)</f>
        <v>26699</v>
      </c>
      <c r="H167" s="106">
        <f>SUM(D167:G167)</f>
        <v>92171</v>
      </c>
      <c r="I167" s="106">
        <v>78395</v>
      </c>
      <c r="J167" s="183">
        <f>H167-I167</f>
        <v>13776</v>
      </c>
    </row>
    <row r="168" spans="1:10" s="6" customFormat="1" ht="13.5" customHeight="1" thickBot="1" x14ac:dyDescent="0.2">
      <c r="A168" s="217"/>
      <c r="B168" s="178" t="s">
        <v>344</v>
      </c>
      <c r="C168" s="216"/>
      <c r="D168" s="212"/>
      <c r="E168" s="212"/>
      <c r="F168" s="212"/>
      <c r="G168" s="203"/>
      <c r="H168" s="150"/>
      <c r="I168" s="150"/>
      <c r="J168" s="149"/>
    </row>
    <row r="169" spans="1:10" s="6" customFormat="1" ht="13.5" customHeight="1" thickTop="1" thickBot="1" x14ac:dyDescent="0.2">
      <c r="A169" s="37"/>
      <c r="B169" s="199" t="s">
        <v>322</v>
      </c>
      <c r="C169" s="215" t="s">
        <v>276</v>
      </c>
      <c r="D169" s="24">
        <f>SUM(D167)</f>
        <v>19808</v>
      </c>
      <c r="E169" s="24">
        <f>SUM(E167)</f>
        <v>21488</v>
      </c>
      <c r="F169" s="24">
        <f>SUM(F167)</f>
        <v>24176</v>
      </c>
      <c r="G169" s="23">
        <f>SUM(G167)</f>
        <v>26699</v>
      </c>
      <c r="H169" s="22">
        <f>SUM(D169:G169)</f>
        <v>92171</v>
      </c>
      <c r="I169" s="22">
        <f>SUM(I167:I168)</f>
        <v>78395</v>
      </c>
      <c r="J169" s="21">
        <f>H169-I169</f>
        <v>13776</v>
      </c>
    </row>
    <row r="170" spans="1:10" s="6" customFormat="1" ht="13.5" customHeight="1" x14ac:dyDescent="0.15">
      <c r="A170" s="27">
        <f>A167+1</f>
        <v>137</v>
      </c>
      <c r="B170" s="214" t="s">
        <v>11</v>
      </c>
      <c r="C170" s="66" t="s">
        <v>343</v>
      </c>
      <c r="D170" s="56">
        <f>SUM('[1](表9月別)'!D171:F171)</f>
        <v>13096</v>
      </c>
      <c r="E170" s="56">
        <f>SUM('[1](表9月別)'!G171:I171)</f>
        <v>17841</v>
      </c>
      <c r="F170" s="56">
        <f>SUM('[1](表9月別)'!J171:L171)</f>
        <v>15699</v>
      </c>
      <c r="G170" s="55">
        <f>SUM('[1](表9月別)'!M171:O171)</f>
        <v>15555</v>
      </c>
      <c r="H170" s="54">
        <f>SUM(D170:G170)</f>
        <v>62191</v>
      </c>
      <c r="I170" s="54">
        <v>59907</v>
      </c>
      <c r="J170" s="53">
        <f>H170-I170</f>
        <v>2284</v>
      </c>
    </row>
    <row r="171" spans="1:10" s="6" customFormat="1" ht="13.5" customHeight="1" thickBot="1" x14ac:dyDescent="0.2">
      <c r="A171" s="27"/>
      <c r="B171" s="213" t="s">
        <v>342</v>
      </c>
      <c r="C171" s="194"/>
      <c r="D171" s="212"/>
      <c r="E171" s="212"/>
      <c r="F171" s="212"/>
      <c r="G171" s="203"/>
      <c r="H171" s="150"/>
      <c r="I171" s="150"/>
      <c r="J171" s="149"/>
    </row>
    <row r="172" spans="1:10" s="6" customFormat="1" ht="13.5" customHeight="1" thickTop="1" thickBot="1" x14ac:dyDescent="0.2">
      <c r="A172" s="37"/>
      <c r="B172" s="178" t="s">
        <v>332</v>
      </c>
      <c r="C172" s="115" t="s">
        <v>4</v>
      </c>
      <c r="D172" s="114">
        <f>SUM(D170)</f>
        <v>13096</v>
      </c>
      <c r="E172" s="114">
        <f>SUM(E170)</f>
        <v>17841</v>
      </c>
      <c r="F172" s="114">
        <f>SUM(F170)</f>
        <v>15699</v>
      </c>
      <c r="G172" s="113">
        <f>SUM(G170)</f>
        <v>15555</v>
      </c>
      <c r="H172" s="22">
        <f>SUM(D172:G172)</f>
        <v>62191</v>
      </c>
      <c r="I172" s="22">
        <f>SUM(I170:I171)</f>
        <v>59907</v>
      </c>
      <c r="J172" s="21">
        <f>H172-I172</f>
        <v>2284</v>
      </c>
    </row>
    <row r="173" spans="1:10" s="6" customFormat="1" ht="13.5" customHeight="1" x14ac:dyDescent="0.15">
      <c r="A173" s="27">
        <f>A170+1</f>
        <v>138</v>
      </c>
      <c r="B173" s="190" t="s">
        <v>341</v>
      </c>
      <c r="C173" s="211" t="s">
        <v>340</v>
      </c>
      <c r="D173" s="210">
        <f>SUM('[1](表9月別)'!D174:F174)</f>
        <v>34253</v>
      </c>
      <c r="E173" s="210">
        <f>SUM('[1](表9月別)'!G174:I174)</f>
        <v>61942</v>
      </c>
      <c r="F173" s="210">
        <f>SUM('[1](表9月別)'!J174:L174)</f>
        <v>73152</v>
      </c>
      <c r="G173" s="209">
        <f>SUM('[1](表9月別)'!M174:O174)</f>
        <v>58774</v>
      </c>
      <c r="H173" s="46">
        <f>SUM(D173:G173)</f>
        <v>228121</v>
      </c>
      <c r="I173" s="46">
        <v>218048</v>
      </c>
      <c r="J173" s="45">
        <f>H173-I173</f>
        <v>10073</v>
      </c>
    </row>
    <row r="174" spans="1:10" s="6" customFormat="1" ht="13.5" customHeight="1" thickBot="1" x14ac:dyDescent="0.2">
      <c r="A174" s="27">
        <f>A173+1</f>
        <v>139</v>
      </c>
      <c r="B174" s="178" t="s">
        <v>339</v>
      </c>
      <c r="C174" s="208" t="s">
        <v>338</v>
      </c>
      <c r="D174" s="56">
        <f>SUM('[1](表9月別)'!D175:F175)</f>
        <v>1822</v>
      </c>
      <c r="E174" s="56">
        <f>SUM('[1](表9月別)'!G175:I175)</f>
        <v>2568</v>
      </c>
      <c r="F174" s="56">
        <f>SUM('[1](表9月別)'!J175:L175)</f>
        <v>4052</v>
      </c>
      <c r="G174" s="55">
        <f>SUM('[1](表9月別)'!M175:O175)</f>
        <v>1826</v>
      </c>
      <c r="H174" s="54">
        <f>SUM(D174:G174)</f>
        <v>10268</v>
      </c>
      <c r="I174" s="54">
        <v>11443</v>
      </c>
      <c r="J174" s="53">
        <f>H174-I174</f>
        <v>-1175</v>
      </c>
    </row>
    <row r="175" spans="1:10" s="6" customFormat="1" ht="13.5" customHeight="1" thickTop="1" thickBot="1" x14ac:dyDescent="0.2">
      <c r="A175" s="37"/>
      <c r="B175" s="199" t="s">
        <v>322</v>
      </c>
      <c r="C175" s="207" t="s">
        <v>4</v>
      </c>
      <c r="D175" s="198">
        <f>SUM(D173:D174)</f>
        <v>36075</v>
      </c>
      <c r="E175" s="198">
        <f>SUM(E173:E174)</f>
        <v>64510</v>
      </c>
      <c r="F175" s="198">
        <f>SUM(F173:F174)</f>
        <v>77204</v>
      </c>
      <c r="G175" s="197">
        <f>SUM(G173:G174)</f>
        <v>60600</v>
      </c>
      <c r="H175" s="22">
        <f>SUM(D175:G175)</f>
        <v>238389</v>
      </c>
      <c r="I175" s="22">
        <f>SUM(I173:I174)</f>
        <v>229491</v>
      </c>
      <c r="J175" s="21">
        <f>H175-I175</f>
        <v>8898</v>
      </c>
    </row>
    <row r="176" spans="1:10" s="6" customFormat="1" ht="13.5" customHeight="1" x14ac:dyDescent="0.15">
      <c r="A176" s="27">
        <f>A174+1</f>
        <v>140</v>
      </c>
      <c r="B176" s="196" t="s">
        <v>337</v>
      </c>
      <c r="C176" s="206" t="s">
        <v>336</v>
      </c>
      <c r="D176" s="205">
        <f>SUM('[1](表9月別)'!D177:F177)</f>
        <v>2150</v>
      </c>
      <c r="E176" s="205">
        <f>SUM('[1](表9月別)'!G177:I177)</f>
        <v>5800</v>
      </c>
      <c r="F176" s="205">
        <f>SUM('[1](表9月別)'!J177:L177)</f>
        <v>10285</v>
      </c>
      <c r="G176" s="192">
        <f>SUM('[1](表9月別)'!M177:O177)</f>
        <v>10228</v>
      </c>
      <c r="H176" s="46">
        <f>SUM(D176:G176)</f>
        <v>28463</v>
      </c>
      <c r="I176" s="46">
        <v>20579</v>
      </c>
      <c r="J176" s="45">
        <f>H176-I176</f>
        <v>7884</v>
      </c>
    </row>
    <row r="177" spans="1:10" s="6" customFormat="1" ht="13.5" customHeight="1" thickBot="1" x14ac:dyDescent="0.2">
      <c r="A177" s="27">
        <f>A176+1</f>
        <v>141</v>
      </c>
      <c r="B177" s="195"/>
      <c r="C177" s="65" t="s">
        <v>335</v>
      </c>
      <c r="D177" s="204">
        <f>SUM('[1](表9月別)'!D178:F178)</f>
        <v>750</v>
      </c>
      <c r="E177" s="204">
        <f>SUM('[1](表9月別)'!G178:I178)</f>
        <v>3110</v>
      </c>
      <c r="F177" s="204">
        <f>SUM('[1](表9月別)'!J178:L178)</f>
        <v>18667</v>
      </c>
      <c r="G177" s="203">
        <f>SUM('[1](表9月別)'!M178:O178)</f>
        <v>6061</v>
      </c>
      <c r="H177" s="54">
        <f>SUM(D177:G177)</f>
        <v>28588</v>
      </c>
      <c r="I177" s="54">
        <v>22106</v>
      </c>
      <c r="J177" s="53">
        <f>H177-I177</f>
        <v>6482</v>
      </c>
    </row>
    <row r="178" spans="1:10" s="6" customFormat="1" ht="13.5" customHeight="1" thickTop="1" thickBot="1" x14ac:dyDescent="0.2">
      <c r="A178" s="37"/>
      <c r="B178" s="191"/>
      <c r="C178" s="115" t="s">
        <v>4</v>
      </c>
      <c r="D178" s="202">
        <f>SUM(D176:D177)</f>
        <v>2900</v>
      </c>
      <c r="E178" s="202">
        <f>SUM(E176:E177)</f>
        <v>8910</v>
      </c>
      <c r="F178" s="202">
        <f>SUM(F176:F177)</f>
        <v>28952</v>
      </c>
      <c r="G178" s="201">
        <f>SUM(G176:G177)</f>
        <v>16289</v>
      </c>
      <c r="H178" s="22">
        <f>SUM(D178:G178)</f>
        <v>57051</v>
      </c>
      <c r="I178" s="22">
        <f>SUM(I176:I177)</f>
        <v>42685</v>
      </c>
      <c r="J178" s="21">
        <f>H178-I178</f>
        <v>14366</v>
      </c>
    </row>
    <row r="179" spans="1:10" s="6" customFormat="1" ht="13.5" customHeight="1" x14ac:dyDescent="0.15">
      <c r="A179" s="27">
        <f>A177+1</f>
        <v>142</v>
      </c>
      <c r="B179" s="190" t="s">
        <v>13</v>
      </c>
      <c r="C179" s="171" t="s">
        <v>334</v>
      </c>
      <c r="D179" s="48">
        <f>SUM('[1](表9月別)'!D180:F180)</f>
        <v>2453</v>
      </c>
      <c r="E179" s="48">
        <f>SUM('[1](表9月別)'!G180:I180)</f>
        <v>21868</v>
      </c>
      <c r="F179" s="48">
        <f>SUM('[1](表9月別)'!J180:L180)</f>
        <v>37678</v>
      </c>
      <c r="G179" s="47">
        <f>SUM('[1](表9月別)'!M180:O180)</f>
        <v>10087</v>
      </c>
      <c r="H179" s="46">
        <f>SUM(D179:G179)</f>
        <v>72086</v>
      </c>
      <c r="I179" s="46">
        <v>53129</v>
      </c>
      <c r="J179" s="45">
        <f>H179-I179</f>
        <v>18957</v>
      </c>
    </row>
    <row r="180" spans="1:10" s="6" customFormat="1" ht="13.5" customHeight="1" x14ac:dyDescent="0.15">
      <c r="A180" s="27">
        <f>A179+1</f>
        <v>143</v>
      </c>
      <c r="B180" s="178" t="s">
        <v>11</v>
      </c>
      <c r="C180" s="171" t="s">
        <v>333</v>
      </c>
      <c r="D180" s="31">
        <f>SUM('[1](表9月別)'!D181:F181)</f>
        <v>47645</v>
      </c>
      <c r="E180" s="31">
        <f>SUM('[1](表9月別)'!G181:I181)</f>
        <v>59811</v>
      </c>
      <c r="F180" s="31">
        <f>SUM('[1](表9月別)'!J181:L181)</f>
        <v>77450</v>
      </c>
      <c r="G180" s="30">
        <f>SUM('[1](表9月別)'!M181:O181)</f>
        <v>63374</v>
      </c>
      <c r="H180" s="29">
        <f>SUM(D180:G180)</f>
        <v>248280</v>
      </c>
      <c r="I180" s="29">
        <v>272847</v>
      </c>
      <c r="J180" s="28">
        <f>H180-I180</f>
        <v>-24567</v>
      </c>
    </row>
    <row r="181" spans="1:10" s="6" customFormat="1" ht="13.5" customHeight="1" thickBot="1" x14ac:dyDescent="0.2">
      <c r="A181" s="27">
        <f>A180+1</f>
        <v>144</v>
      </c>
      <c r="B181" s="178" t="s">
        <v>332</v>
      </c>
      <c r="C181" s="200" t="s">
        <v>331</v>
      </c>
      <c r="D181" s="56">
        <f>SUM('[1](表9月別)'!D182:F182)</f>
        <v>5573</v>
      </c>
      <c r="E181" s="56">
        <f>SUM('[1](表9月別)'!G182:I182)</f>
        <v>13328</v>
      </c>
      <c r="F181" s="56">
        <f>SUM('[1](表9月別)'!J182:L182)</f>
        <v>14656</v>
      </c>
      <c r="G181" s="55">
        <f>SUM('[1](表9月別)'!M182:O182)</f>
        <v>11288</v>
      </c>
      <c r="H181" s="54">
        <f>SUM(D181:G181)</f>
        <v>44845</v>
      </c>
      <c r="I181" s="54">
        <v>44762</v>
      </c>
      <c r="J181" s="53">
        <f>H181-I181</f>
        <v>83</v>
      </c>
    </row>
    <row r="182" spans="1:10" s="6" customFormat="1" ht="13.5" customHeight="1" thickTop="1" thickBot="1" x14ac:dyDescent="0.2">
      <c r="A182" s="37"/>
      <c r="B182" s="199"/>
      <c r="C182" s="35" t="s">
        <v>4</v>
      </c>
      <c r="D182" s="198">
        <f>SUM(D179:D181)</f>
        <v>55671</v>
      </c>
      <c r="E182" s="198">
        <f>SUM(E179:E181)</f>
        <v>95007</v>
      </c>
      <c r="F182" s="198">
        <f>SUM(F179:F181)</f>
        <v>129784</v>
      </c>
      <c r="G182" s="197">
        <f>SUM(G179:G181)</f>
        <v>84749</v>
      </c>
      <c r="H182" s="22">
        <f>SUM(D182:G182)</f>
        <v>365211</v>
      </c>
      <c r="I182" s="22">
        <f>SUM(I179:I181)</f>
        <v>370738</v>
      </c>
      <c r="J182" s="21">
        <f>H182-I182</f>
        <v>-5527</v>
      </c>
    </row>
    <row r="183" spans="1:10" s="6" customFormat="1" ht="13.5" customHeight="1" x14ac:dyDescent="0.15">
      <c r="A183" s="27">
        <f>A181+1</f>
        <v>145</v>
      </c>
      <c r="B183" s="196" t="s">
        <v>330</v>
      </c>
      <c r="C183" s="66" t="s">
        <v>329</v>
      </c>
      <c r="D183" s="48">
        <f>SUM('[1](表9月別)'!D184:F184)</f>
        <v>16484</v>
      </c>
      <c r="E183" s="48">
        <f>SUM('[1](表9月別)'!G184:I184)</f>
        <v>32953</v>
      </c>
      <c r="F183" s="48">
        <f>SUM('[1](表9月別)'!J184:L184)</f>
        <v>41353</v>
      </c>
      <c r="G183" s="47">
        <f>SUM('[1](表9月別)'!M184:O184)</f>
        <v>23654</v>
      </c>
      <c r="H183" s="46">
        <f>SUM(D183:G183)</f>
        <v>114444</v>
      </c>
      <c r="I183" s="46">
        <v>126033</v>
      </c>
      <c r="J183" s="45">
        <f>H183-I183</f>
        <v>-11589</v>
      </c>
    </row>
    <row r="184" spans="1:10" s="6" customFormat="1" ht="13.5" customHeight="1" thickBot="1" x14ac:dyDescent="0.2">
      <c r="A184" s="27">
        <f>A183+1</f>
        <v>146</v>
      </c>
      <c r="B184" s="195"/>
      <c r="C184" s="194" t="s">
        <v>328</v>
      </c>
      <c r="D184" s="193">
        <f>SUM('[1](表9月別)'!D185:F185)</f>
        <v>2806</v>
      </c>
      <c r="E184" s="193">
        <f>SUM('[1](表9月別)'!G185:I185)</f>
        <v>6339</v>
      </c>
      <c r="F184" s="193">
        <f>SUM('[1](表9月別)'!J185:L185)</f>
        <v>8010</v>
      </c>
      <c r="G184" s="192">
        <f>SUM('[1](表9月別)'!M185:O185)</f>
        <v>3813</v>
      </c>
      <c r="H184" s="54">
        <f>SUM(D184:G184)</f>
        <v>20968</v>
      </c>
      <c r="I184" s="54">
        <v>22388</v>
      </c>
      <c r="J184" s="53">
        <f>H184-I184</f>
        <v>-1420</v>
      </c>
    </row>
    <row r="185" spans="1:10" s="6" customFormat="1" ht="13.5" customHeight="1" thickTop="1" thickBot="1" x14ac:dyDescent="0.2">
      <c r="A185" s="37"/>
      <c r="B185" s="191"/>
      <c r="C185" s="35" t="s">
        <v>4</v>
      </c>
      <c r="D185" s="24">
        <f>SUM(D183:D184)</f>
        <v>19290</v>
      </c>
      <c r="E185" s="24">
        <f>SUM(E183:E184)</f>
        <v>39292</v>
      </c>
      <c r="F185" s="24">
        <f>SUM(F183:F184)</f>
        <v>49363</v>
      </c>
      <c r="G185" s="23">
        <f>SUM(G183:G184)</f>
        <v>27467</v>
      </c>
      <c r="H185" s="22">
        <f>SUM(D185:G185)</f>
        <v>135412</v>
      </c>
      <c r="I185" s="22">
        <f>SUM(I183:I184)</f>
        <v>148421</v>
      </c>
      <c r="J185" s="21">
        <f>H185-I185</f>
        <v>-13009</v>
      </c>
    </row>
    <row r="186" spans="1:10" s="6" customFormat="1" ht="13.5" customHeight="1" x14ac:dyDescent="0.15">
      <c r="A186" s="27">
        <f>A184+1</f>
        <v>147</v>
      </c>
      <c r="B186" s="190"/>
      <c r="C186" s="65" t="s">
        <v>327</v>
      </c>
      <c r="D186" s="189">
        <f>SUM('[1](表9月別)'!D187:F187)</f>
        <v>4450</v>
      </c>
      <c r="E186" s="189">
        <f>SUM('[1](表9月別)'!G187:I187)</f>
        <v>20050</v>
      </c>
      <c r="F186" s="189">
        <f>SUM('[1](表9月別)'!J187:L187)</f>
        <v>7060</v>
      </c>
      <c r="G186" s="188">
        <f>SUM('[1](表9月別)'!M187:O187)</f>
        <v>6880</v>
      </c>
      <c r="H186" s="187">
        <f>SUM(D186:G186)</f>
        <v>38440</v>
      </c>
      <c r="I186" s="187">
        <v>37220</v>
      </c>
      <c r="J186" s="186">
        <f>H186-I186</f>
        <v>1220</v>
      </c>
    </row>
    <row r="187" spans="1:10" s="6" customFormat="1" ht="13.5" customHeight="1" x14ac:dyDescent="0.15">
      <c r="A187" s="27">
        <f>A186+1</f>
        <v>148</v>
      </c>
      <c r="B187" s="178" t="s">
        <v>326</v>
      </c>
      <c r="C187" s="65" t="s">
        <v>325</v>
      </c>
      <c r="D187" s="48">
        <f>SUM('[1](表9月別)'!D188:F188)</f>
        <v>6592</v>
      </c>
      <c r="E187" s="48">
        <f>SUM('[1](表9月別)'!G188:I188)</f>
        <v>8683</v>
      </c>
      <c r="F187" s="48">
        <f>SUM('[1](表9月別)'!J188:L188)</f>
        <v>16462</v>
      </c>
      <c r="G187" s="47">
        <f>SUM('[1](表9月別)'!M188:O188)</f>
        <v>7373</v>
      </c>
      <c r="H187" s="46">
        <f>SUM(D187:G187)</f>
        <v>39110</v>
      </c>
      <c r="I187" s="46">
        <v>40429</v>
      </c>
      <c r="J187" s="45">
        <f>H187-I187</f>
        <v>-1319</v>
      </c>
    </row>
    <row r="188" spans="1:10" s="6" customFormat="1" ht="13.5" customHeight="1" x14ac:dyDescent="0.15">
      <c r="A188" s="27">
        <f>A187+1</f>
        <v>149</v>
      </c>
      <c r="B188" s="178" t="s">
        <v>324</v>
      </c>
      <c r="C188" s="65" t="s">
        <v>323</v>
      </c>
      <c r="D188" s="48">
        <f>SUM('[1](表9月別)'!D189:F189)</f>
        <v>11249</v>
      </c>
      <c r="E188" s="48">
        <f>SUM('[1](表9月別)'!G189:I189)</f>
        <v>15717</v>
      </c>
      <c r="F188" s="48">
        <f>SUM('[1](表9月別)'!J189:L189)</f>
        <v>14634</v>
      </c>
      <c r="G188" s="47">
        <f>SUM('[1](表9月別)'!M189:O189)</f>
        <v>14203</v>
      </c>
      <c r="H188" s="29">
        <f>SUM(D188:G188)</f>
        <v>55803</v>
      </c>
      <c r="I188" s="29">
        <v>54257</v>
      </c>
      <c r="J188" s="28">
        <f>H188-I188</f>
        <v>1546</v>
      </c>
    </row>
    <row r="189" spans="1:10" s="6" customFormat="1" ht="13.5" customHeight="1" x14ac:dyDescent="0.15">
      <c r="A189" s="27">
        <f>A188+1</f>
        <v>150</v>
      </c>
      <c r="B189" s="178" t="s">
        <v>322</v>
      </c>
      <c r="C189" s="65" t="s">
        <v>321</v>
      </c>
      <c r="D189" s="56">
        <f>SUM('[1](表9月別)'!D190:F190)</f>
        <v>10912</v>
      </c>
      <c r="E189" s="56">
        <f>SUM('[1](表9月別)'!G190:I190)</f>
        <v>18619</v>
      </c>
      <c r="F189" s="56">
        <f>SUM('[1](表9月別)'!J190:L190)</f>
        <v>15254</v>
      </c>
      <c r="G189" s="55">
        <f>SUM('[1](表9月別)'!M190:O190)</f>
        <v>20514</v>
      </c>
      <c r="H189" s="54">
        <f>SUM(D189:G189)</f>
        <v>65299</v>
      </c>
      <c r="I189" s="54">
        <v>67576</v>
      </c>
      <c r="J189" s="53">
        <f>H189-I189</f>
        <v>-2277</v>
      </c>
    </row>
    <row r="190" spans="1:10" s="6" customFormat="1" ht="13.5" customHeight="1" x14ac:dyDescent="0.15">
      <c r="A190" s="27">
        <f>A189+1</f>
        <v>151</v>
      </c>
      <c r="B190" s="178"/>
      <c r="C190" s="65" t="s">
        <v>320</v>
      </c>
      <c r="D190" s="52">
        <f>SUM('[1](表9月別)'!D191:F191)</f>
        <v>11401</v>
      </c>
      <c r="E190" s="52">
        <f>SUM('[1](表9月別)'!G191:I191)</f>
        <v>15463</v>
      </c>
      <c r="F190" s="52">
        <f>SUM('[1](表9月別)'!J191:L191)</f>
        <v>19283</v>
      </c>
      <c r="G190" s="51">
        <f>SUM('[1](表9月別)'!M191:O191)</f>
        <v>14519</v>
      </c>
      <c r="H190" s="50">
        <f>SUM(D190:G190)</f>
        <v>60666</v>
      </c>
      <c r="I190" s="50">
        <v>66263</v>
      </c>
      <c r="J190" s="49">
        <f>H190-I190</f>
        <v>-5597</v>
      </c>
    </row>
    <row r="191" spans="1:10" s="6" customFormat="1" ht="13.5" customHeight="1" x14ac:dyDescent="0.15">
      <c r="A191" s="27">
        <f>A190+1</f>
        <v>152</v>
      </c>
      <c r="B191" s="178"/>
      <c r="C191" s="65" t="s">
        <v>319</v>
      </c>
      <c r="D191" s="48">
        <f>SUM('[1](表9月別)'!D192:F192)</f>
        <v>11417</v>
      </c>
      <c r="E191" s="48">
        <f>SUM('[1](表9月別)'!G192:I192)</f>
        <v>17066</v>
      </c>
      <c r="F191" s="48">
        <f>SUM('[1](表9月別)'!J192:L192)</f>
        <v>15131</v>
      </c>
      <c r="G191" s="47">
        <f>SUM('[1](表9月別)'!M192:O192)</f>
        <v>15881</v>
      </c>
      <c r="H191" s="46">
        <f>SUM(D191:G191)</f>
        <v>59495</v>
      </c>
      <c r="I191" s="46">
        <v>61932</v>
      </c>
      <c r="J191" s="45">
        <f>H191-I191</f>
        <v>-2437</v>
      </c>
    </row>
    <row r="192" spans="1:10" s="6" customFormat="1" ht="13.5" customHeight="1" x14ac:dyDescent="0.15">
      <c r="A192" s="27">
        <f>A191+1</f>
        <v>153</v>
      </c>
      <c r="B192" s="178"/>
      <c r="C192" s="65" t="s">
        <v>318</v>
      </c>
      <c r="D192" s="31">
        <f>SUM('[1](表9月別)'!D193:F193)</f>
        <v>5200</v>
      </c>
      <c r="E192" s="31">
        <f>SUM('[1](表9月別)'!G193:I193)</f>
        <v>6100</v>
      </c>
      <c r="F192" s="31">
        <f>SUM('[1](表9月別)'!J193:L193)</f>
        <v>6650</v>
      </c>
      <c r="G192" s="30">
        <f>SUM('[1](表9月別)'!M193:O193)</f>
        <v>1080</v>
      </c>
      <c r="H192" s="29">
        <f>SUM(D192:G192)</f>
        <v>19030</v>
      </c>
      <c r="I192" s="29">
        <v>14700</v>
      </c>
      <c r="J192" s="28">
        <f>H192-I192</f>
        <v>4330</v>
      </c>
    </row>
    <row r="193" spans="1:10" s="6" customFormat="1" ht="13.5" customHeight="1" x14ac:dyDescent="0.15">
      <c r="A193" s="27">
        <f>A192+1</f>
        <v>154</v>
      </c>
      <c r="B193" s="178"/>
      <c r="C193" s="65" t="s">
        <v>317</v>
      </c>
      <c r="D193" s="31">
        <f>SUM('[1](表9月別)'!D194:F194)</f>
        <v>7365</v>
      </c>
      <c r="E193" s="31">
        <f>SUM('[1](表9月別)'!G194:I194)</f>
        <v>11943</v>
      </c>
      <c r="F193" s="31">
        <f>SUM('[1](表9月別)'!J194:L194)</f>
        <v>10512</v>
      </c>
      <c r="G193" s="30">
        <f>SUM('[1](表9月別)'!M194:O194)</f>
        <v>11819</v>
      </c>
      <c r="H193" s="29">
        <f>SUM(D193:G193)</f>
        <v>41639</v>
      </c>
      <c r="I193" s="29">
        <v>42290</v>
      </c>
      <c r="J193" s="28">
        <f>H193-I193</f>
        <v>-651</v>
      </c>
    </row>
    <row r="194" spans="1:10" s="6" customFormat="1" ht="13.5" customHeight="1" x14ac:dyDescent="0.15">
      <c r="A194" s="27">
        <f>A193+1</f>
        <v>155</v>
      </c>
      <c r="B194" s="178"/>
      <c r="C194" s="65" t="s">
        <v>316</v>
      </c>
      <c r="D194" s="31">
        <f>SUM('[1](表9月別)'!D195:F195)</f>
        <v>8104</v>
      </c>
      <c r="E194" s="31">
        <f>SUM('[1](表9月別)'!G195:I195)</f>
        <v>11356</v>
      </c>
      <c r="F194" s="31">
        <f>SUM('[1](表9月別)'!J195:L195)</f>
        <v>9746</v>
      </c>
      <c r="G194" s="30">
        <f>SUM('[1](表9月別)'!M195:O195)</f>
        <v>10891</v>
      </c>
      <c r="H194" s="29">
        <f>SUM(D194:G194)</f>
        <v>40097</v>
      </c>
      <c r="I194" s="29">
        <v>38474</v>
      </c>
      <c r="J194" s="28">
        <f>H194-I194</f>
        <v>1623</v>
      </c>
    </row>
    <row r="195" spans="1:10" s="6" customFormat="1" ht="13.5" customHeight="1" thickBot="1" x14ac:dyDescent="0.2">
      <c r="A195" s="27">
        <f>A194+1</f>
        <v>156</v>
      </c>
      <c r="B195" s="178"/>
      <c r="C195" s="65" t="s">
        <v>315</v>
      </c>
      <c r="D195" s="31">
        <f>SUM('[1](表9月別)'!D196:F196)</f>
        <v>12266</v>
      </c>
      <c r="E195" s="31">
        <f>SUM('[1](表9月別)'!G196:I196)</f>
        <v>17167</v>
      </c>
      <c r="F195" s="31">
        <f>SUM('[1](表9月別)'!J196:L196)</f>
        <v>16589</v>
      </c>
      <c r="G195" s="30">
        <f>SUM('[1](表9月別)'!M196:O196)</f>
        <v>15684</v>
      </c>
      <c r="H195" s="29">
        <f>SUM(D195:G195)</f>
        <v>61706</v>
      </c>
      <c r="I195" s="29">
        <v>60938</v>
      </c>
      <c r="J195" s="28">
        <f>H195-I195</f>
        <v>768</v>
      </c>
    </row>
    <row r="196" spans="1:10" s="6" customFormat="1" ht="13.5" customHeight="1" thickTop="1" thickBot="1" x14ac:dyDescent="0.2">
      <c r="A196" s="27"/>
      <c r="B196" s="178"/>
      <c r="C196" s="35" t="s">
        <v>4</v>
      </c>
      <c r="D196" s="24">
        <f>SUM(D186:D195)</f>
        <v>88956</v>
      </c>
      <c r="E196" s="24">
        <f>SUM(E186:E195)</f>
        <v>142164</v>
      </c>
      <c r="F196" s="24">
        <f>SUM(F186:F195)</f>
        <v>131321</v>
      </c>
      <c r="G196" s="23">
        <f>SUM(G186:G195)</f>
        <v>118844</v>
      </c>
      <c r="H196" s="22">
        <f>SUM(D196:G196)</f>
        <v>481285</v>
      </c>
      <c r="I196" s="22">
        <f>SUM(I186:I195)</f>
        <v>484079</v>
      </c>
      <c r="J196" s="21">
        <f>H196-I196</f>
        <v>-2794</v>
      </c>
    </row>
    <row r="197" spans="1:10" s="6" customFormat="1" ht="13.5" customHeight="1" thickBot="1" x14ac:dyDescent="0.2">
      <c r="A197" s="17"/>
      <c r="B197" s="16"/>
      <c r="C197" s="15" t="s">
        <v>314</v>
      </c>
      <c r="D197" s="14">
        <f>SUM(D147,D163,D166,D169,D172,D175,D178,D182,D185,D196)</f>
        <v>1033815</v>
      </c>
      <c r="E197" s="14">
        <f>SUM(E147,E163,E166,E169,E172,E175,E178,E182,E185,E196)</f>
        <v>1314642</v>
      </c>
      <c r="F197" s="14">
        <f>SUM(F147,F163,F166,F169,F172,F175,F178,F182,F185,F196)</f>
        <v>1344987</v>
      </c>
      <c r="G197" s="13">
        <f>SUM(G147,G163,G166,G169,G172,G175,G178,G182,G185,G196)</f>
        <v>1368046</v>
      </c>
      <c r="H197" s="12">
        <f>SUM(D197:G197)</f>
        <v>5061490</v>
      </c>
      <c r="I197" s="12">
        <f>SUM(I196,I185,I182,I178,I175,I172,I169,I166,I163,I147)</f>
        <v>5034545</v>
      </c>
      <c r="J197" s="11">
        <f>H197-I197</f>
        <v>26945</v>
      </c>
    </row>
    <row r="198" spans="1:10" s="6" customFormat="1" ht="13.5" customHeight="1" x14ac:dyDescent="0.15">
      <c r="A198" s="67">
        <f>A195+1</f>
        <v>157</v>
      </c>
      <c r="B198" s="139"/>
      <c r="C198" s="89" t="s">
        <v>313</v>
      </c>
      <c r="D198" s="185">
        <f>SUM('[1](表9月別)'!D199:F199)</f>
        <v>75</v>
      </c>
      <c r="E198" s="185">
        <f>SUM('[1](表9月別)'!G199:I199)</f>
        <v>1980</v>
      </c>
      <c r="F198" s="185">
        <f>SUM('[1](表9月別)'!J199:L199)</f>
        <v>7710</v>
      </c>
      <c r="G198" s="184">
        <f>SUM('[1](表9月別)'!M199:O199)</f>
        <v>832</v>
      </c>
      <c r="H198" s="106">
        <f>SUM(D198:G198)</f>
        <v>10597</v>
      </c>
      <c r="I198" s="106">
        <v>10075</v>
      </c>
      <c r="J198" s="183">
        <f>H198-I198</f>
        <v>522</v>
      </c>
    </row>
    <row r="199" spans="1:10" s="6" customFormat="1" ht="13.5" customHeight="1" x14ac:dyDescent="0.15">
      <c r="A199" s="27">
        <f>A198+1</f>
        <v>158</v>
      </c>
      <c r="B199" s="182"/>
      <c r="C199" s="171" t="s">
        <v>312</v>
      </c>
      <c r="D199" s="181" t="s">
        <v>19</v>
      </c>
      <c r="E199" s="181" t="s">
        <v>19</v>
      </c>
      <c r="F199" s="181" t="s">
        <v>19</v>
      </c>
      <c r="G199" s="180" t="s">
        <v>19</v>
      </c>
      <c r="H199" s="179" t="s">
        <v>162</v>
      </c>
      <c r="I199" s="46">
        <v>6890</v>
      </c>
      <c r="J199" s="45">
        <f>0-I199</f>
        <v>-6890</v>
      </c>
    </row>
    <row r="200" spans="1:10" s="6" customFormat="1" ht="13.5" customHeight="1" x14ac:dyDescent="0.15">
      <c r="A200" s="27">
        <f>A199+1</f>
        <v>159</v>
      </c>
      <c r="B200" s="178" t="s">
        <v>311</v>
      </c>
      <c r="C200" s="82" t="s">
        <v>310</v>
      </c>
      <c r="D200" s="170">
        <f>SUM('[1](表9月別)'!D201:F201)</f>
        <v>9750</v>
      </c>
      <c r="E200" s="170">
        <f>SUM('[1](表9月別)'!G201:I201)</f>
        <v>3750</v>
      </c>
      <c r="F200" s="170">
        <f>SUM('[1](表9月別)'!J201:L201)</f>
        <v>3401</v>
      </c>
      <c r="G200" s="169">
        <f>SUM('[1](表9月別)'!M201:O201)</f>
        <v>2570</v>
      </c>
      <c r="H200" s="29">
        <f>SUM(D200:G200)</f>
        <v>19471</v>
      </c>
      <c r="I200" s="29">
        <v>21910</v>
      </c>
      <c r="J200" s="28">
        <f>H200-I200</f>
        <v>-2439</v>
      </c>
    </row>
    <row r="201" spans="1:10" s="6" customFormat="1" ht="13.5" customHeight="1" x14ac:dyDescent="0.15">
      <c r="A201" s="27">
        <f>A200+1</f>
        <v>160</v>
      </c>
      <c r="B201" s="174" t="s">
        <v>38</v>
      </c>
      <c r="C201" s="82" t="s">
        <v>309</v>
      </c>
      <c r="D201" s="170">
        <f>SUM('[1](表9月別)'!D202:F202)</f>
        <v>10255</v>
      </c>
      <c r="E201" s="170">
        <f>SUM('[1](表9月別)'!G202:I202)</f>
        <v>13838</v>
      </c>
      <c r="F201" s="170">
        <f>SUM('[1](表9月別)'!J202:L202)</f>
        <v>13108</v>
      </c>
      <c r="G201" s="169">
        <f>SUM('[1](表9月別)'!M202:O202)</f>
        <v>14345</v>
      </c>
      <c r="H201" s="29">
        <f>SUM(D201:G201)</f>
        <v>51546</v>
      </c>
      <c r="I201" s="29">
        <v>52400</v>
      </c>
      <c r="J201" s="28">
        <f>H201-I201</f>
        <v>-854</v>
      </c>
    </row>
    <row r="202" spans="1:10" s="6" customFormat="1" ht="13.5" customHeight="1" x14ac:dyDescent="0.15">
      <c r="A202" s="27">
        <f>A201+1</f>
        <v>161</v>
      </c>
      <c r="B202" s="174"/>
      <c r="C202" s="175" t="s">
        <v>308</v>
      </c>
      <c r="D202" s="170">
        <f>SUM('[1](表9月別)'!D203:F203)</f>
        <v>27800</v>
      </c>
      <c r="E202" s="170">
        <f>SUM('[1](表9月別)'!G203:I203)</f>
        <v>10700</v>
      </c>
      <c r="F202" s="170">
        <f>SUM('[1](表9月別)'!J203:L203)</f>
        <v>6100</v>
      </c>
      <c r="G202" s="169">
        <f>SUM('[1](表9月別)'!M203:O203)</f>
        <v>15500</v>
      </c>
      <c r="H202" s="29">
        <f>SUM(D202:G202)</f>
        <v>60100</v>
      </c>
      <c r="I202" s="29">
        <v>60100</v>
      </c>
      <c r="J202" s="28">
        <f>H202-I202</f>
        <v>0</v>
      </c>
    </row>
    <row r="203" spans="1:10" s="6" customFormat="1" ht="13.5" customHeight="1" x14ac:dyDescent="0.15">
      <c r="A203" s="27">
        <f>A202+1</f>
        <v>162</v>
      </c>
      <c r="B203" s="174"/>
      <c r="C203" s="175" t="s">
        <v>307</v>
      </c>
      <c r="D203" s="177">
        <f>SUM('[1](表9月別)'!D204:F204)</f>
        <v>0</v>
      </c>
      <c r="E203" s="177">
        <f>SUM('[1](表9月別)'!G204:I204)</f>
        <v>15940</v>
      </c>
      <c r="F203" s="177">
        <f>SUM('[1](表9月別)'!J204:L204)</f>
        <v>47140</v>
      </c>
      <c r="G203" s="176">
        <f>SUM('[1](表9月別)'!M204:O204)</f>
        <v>8720</v>
      </c>
      <c r="H203" s="54">
        <f>SUM(D203:G203)</f>
        <v>71800</v>
      </c>
      <c r="I203" s="54">
        <v>75590</v>
      </c>
      <c r="J203" s="53">
        <f>H203-I203</f>
        <v>-3790</v>
      </c>
    </row>
    <row r="204" spans="1:10" s="6" customFormat="1" ht="13.5" customHeight="1" x14ac:dyDescent="0.15">
      <c r="A204" s="27">
        <f>A203+1</f>
        <v>163</v>
      </c>
      <c r="B204" s="174"/>
      <c r="C204" s="175" t="s">
        <v>306</v>
      </c>
      <c r="D204" s="170">
        <f>SUM('[1](表9月別)'!D205:F205)</f>
        <v>8100</v>
      </c>
      <c r="E204" s="170">
        <f>SUM('[1](表9月別)'!G205:I205)</f>
        <v>16500</v>
      </c>
      <c r="F204" s="170">
        <f>SUM('[1](表9月別)'!J205:L205)</f>
        <v>25000</v>
      </c>
      <c r="G204" s="169">
        <f>SUM('[1](表9月別)'!M205:O205)</f>
        <v>17200</v>
      </c>
      <c r="H204" s="29">
        <f>SUM(D204:G204)</f>
        <v>66800</v>
      </c>
      <c r="I204" s="29">
        <v>65600</v>
      </c>
      <c r="J204" s="28">
        <f>H204-I204</f>
        <v>1200</v>
      </c>
    </row>
    <row r="205" spans="1:10" s="6" customFormat="1" ht="13.5" customHeight="1" x14ac:dyDescent="0.15">
      <c r="A205" s="27">
        <f>A204+1</f>
        <v>164</v>
      </c>
      <c r="B205" s="174"/>
      <c r="C205" s="175" t="s">
        <v>305</v>
      </c>
      <c r="D205" s="170">
        <f>SUM('[1](表9月別)'!D206:F206)</f>
        <v>27776</v>
      </c>
      <c r="E205" s="170">
        <f>SUM('[1](表9月別)'!G206:I206)</f>
        <v>23720</v>
      </c>
      <c r="F205" s="170">
        <f>SUM('[1](表9月別)'!J206:L206)</f>
        <v>24510</v>
      </c>
      <c r="G205" s="169">
        <f>SUM('[1](表9月別)'!M206:O206)</f>
        <v>22423</v>
      </c>
      <c r="H205" s="29">
        <f>SUM(D205:G205)</f>
        <v>98429</v>
      </c>
      <c r="I205" s="29">
        <v>97714</v>
      </c>
      <c r="J205" s="28">
        <f>H205-I205</f>
        <v>715</v>
      </c>
    </row>
    <row r="206" spans="1:10" s="6" customFormat="1" ht="13.5" customHeight="1" x14ac:dyDescent="0.15">
      <c r="A206" s="27">
        <f>A205+1</f>
        <v>165</v>
      </c>
      <c r="B206" s="174"/>
      <c r="C206" s="175" t="s">
        <v>304</v>
      </c>
      <c r="D206" s="170">
        <f>SUM('[1](表9月別)'!D207:F207)</f>
        <v>14929</v>
      </c>
      <c r="E206" s="170">
        <f>SUM('[1](表9月別)'!G207:I207)</f>
        <v>25140</v>
      </c>
      <c r="F206" s="170">
        <f>SUM('[1](表9月別)'!J207:L207)</f>
        <v>43886</v>
      </c>
      <c r="G206" s="169">
        <f>SUM('[1](表9月別)'!M207:O207)</f>
        <v>16819</v>
      </c>
      <c r="H206" s="29">
        <f>SUM(D206:G206)</f>
        <v>100774</v>
      </c>
      <c r="I206" s="29">
        <v>103895</v>
      </c>
      <c r="J206" s="28">
        <f>H206-I206</f>
        <v>-3121</v>
      </c>
    </row>
    <row r="207" spans="1:10" s="6" customFormat="1" ht="13.5" customHeight="1" x14ac:dyDescent="0.15">
      <c r="A207" s="27">
        <f>A206+1</f>
        <v>166</v>
      </c>
      <c r="B207" s="174"/>
      <c r="C207" s="175" t="s">
        <v>303</v>
      </c>
      <c r="D207" s="170">
        <f>SUM('[1](表9月別)'!D208:F208)</f>
        <v>56000</v>
      </c>
      <c r="E207" s="170">
        <f>SUM('[1](表9月別)'!G208:I208)</f>
        <v>32000</v>
      </c>
      <c r="F207" s="170">
        <f>SUM('[1](表9月別)'!J208:L208)</f>
        <v>52000</v>
      </c>
      <c r="G207" s="169">
        <f>SUM('[1](表9月別)'!M208:O208)</f>
        <v>33000</v>
      </c>
      <c r="H207" s="29">
        <f>SUM(D207:G207)</f>
        <v>173000</v>
      </c>
      <c r="I207" s="29">
        <v>174000</v>
      </c>
      <c r="J207" s="28">
        <f>H207-I207</f>
        <v>-1000</v>
      </c>
    </row>
    <row r="208" spans="1:10" s="6" customFormat="1" ht="13.5" customHeight="1" x14ac:dyDescent="0.15">
      <c r="A208" s="27">
        <f>A207+1</f>
        <v>167</v>
      </c>
      <c r="B208" s="174"/>
      <c r="C208" s="175" t="s">
        <v>302</v>
      </c>
      <c r="D208" s="170">
        <f>SUM('[1](表9月別)'!D209:F209)</f>
        <v>37300</v>
      </c>
      <c r="E208" s="170">
        <f>SUM('[1](表9月別)'!G209:I209)</f>
        <v>40500</v>
      </c>
      <c r="F208" s="170">
        <f>SUM('[1](表9月別)'!J209:L209)</f>
        <v>44800</v>
      </c>
      <c r="G208" s="169">
        <f>SUM('[1](表9月別)'!M209:O209)</f>
        <v>40500</v>
      </c>
      <c r="H208" s="29">
        <f>SUM(D208:G208)</f>
        <v>163100</v>
      </c>
      <c r="I208" s="29">
        <v>172300</v>
      </c>
      <c r="J208" s="28">
        <f>H208-I208</f>
        <v>-9200</v>
      </c>
    </row>
    <row r="209" spans="1:10" s="6" customFormat="1" ht="13.5" customHeight="1" x14ac:dyDescent="0.15">
      <c r="A209" s="27">
        <f>A208+1</f>
        <v>168</v>
      </c>
      <c r="B209" s="174"/>
      <c r="C209" s="175" t="s">
        <v>301</v>
      </c>
      <c r="D209" s="170">
        <f>SUM('[1](表9月別)'!D210:F210)</f>
        <v>19033</v>
      </c>
      <c r="E209" s="170">
        <f>SUM('[1](表9月別)'!G210:I210)</f>
        <v>31041</v>
      </c>
      <c r="F209" s="170">
        <f>SUM('[1](表9月別)'!J210:L210)</f>
        <v>37069</v>
      </c>
      <c r="G209" s="169">
        <f>SUM('[1](表9月別)'!M210:O210)</f>
        <v>31711</v>
      </c>
      <c r="H209" s="29">
        <f>SUM(D209:G209)</f>
        <v>118854</v>
      </c>
      <c r="I209" s="29">
        <v>91251</v>
      </c>
      <c r="J209" s="28">
        <f>H209-I209</f>
        <v>27603</v>
      </c>
    </row>
    <row r="210" spans="1:10" s="6" customFormat="1" ht="13.5" customHeight="1" x14ac:dyDescent="0.15">
      <c r="A210" s="27">
        <f>A209+1</f>
        <v>169</v>
      </c>
      <c r="B210" s="174"/>
      <c r="C210" s="175" t="s">
        <v>300</v>
      </c>
      <c r="D210" s="170">
        <f>SUM('[1](表9月別)'!D211:F211)</f>
        <v>46996</v>
      </c>
      <c r="E210" s="170">
        <f>SUM('[1](表9月別)'!G211:I211)</f>
        <v>41063</v>
      </c>
      <c r="F210" s="170">
        <f>SUM('[1](表9月別)'!J211:L211)</f>
        <v>43308</v>
      </c>
      <c r="G210" s="169">
        <f>SUM('[1](表9月別)'!M211:O211)</f>
        <v>38375</v>
      </c>
      <c r="H210" s="40">
        <f>SUM(D210:G210)</f>
        <v>169742</v>
      </c>
      <c r="I210" s="29">
        <v>167790</v>
      </c>
      <c r="J210" s="91">
        <f>H210-I210</f>
        <v>1952</v>
      </c>
    </row>
    <row r="211" spans="1:10" s="6" customFormat="1" ht="13.5" customHeight="1" x14ac:dyDescent="0.15">
      <c r="A211" s="27">
        <f>A210+1</f>
        <v>170</v>
      </c>
      <c r="B211" s="174"/>
      <c r="C211" s="175" t="s">
        <v>299</v>
      </c>
      <c r="D211" s="170">
        <f>SUM('[1](表9月別)'!D212:F212)</f>
        <v>37839</v>
      </c>
      <c r="E211" s="170">
        <f>SUM('[1](表9月別)'!G212:I212)</f>
        <v>94060</v>
      </c>
      <c r="F211" s="170">
        <f>SUM('[1](表9月別)'!J212:L212)</f>
        <v>43269</v>
      </c>
      <c r="G211" s="169">
        <f>SUM('[1](表9月別)'!M212:O212)</f>
        <v>61516</v>
      </c>
      <c r="H211" s="29">
        <f>SUM(D211:G211)</f>
        <v>236684</v>
      </c>
      <c r="I211" s="29">
        <v>226214</v>
      </c>
      <c r="J211" s="28">
        <f>H211-I211</f>
        <v>10470</v>
      </c>
    </row>
    <row r="212" spans="1:10" s="6" customFormat="1" ht="13.5" customHeight="1" x14ac:dyDescent="0.15">
      <c r="A212" s="27">
        <f>A211+1</f>
        <v>171</v>
      </c>
      <c r="B212" s="174"/>
      <c r="C212" s="175" t="s">
        <v>298</v>
      </c>
      <c r="D212" s="170">
        <f>SUM('[1](表9月別)'!D213:F213)</f>
        <v>74320</v>
      </c>
      <c r="E212" s="170">
        <f>SUM('[1](表9月別)'!G213:I213)</f>
        <v>88945</v>
      </c>
      <c r="F212" s="170">
        <f>SUM('[1](表9月別)'!J213:L213)</f>
        <v>85159</v>
      </c>
      <c r="G212" s="169">
        <f>SUM('[1](表9月別)'!M213:O213)</f>
        <v>85207</v>
      </c>
      <c r="H212" s="29">
        <f>SUM(D212:G212)</f>
        <v>333631</v>
      </c>
      <c r="I212" s="29">
        <v>335271</v>
      </c>
      <c r="J212" s="28">
        <f>H212-I212</f>
        <v>-1640</v>
      </c>
    </row>
    <row r="213" spans="1:10" s="6" customFormat="1" ht="13.5" customHeight="1" x14ac:dyDescent="0.15">
      <c r="A213" s="27">
        <f>A212+1</f>
        <v>172</v>
      </c>
      <c r="B213" s="174"/>
      <c r="C213" s="175" t="s">
        <v>297</v>
      </c>
      <c r="D213" s="170">
        <f>SUM('[1](表9月別)'!D214:F214)</f>
        <v>36345</v>
      </c>
      <c r="E213" s="170">
        <f>SUM('[1](表9月別)'!G214:I214)</f>
        <v>45273</v>
      </c>
      <c r="F213" s="170">
        <f>SUM('[1](表9月別)'!J214:L214)</f>
        <v>45534</v>
      </c>
      <c r="G213" s="169">
        <f>SUM('[1](表9月別)'!M214:O214)</f>
        <v>45549</v>
      </c>
      <c r="H213" s="29">
        <f>SUM(D213:G213)</f>
        <v>172701</v>
      </c>
      <c r="I213" s="29">
        <v>173928</v>
      </c>
      <c r="J213" s="28">
        <f>H213-I213</f>
        <v>-1227</v>
      </c>
    </row>
    <row r="214" spans="1:10" s="6" customFormat="1" ht="13.5" customHeight="1" x14ac:dyDescent="0.15">
      <c r="A214" s="27">
        <f>A213+1</f>
        <v>173</v>
      </c>
      <c r="B214" s="174"/>
      <c r="C214" s="175" t="s">
        <v>296</v>
      </c>
      <c r="D214" s="170">
        <f>SUM('[1](表9月別)'!D215:F215)</f>
        <v>5193</v>
      </c>
      <c r="E214" s="170">
        <f>SUM('[1](表9月別)'!G215:I215)</f>
        <v>6192</v>
      </c>
      <c r="F214" s="170">
        <f>SUM('[1](表9月別)'!J215:L215)</f>
        <v>6438</v>
      </c>
      <c r="G214" s="169">
        <f>SUM('[1](表9月別)'!M215:O215)</f>
        <v>17437</v>
      </c>
      <c r="H214" s="29">
        <f>SUM(D214:G214)</f>
        <v>35260</v>
      </c>
      <c r="I214" s="29">
        <v>16945</v>
      </c>
      <c r="J214" s="28">
        <f>H214-I214</f>
        <v>18315</v>
      </c>
    </row>
    <row r="215" spans="1:10" s="6" customFormat="1" ht="13.5" customHeight="1" x14ac:dyDescent="0.15">
      <c r="A215" s="27">
        <f>A214+1</f>
        <v>174</v>
      </c>
      <c r="B215" s="174"/>
      <c r="C215" s="175" t="s">
        <v>295</v>
      </c>
      <c r="D215" s="170">
        <f>SUM('[1](表9月別)'!D216:F216)</f>
        <v>3586</v>
      </c>
      <c r="E215" s="170">
        <f>SUM('[1](表9月別)'!G216:I216)</f>
        <v>4749</v>
      </c>
      <c r="F215" s="170">
        <f>SUM('[1](表9月別)'!J216:L216)</f>
        <v>4941</v>
      </c>
      <c r="G215" s="169">
        <f>SUM('[1](表9月別)'!M216:O216)</f>
        <v>9538</v>
      </c>
      <c r="H215" s="29">
        <f>SUM(D215:G215)</f>
        <v>22814</v>
      </c>
      <c r="I215" s="29">
        <v>21125</v>
      </c>
      <c r="J215" s="28">
        <f>H215-I215</f>
        <v>1689</v>
      </c>
    </row>
    <row r="216" spans="1:10" s="6" customFormat="1" ht="13.5" customHeight="1" x14ac:dyDescent="0.15">
      <c r="A216" s="27">
        <f>A215+1</f>
        <v>175</v>
      </c>
      <c r="B216" s="174"/>
      <c r="C216" s="175" t="s">
        <v>294</v>
      </c>
      <c r="D216" s="170">
        <f>SUM('[1](表9月別)'!D217:F217)</f>
        <v>0</v>
      </c>
      <c r="E216" s="170">
        <f>SUM('[1](表9月別)'!G217:I217)</f>
        <v>407</v>
      </c>
      <c r="F216" s="170">
        <f>SUM('[1](表9月別)'!J217:L217)</f>
        <v>9163</v>
      </c>
      <c r="G216" s="169">
        <f>SUM('[1](表9月別)'!M217:O217)</f>
        <v>778</v>
      </c>
      <c r="H216" s="29">
        <f>SUM(D216:G216)</f>
        <v>10348</v>
      </c>
      <c r="I216" s="29">
        <v>10007</v>
      </c>
      <c r="J216" s="28">
        <f>H216-I216</f>
        <v>341</v>
      </c>
    </row>
    <row r="217" spans="1:10" s="6" customFormat="1" ht="13.5" customHeight="1" x14ac:dyDescent="0.15">
      <c r="A217" s="27">
        <f>A216+1</f>
        <v>176</v>
      </c>
      <c r="B217" s="174"/>
      <c r="C217" s="175" t="s">
        <v>293</v>
      </c>
      <c r="D217" s="170">
        <f>SUM('[1](表9月別)'!D218:F218)</f>
        <v>9253</v>
      </c>
      <c r="E217" s="170">
        <f>SUM('[1](表9月別)'!G218:I218)</f>
        <v>13955</v>
      </c>
      <c r="F217" s="170">
        <f>SUM('[1](表9月別)'!J218:L218)</f>
        <v>10873</v>
      </c>
      <c r="G217" s="169">
        <f>SUM('[1](表9月別)'!M218:O218)</f>
        <v>13328</v>
      </c>
      <c r="H217" s="29">
        <f>SUM(D217:G217)</f>
        <v>47409</v>
      </c>
      <c r="I217" s="29">
        <v>46425</v>
      </c>
      <c r="J217" s="28">
        <f>H217-I217</f>
        <v>984</v>
      </c>
    </row>
    <row r="218" spans="1:10" s="6" customFormat="1" ht="13.5" customHeight="1" x14ac:dyDescent="0.15">
      <c r="A218" s="27">
        <f>A217+1</f>
        <v>177</v>
      </c>
      <c r="B218" s="174"/>
      <c r="C218" s="175" t="s">
        <v>292</v>
      </c>
      <c r="D218" s="170">
        <f>SUM('[1](表9月別)'!D219:F219)</f>
        <v>7497</v>
      </c>
      <c r="E218" s="170">
        <f>SUM('[1](表9月別)'!G219:I219)</f>
        <v>8031</v>
      </c>
      <c r="F218" s="170">
        <f>SUM('[1](表9月別)'!J219:L219)</f>
        <v>10257</v>
      </c>
      <c r="G218" s="169">
        <f>SUM('[1](表9月別)'!M219:O219)</f>
        <v>15547</v>
      </c>
      <c r="H218" s="29">
        <f>SUM(D218:G218)</f>
        <v>41332</v>
      </c>
      <c r="I218" s="29">
        <v>34627</v>
      </c>
      <c r="J218" s="28">
        <f>H218-I218</f>
        <v>6705</v>
      </c>
    </row>
    <row r="219" spans="1:10" s="6" customFormat="1" ht="13.5" customHeight="1" x14ac:dyDescent="0.15">
      <c r="A219" s="27">
        <f>A218+1</f>
        <v>178</v>
      </c>
      <c r="B219" s="174"/>
      <c r="C219" s="175" t="s">
        <v>291</v>
      </c>
      <c r="D219" s="170">
        <f>SUM('[1](表9月別)'!D220:F220)</f>
        <v>8117</v>
      </c>
      <c r="E219" s="170">
        <f>SUM('[1](表9月別)'!G220:I220)</f>
        <v>11370</v>
      </c>
      <c r="F219" s="170">
        <f>SUM('[1](表9月別)'!J220:L220)</f>
        <v>8248</v>
      </c>
      <c r="G219" s="169">
        <f>SUM('[1](表9月別)'!M220:O220)</f>
        <v>9638</v>
      </c>
      <c r="H219" s="29">
        <f>SUM(D219:G219)</f>
        <v>37373</v>
      </c>
      <c r="I219" s="29">
        <v>39567</v>
      </c>
      <c r="J219" s="28">
        <f>H219-I219</f>
        <v>-2194</v>
      </c>
    </row>
    <row r="220" spans="1:10" s="6" customFormat="1" ht="13.5" customHeight="1" x14ac:dyDescent="0.15">
      <c r="A220" s="27">
        <f>A219+1</f>
        <v>179</v>
      </c>
      <c r="B220" s="174"/>
      <c r="C220" s="175" t="s">
        <v>290</v>
      </c>
      <c r="D220" s="170">
        <f>SUM('[1](表9月別)'!D221:F221)</f>
        <v>9050</v>
      </c>
      <c r="E220" s="170">
        <f>SUM('[1](表9月別)'!G221:I221)</f>
        <v>12032</v>
      </c>
      <c r="F220" s="170">
        <f>SUM('[1](表9月別)'!J221:L221)</f>
        <v>9797</v>
      </c>
      <c r="G220" s="169">
        <f>SUM('[1](表9月別)'!M221:O221)</f>
        <v>11945</v>
      </c>
      <c r="H220" s="29">
        <f>SUM(D220:G220)</f>
        <v>42824</v>
      </c>
      <c r="I220" s="29">
        <v>41126</v>
      </c>
      <c r="J220" s="28">
        <f>H220-I220</f>
        <v>1698</v>
      </c>
    </row>
    <row r="221" spans="1:10" s="6" customFormat="1" ht="13.5" customHeight="1" x14ac:dyDescent="0.15">
      <c r="A221" s="27">
        <f>A220+1</f>
        <v>180</v>
      </c>
      <c r="B221" s="174"/>
      <c r="C221" s="175" t="s">
        <v>289</v>
      </c>
      <c r="D221" s="170">
        <f>SUM('[1](表9月別)'!D222:F222)</f>
        <v>10337</v>
      </c>
      <c r="E221" s="170">
        <f>SUM('[1](表9月別)'!G222:I222)</f>
        <v>13547</v>
      </c>
      <c r="F221" s="170">
        <f>SUM('[1](表9月別)'!J222:L222)</f>
        <v>11171</v>
      </c>
      <c r="G221" s="169">
        <f>SUM('[1](表9月別)'!M222:O222)</f>
        <v>13074</v>
      </c>
      <c r="H221" s="29">
        <f>SUM(D221:G221)</f>
        <v>48129</v>
      </c>
      <c r="I221" s="29">
        <v>48464</v>
      </c>
      <c r="J221" s="28">
        <f>H221-I221</f>
        <v>-335</v>
      </c>
    </row>
    <row r="222" spans="1:10" s="6" customFormat="1" ht="13.5" customHeight="1" x14ac:dyDescent="0.15">
      <c r="A222" s="27">
        <f>A221+1</f>
        <v>181</v>
      </c>
      <c r="B222" s="174"/>
      <c r="C222" s="175" t="s">
        <v>288</v>
      </c>
      <c r="D222" s="170">
        <f>SUM('[1](表9月別)'!D223:F223)</f>
        <v>5808</v>
      </c>
      <c r="E222" s="170">
        <f>SUM('[1](表9月別)'!G223:I223)</f>
        <v>8839</v>
      </c>
      <c r="F222" s="170">
        <f>SUM('[1](表9月別)'!J223:L223)</f>
        <v>6131</v>
      </c>
      <c r="G222" s="169">
        <f>SUM('[1](表9月別)'!M223:O223)</f>
        <v>9246</v>
      </c>
      <c r="H222" s="29">
        <f>SUM(D222:G222)</f>
        <v>30024</v>
      </c>
      <c r="I222" s="29">
        <v>30896</v>
      </c>
      <c r="J222" s="28">
        <f>H222-I222</f>
        <v>-872</v>
      </c>
    </row>
    <row r="223" spans="1:10" s="6" customFormat="1" ht="13.5" customHeight="1" x14ac:dyDescent="0.15">
      <c r="A223" s="27">
        <f>A222+1</f>
        <v>182</v>
      </c>
      <c r="B223" s="174"/>
      <c r="C223" s="175" t="s">
        <v>287</v>
      </c>
      <c r="D223" s="170">
        <f>SUM('[1](表9月別)'!D224:F224)</f>
        <v>7773</v>
      </c>
      <c r="E223" s="170">
        <f>SUM('[1](表9月別)'!G224:I224)</f>
        <v>10254</v>
      </c>
      <c r="F223" s="170">
        <f>SUM('[1](表9月別)'!J224:L224)</f>
        <v>9330</v>
      </c>
      <c r="G223" s="169">
        <f>SUM('[1](表9月別)'!M224:O224)</f>
        <v>12079</v>
      </c>
      <c r="H223" s="29">
        <f>SUM(D223:G223)</f>
        <v>39436</v>
      </c>
      <c r="I223" s="40">
        <v>37027</v>
      </c>
      <c r="J223" s="91">
        <f>H223-I223</f>
        <v>2409</v>
      </c>
    </row>
    <row r="224" spans="1:10" s="6" customFormat="1" ht="13.5" customHeight="1" thickBot="1" x14ac:dyDescent="0.2">
      <c r="A224" s="27">
        <f>A223+1</f>
        <v>183</v>
      </c>
      <c r="B224" s="174"/>
      <c r="C224" s="82" t="s">
        <v>286</v>
      </c>
      <c r="D224" s="170">
        <f>SUM('[1](表9月別)'!D225:F225)</f>
        <v>0</v>
      </c>
      <c r="E224" s="170">
        <f>SUM('[1](表9月別)'!G225:I225)</f>
        <v>1690</v>
      </c>
      <c r="F224" s="170">
        <f>SUM('[1](表9月別)'!J225:L225)</f>
        <v>12000</v>
      </c>
      <c r="G224" s="169">
        <f>SUM('[1](表9月別)'!M225:O225)</f>
        <v>880</v>
      </c>
      <c r="H224" s="29">
        <f>SUM(D224:G224)</f>
        <v>14570</v>
      </c>
      <c r="I224" s="29">
        <v>10475</v>
      </c>
      <c r="J224" s="28">
        <f>H224-I224</f>
        <v>4095</v>
      </c>
    </row>
    <row r="225" spans="1:10" s="6" customFormat="1" ht="13.5" customHeight="1" thickTop="1" thickBot="1" x14ac:dyDescent="0.2">
      <c r="A225" s="63"/>
      <c r="B225" s="173"/>
      <c r="C225" s="115" t="s">
        <v>4</v>
      </c>
      <c r="D225" s="148">
        <f>SUM(D198:D224)</f>
        <v>473132</v>
      </c>
      <c r="E225" s="148">
        <f>SUM(E198:E224)</f>
        <v>575516</v>
      </c>
      <c r="F225" s="148">
        <f>SUM(F198:F224)</f>
        <v>620343</v>
      </c>
      <c r="G225" s="147">
        <f>SUM(G198:G224)</f>
        <v>547757</v>
      </c>
      <c r="H225" s="22">
        <f>SUM(D225:G225)</f>
        <v>2216748</v>
      </c>
      <c r="I225" s="22">
        <f>SUM(I198:I224)</f>
        <v>2171612</v>
      </c>
      <c r="J225" s="21">
        <f>H225-I225</f>
        <v>45136</v>
      </c>
    </row>
    <row r="226" spans="1:10" s="6" customFormat="1" ht="13.5" customHeight="1" x14ac:dyDescent="0.15">
      <c r="A226" s="67">
        <f>A224+1</f>
        <v>184</v>
      </c>
      <c r="B226" s="162"/>
      <c r="C226" s="171" t="s">
        <v>285</v>
      </c>
      <c r="D226" s="170">
        <f>SUM('[1](表9月別)'!D227:F227)</f>
        <v>5410</v>
      </c>
      <c r="E226" s="170">
        <f>SUM('[1](表9月別)'!G227:I227)</f>
        <v>7349</v>
      </c>
      <c r="F226" s="170">
        <f>SUM('[1](表9月別)'!J227:L227)</f>
        <v>10559</v>
      </c>
      <c r="G226" s="169">
        <f>SUM('[1](表9月別)'!M227:O227)</f>
        <v>9841</v>
      </c>
      <c r="H226" s="29">
        <f>SUM(D226:G226)</f>
        <v>33159</v>
      </c>
      <c r="I226" s="29">
        <v>38035</v>
      </c>
      <c r="J226" s="28">
        <f>H226-I226</f>
        <v>-4876</v>
      </c>
    </row>
    <row r="227" spans="1:10" s="6" customFormat="1" ht="13.5" customHeight="1" x14ac:dyDescent="0.15">
      <c r="A227" s="27">
        <f>A226+1</f>
        <v>185</v>
      </c>
      <c r="B227" s="172"/>
      <c r="C227" s="171" t="s">
        <v>284</v>
      </c>
      <c r="D227" s="170" t="s">
        <v>19</v>
      </c>
      <c r="E227" s="170" t="s">
        <v>19</v>
      </c>
      <c r="F227" s="170" t="s">
        <v>19</v>
      </c>
      <c r="G227" s="169" t="s">
        <v>19</v>
      </c>
      <c r="H227" s="40" t="s">
        <v>19</v>
      </c>
      <c r="I227" s="29">
        <v>12347</v>
      </c>
      <c r="J227" s="28">
        <f>0-I227</f>
        <v>-12347</v>
      </c>
    </row>
    <row r="228" spans="1:10" s="6" customFormat="1" ht="13.5" customHeight="1" x14ac:dyDescent="0.15">
      <c r="A228" s="27">
        <f>A227+1</f>
        <v>186</v>
      </c>
      <c r="B228" s="125" t="s">
        <v>283</v>
      </c>
      <c r="C228" s="82" t="s">
        <v>282</v>
      </c>
      <c r="D228" s="170">
        <f>SUM('[1](表9月別)'!D229:F229)</f>
        <v>0</v>
      </c>
      <c r="E228" s="170">
        <f>SUM('[1](表9月別)'!G229:I229)</f>
        <v>0</v>
      </c>
      <c r="F228" s="170">
        <f>SUM('[1](表9月別)'!J229:L229)</f>
        <v>0</v>
      </c>
      <c r="G228" s="169">
        <f>SUM('[1](表9月別)'!M229:O229)</f>
        <v>45000</v>
      </c>
      <c r="H228" s="29">
        <f>SUM(D228:G228)</f>
        <v>45000</v>
      </c>
      <c r="I228" s="29">
        <v>63000</v>
      </c>
      <c r="J228" s="28">
        <f>H228-I228</f>
        <v>-18000</v>
      </c>
    </row>
    <row r="229" spans="1:10" s="6" customFormat="1" ht="13.5" customHeight="1" x14ac:dyDescent="0.15">
      <c r="A229" s="27">
        <f>A228+1</f>
        <v>187</v>
      </c>
      <c r="B229" s="125" t="s">
        <v>281</v>
      </c>
      <c r="C229" s="82" t="s">
        <v>280</v>
      </c>
      <c r="D229" s="170">
        <f>SUM('[1](表9月別)'!D230:F230)</f>
        <v>7339</v>
      </c>
      <c r="E229" s="170">
        <f>SUM('[1](表9月別)'!G230:I230)</f>
        <v>20926</v>
      </c>
      <c r="F229" s="170">
        <f>SUM('[1](表9月別)'!J230:L230)</f>
        <v>4572</v>
      </c>
      <c r="G229" s="169">
        <f>SUM('[1](表9月別)'!M230:O230)</f>
        <v>7600</v>
      </c>
      <c r="H229" s="29">
        <f>SUM(D229:G229)</f>
        <v>40437</v>
      </c>
      <c r="I229" s="29">
        <v>33704</v>
      </c>
      <c r="J229" s="28">
        <f>H229-I229</f>
        <v>6733</v>
      </c>
    </row>
    <row r="230" spans="1:10" s="6" customFormat="1" ht="13.5" customHeight="1" x14ac:dyDescent="0.15">
      <c r="A230" s="27">
        <f>A229+1</f>
        <v>188</v>
      </c>
      <c r="B230" s="125" t="s">
        <v>38</v>
      </c>
      <c r="C230" s="82" t="s">
        <v>279</v>
      </c>
      <c r="D230" s="170">
        <f>SUM('[1](表9月別)'!D231:F231)</f>
        <v>35838</v>
      </c>
      <c r="E230" s="170">
        <f>SUM('[1](表9月別)'!G231:I231)</f>
        <v>46295</v>
      </c>
      <c r="F230" s="170">
        <f>SUM('[1](表9月別)'!J231:L231)</f>
        <v>43650</v>
      </c>
      <c r="G230" s="169">
        <f>SUM('[1](表9月別)'!M231:O231)</f>
        <v>42619</v>
      </c>
      <c r="H230" s="29">
        <f>SUM(D230:G230)</f>
        <v>168402</v>
      </c>
      <c r="I230" s="29">
        <v>177642</v>
      </c>
      <c r="J230" s="28">
        <f>H230-I230</f>
        <v>-9240</v>
      </c>
    </row>
    <row r="231" spans="1:10" s="6" customFormat="1" ht="13.5" customHeight="1" x14ac:dyDescent="0.15">
      <c r="A231" s="27">
        <f>A230+1</f>
        <v>189</v>
      </c>
      <c r="B231" s="125"/>
      <c r="C231" s="82" t="s">
        <v>278</v>
      </c>
      <c r="D231" s="170">
        <f>SUM('[1](表9月別)'!D232:F232)</f>
        <v>89172</v>
      </c>
      <c r="E231" s="170">
        <f>SUM('[1](表9月別)'!G232:I232)</f>
        <v>132607</v>
      </c>
      <c r="F231" s="170">
        <f>SUM('[1](表9月別)'!J232:L232)</f>
        <v>151552</v>
      </c>
      <c r="G231" s="169">
        <f>SUM('[1](表9月別)'!M232:O232)</f>
        <v>126648</v>
      </c>
      <c r="H231" s="29">
        <f>SUM(D231:G231)</f>
        <v>499979</v>
      </c>
      <c r="I231" s="29">
        <v>514992</v>
      </c>
      <c r="J231" s="28">
        <f>H231-I231</f>
        <v>-15013</v>
      </c>
    </row>
    <row r="232" spans="1:10" s="6" customFormat="1" ht="13.5" customHeight="1" thickBot="1" x14ac:dyDescent="0.2">
      <c r="A232" s="27">
        <f>A231+1</f>
        <v>190</v>
      </c>
      <c r="B232" s="125"/>
      <c r="C232" s="82" t="s">
        <v>277</v>
      </c>
      <c r="D232" s="168">
        <f>SUM('[1](表9月別)'!D233:F233)</f>
        <v>9182</v>
      </c>
      <c r="E232" s="168">
        <f>SUM('[1](表9月別)'!G233:I233)</f>
        <v>13440</v>
      </c>
      <c r="F232" s="168">
        <f>SUM('[1](表9月別)'!J233:L233)</f>
        <v>10800</v>
      </c>
      <c r="G232" s="167">
        <f>SUM('[1](表9月別)'!M233:O233)</f>
        <v>11700</v>
      </c>
      <c r="H232" s="166">
        <f>SUM(D232:G232)</f>
        <v>45122</v>
      </c>
      <c r="I232" s="165">
        <v>43000</v>
      </c>
      <c r="J232" s="164">
        <f>H232-I232</f>
        <v>2122</v>
      </c>
    </row>
    <row r="233" spans="1:10" s="6" customFormat="1" ht="13.5" customHeight="1" thickTop="1" thickBot="1" x14ac:dyDescent="0.2">
      <c r="A233" s="63"/>
      <c r="B233" s="163"/>
      <c r="C233" s="115" t="s">
        <v>276</v>
      </c>
      <c r="D233" s="148">
        <f>SUM(D226:D232)</f>
        <v>146941</v>
      </c>
      <c r="E233" s="148">
        <f>SUM(E226:E232)</f>
        <v>220617</v>
      </c>
      <c r="F233" s="148">
        <f>SUM(F226:F232)</f>
        <v>221133</v>
      </c>
      <c r="G233" s="147">
        <f>SUM(G226:G232)</f>
        <v>243408</v>
      </c>
      <c r="H233" s="22">
        <f>SUM(D233:G233)</f>
        <v>832099</v>
      </c>
      <c r="I233" s="22">
        <f>SUM(I226:I232)</f>
        <v>882720</v>
      </c>
      <c r="J233" s="21">
        <f>H233-I233</f>
        <v>-50621</v>
      </c>
    </row>
    <row r="234" spans="1:10" s="6" customFormat="1" ht="13.5" customHeight="1" x14ac:dyDescent="0.15">
      <c r="A234" s="67">
        <f>A232+1</f>
        <v>191</v>
      </c>
      <c r="B234" s="162"/>
      <c r="C234" s="161" t="s">
        <v>275</v>
      </c>
      <c r="D234" s="48">
        <f>SUM('[1](表9月別)'!D235:F235)</f>
        <v>885</v>
      </c>
      <c r="E234" s="48">
        <f>SUM('[1](表9月別)'!G235:I235)</f>
        <v>6616</v>
      </c>
      <c r="F234" s="48">
        <f>SUM('[1](表9月別)'!J235:L235)</f>
        <v>22196</v>
      </c>
      <c r="G234" s="47">
        <f>SUM('[1](表9月別)'!M235:O235)</f>
        <v>1729</v>
      </c>
      <c r="H234" s="46">
        <f>SUM(D234:G234)</f>
        <v>31426</v>
      </c>
      <c r="I234" s="46">
        <v>25728</v>
      </c>
      <c r="J234" s="45">
        <f>H234-I234</f>
        <v>5698</v>
      </c>
    </row>
    <row r="235" spans="1:10" s="6" customFormat="1" ht="13.5" customHeight="1" x14ac:dyDescent="0.15">
      <c r="A235" s="27">
        <f>A234+1</f>
        <v>192</v>
      </c>
      <c r="B235" s="125" t="s">
        <v>274</v>
      </c>
      <c r="C235" s="158" t="s">
        <v>273</v>
      </c>
      <c r="D235" s="31">
        <f>SUM('[1](表9月別)'!D236:F236)</f>
        <v>3054</v>
      </c>
      <c r="E235" s="31">
        <f>SUM('[1](表9月別)'!G236:I236)</f>
        <v>13243</v>
      </c>
      <c r="F235" s="31">
        <f>SUM('[1](表9月別)'!J236:L236)</f>
        <v>53021</v>
      </c>
      <c r="G235" s="30">
        <f>SUM('[1](表9月別)'!M236:O236)</f>
        <v>8622</v>
      </c>
      <c r="H235" s="29">
        <f>SUM(D235:G235)</f>
        <v>77940</v>
      </c>
      <c r="I235" s="29">
        <v>74031</v>
      </c>
      <c r="J235" s="28">
        <f>H235-I235</f>
        <v>3909</v>
      </c>
    </row>
    <row r="236" spans="1:10" s="6" customFormat="1" ht="13.5" customHeight="1" x14ac:dyDescent="0.15">
      <c r="A236" s="27">
        <f>A235+1</f>
        <v>193</v>
      </c>
      <c r="B236" s="125" t="s">
        <v>272</v>
      </c>
      <c r="C236" s="158" t="s">
        <v>271</v>
      </c>
      <c r="D236" s="31">
        <f>SUM('[1](表9月別)'!D237:F237)</f>
        <v>23165</v>
      </c>
      <c r="E236" s="31">
        <f>SUM('[1](表9月別)'!G237:I237)</f>
        <v>0</v>
      </c>
      <c r="F236" s="31">
        <f>SUM('[1](表9月別)'!J237:L237)</f>
        <v>0</v>
      </c>
      <c r="G236" s="30">
        <f>SUM('[1](表9月別)'!M237:O237)</f>
        <v>2410</v>
      </c>
      <c r="H236" s="29">
        <f>SUM(D236:G236)</f>
        <v>25575</v>
      </c>
      <c r="I236" s="29">
        <v>23800</v>
      </c>
      <c r="J236" s="28">
        <f>H236-I236</f>
        <v>1775</v>
      </c>
    </row>
    <row r="237" spans="1:10" s="6" customFormat="1" ht="13.5" customHeight="1" x14ac:dyDescent="0.15">
      <c r="A237" s="27">
        <f>A236+1</f>
        <v>194</v>
      </c>
      <c r="B237" s="125" t="s">
        <v>38</v>
      </c>
      <c r="C237" s="158" t="s">
        <v>270</v>
      </c>
      <c r="D237" s="31">
        <f>SUM('[1](表9月別)'!D238:F238)</f>
        <v>0</v>
      </c>
      <c r="E237" s="31">
        <f>SUM('[1](表9月別)'!G238:I238)</f>
        <v>0</v>
      </c>
      <c r="F237" s="31">
        <f>SUM('[1](表9月別)'!J238:L238)</f>
        <v>17949</v>
      </c>
      <c r="G237" s="30">
        <f>SUM('[1](表9月別)'!M238:O238)</f>
        <v>4386</v>
      </c>
      <c r="H237" s="29">
        <f>SUM(D237:G237)</f>
        <v>22335</v>
      </c>
      <c r="I237" s="29">
        <v>16057</v>
      </c>
      <c r="J237" s="28">
        <f>H237-I237</f>
        <v>6278</v>
      </c>
    </row>
    <row r="238" spans="1:10" s="6" customFormat="1" ht="13.5" customHeight="1" x14ac:dyDescent="0.15">
      <c r="A238" s="27">
        <f>A237+1</f>
        <v>195</v>
      </c>
      <c r="B238" s="125"/>
      <c r="C238" s="158" t="s">
        <v>269</v>
      </c>
      <c r="D238" s="31">
        <f>SUM('[1](表9月別)'!D239:F239)</f>
        <v>6678</v>
      </c>
      <c r="E238" s="31">
        <f>SUM('[1](表9月別)'!G239:I239)</f>
        <v>10992</v>
      </c>
      <c r="F238" s="31">
        <f>SUM('[1](表9月別)'!J239:L239)</f>
        <v>18949</v>
      </c>
      <c r="G238" s="30">
        <f>SUM('[1](表9月別)'!M239:O239)</f>
        <v>9183</v>
      </c>
      <c r="H238" s="29">
        <f>SUM(D238:G238)</f>
        <v>45802</v>
      </c>
      <c r="I238" s="29">
        <v>47008</v>
      </c>
      <c r="J238" s="28">
        <f>H238-I238</f>
        <v>-1206</v>
      </c>
    </row>
    <row r="239" spans="1:10" s="6" customFormat="1" ht="13.5" customHeight="1" x14ac:dyDescent="0.15">
      <c r="A239" s="27">
        <f>A238+1</f>
        <v>196</v>
      </c>
      <c r="B239" s="125"/>
      <c r="C239" s="158" t="s">
        <v>268</v>
      </c>
      <c r="D239" s="31">
        <f>SUM('[1](表9月別)'!D240:F240)</f>
        <v>0</v>
      </c>
      <c r="E239" s="31">
        <f>SUM('[1](表9月別)'!G240:I240)</f>
        <v>3424</v>
      </c>
      <c r="F239" s="31">
        <f>SUM('[1](表9月別)'!J240:L240)</f>
        <v>30841</v>
      </c>
      <c r="G239" s="30">
        <f>SUM('[1](表9月別)'!M240:O240)</f>
        <v>524</v>
      </c>
      <c r="H239" s="29">
        <f>SUM(D239:G239)</f>
        <v>34789</v>
      </c>
      <c r="I239" s="29">
        <v>37647</v>
      </c>
      <c r="J239" s="28">
        <f>H239-I239</f>
        <v>-2858</v>
      </c>
    </row>
    <row r="240" spans="1:10" s="6" customFormat="1" ht="13.5" customHeight="1" x14ac:dyDescent="0.15">
      <c r="A240" s="27">
        <f>A239+1</f>
        <v>197</v>
      </c>
      <c r="B240" s="125"/>
      <c r="C240" s="158" t="s">
        <v>267</v>
      </c>
      <c r="D240" s="52">
        <f>SUM('[1](表9月別)'!D241:F241)</f>
        <v>2175</v>
      </c>
      <c r="E240" s="52">
        <f>SUM('[1](表9月別)'!G241:I241)</f>
        <v>15458</v>
      </c>
      <c r="F240" s="52">
        <f>SUM('[1](表9月別)'!J241:L241)</f>
        <v>21832</v>
      </c>
      <c r="G240" s="51">
        <f>SUM('[1](表9月別)'!M241:O241)</f>
        <v>3432</v>
      </c>
      <c r="H240" s="50">
        <f>SUM(D240:G240)</f>
        <v>42897</v>
      </c>
      <c r="I240" s="50">
        <v>44342</v>
      </c>
      <c r="J240" s="49">
        <f>H240-I240</f>
        <v>-1445</v>
      </c>
    </row>
    <row r="241" spans="1:10" s="6" customFormat="1" ht="13.5" customHeight="1" x14ac:dyDescent="0.15">
      <c r="A241" s="27">
        <f>A240+1</f>
        <v>198</v>
      </c>
      <c r="B241" s="125"/>
      <c r="C241" s="158" t="s">
        <v>266</v>
      </c>
      <c r="D241" s="129">
        <f>SUM('[1](表9月別)'!D242:F242)</f>
        <v>43074</v>
      </c>
      <c r="E241" s="129">
        <f>SUM('[1](表9月別)'!G242:I242)</f>
        <v>196</v>
      </c>
      <c r="F241" s="129">
        <f>SUM('[1](表9月別)'!J242:L242)</f>
        <v>0</v>
      </c>
      <c r="G241" s="128">
        <f>SUM('[1](表9月別)'!M242:O242)</f>
        <v>9410</v>
      </c>
      <c r="H241" s="50">
        <f>SUM(D241:G241)</f>
        <v>52680</v>
      </c>
      <c r="I241" s="50">
        <v>52788</v>
      </c>
      <c r="J241" s="49">
        <f>H241-I241</f>
        <v>-108</v>
      </c>
    </row>
    <row r="242" spans="1:10" s="6" customFormat="1" ht="13.5" customHeight="1" x14ac:dyDescent="0.15">
      <c r="A242" s="27">
        <f>A241+1</f>
        <v>199</v>
      </c>
      <c r="B242" s="125"/>
      <c r="C242" s="158" t="s">
        <v>265</v>
      </c>
      <c r="D242" s="52">
        <f>SUM('[1](表9月別)'!D243:F243)</f>
        <v>0</v>
      </c>
      <c r="E242" s="52">
        <f>SUM('[1](表9月別)'!G243:I243)</f>
        <v>13488</v>
      </c>
      <c r="F242" s="52">
        <f>SUM('[1](表9月別)'!J243:L243)</f>
        <v>13057</v>
      </c>
      <c r="G242" s="51">
        <f>SUM('[1](表9月別)'!M243:O243)</f>
        <v>11711</v>
      </c>
      <c r="H242" s="50">
        <f>SUM(D242:G242)</f>
        <v>38256</v>
      </c>
      <c r="I242" s="50">
        <v>48974</v>
      </c>
      <c r="J242" s="49">
        <f>H242-I242</f>
        <v>-10718</v>
      </c>
    </row>
    <row r="243" spans="1:10" s="6" customFormat="1" ht="13.5" customHeight="1" x14ac:dyDescent="0.15">
      <c r="A243" s="27">
        <f>A242+1</f>
        <v>200</v>
      </c>
      <c r="B243" s="125"/>
      <c r="C243" s="158" t="s">
        <v>264</v>
      </c>
      <c r="D243" s="52">
        <f>SUM('[1](表9月別)'!D244:F244)</f>
        <v>28647</v>
      </c>
      <c r="E243" s="52">
        <f>SUM('[1](表9月別)'!G244:I244)</f>
        <v>0</v>
      </c>
      <c r="F243" s="52">
        <f>SUM('[1](表9月別)'!J244:L244)</f>
        <v>0</v>
      </c>
      <c r="G243" s="51">
        <f>SUM('[1](表9月別)'!M244:O244)</f>
        <v>1834</v>
      </c>
      <c r="H243" s="50">
        <f>SUM(D243:G243)</f>
        <v>30481</v>
      </c>
      <c r="I243" s="50">
        <v>26609</v>
      </c>
      <c r="J243" s="49">
        <f>H243-I243</f>
        <v>3872</v>
      </c>
    </row>
    <row r="244" spans="1:10" s="6" customFormat="1" ht="13.5" customHeight="1" x14ac:dyDescent="0.15">
      <c r="A244" s="27">
        <f>A243+1</f>
        <v>201</v>
      </c>
      <c r="B244" s="125"/>
      <c r="C244" s="158" t="s">
        <v>263</v>
      </c>
      <c r="D244" s="52">
        <f>SUM('[1](表9月別)'!D245:F245)</f>
        <v>79891</v>
      </c>
      <c r="E244" s="52">
        <f>SUM('[1](表9月別)'!G245:I245)</f>
        <v>0</v>
      </c>
      <c r="F244" s="52">
        <f>SUM('[1](表9月別)'!J245:L245)</f>
        <v>0</v>
      </c>
      <c r="G244" s="51">
        <f>SUM('[1](表9月別)'!M245:O245)</f>
        <v>13662</v>
      </c>
      <c r="H244" s="50">
        <f>SUM(D244:G244)</f>
        <v>93553</v>
      </c>
      <c r="I244" s="50">
        <v>80122</v>
      </c>
      <c r="J244" s="49">
        <f>H244-I244</f>
        <v>13431</v>
      </c>
    </row>
    <row r="245" spans="1:10" s="6" customFormat="1" ht="13.5" customHeight="1" x14ac:dyDescent="0.15">
      <c r="A245" s="27">
        <f>A244+1</f>
        <v>202</v>
      </c>
      <c r="B245" s="125"/>
      <c r="C245" s="158" t="s">
        <v>262</v>
      </c>
      <c r="D245" s="52">
        <f>SUM('[1](表9月別)'!D246:F246)</f>
        <v>9609</v>
      </c>
      <c r="E245" s="52">
        <f>SUM('[1](表9月別)'!G246:I246)</f>
        <v>49149</v>
      </c>
      <c r="F245" s="52">
        <f>SUM('[1](表9月別)'!J246:L246)</f>
        <v>59344</v>
      </c>
      <c r="G245" s="51">
        <f>SUM('[1](表9月別)'!M246:O246)</f>
        <v>23344</v>
      </c>
      <c r="H245" s="50">
        <f>SUM(D245:G245)</f>
        <v>141446</v>
      </c>
      <c r="I245" s="50">
        <v>134560</v>
      </c>
      <c r="J245" s="49">
        <f>H245-I245</f>
        <v>6886</v>
      </c>
    </row>
    <row r="246" spans="1:10" s="6" customFormat="1" ht="13.5" customHeight="1" x14ac:dyDescent="0.15">
      <c r="A246" s="27">
        <f>A245+1</f>
        <v>203</v>
      </c>
      <c r="B246" s="125"/>
      <c r="C246" s="158" t="s">
        <v>261</v>
      </c>
      <c r="D246" s="129">
        <f>SUM('[1](表9月別)'!D247:F247)</f>
        <v>0</v>
      </c>
      <c r="E246" s="129">
        <f>SUM('[1](表9月別)'!G247:I247)</f>
        <v>0</v>
      </c>
      <c r="F246" s="129">
        <f>SUM('[1](表9月別)'!J247:L247)</f>
        <v>58609</v>
      </c>
      <c r="G246" s="128">
        <f>SUM('[1](表9月別)'!M247:O247)</f>
        <v>0</v>
      </c>
      <c r="H246" s="50">
        <f>SUM(D246:G246)</f>
        <v>58609</v>
      </c>
      <c r="I246" s="50">
        <v>53518</v>
      </c>
      <c r="J246" s="49">
        <f>H246-I246</f>
        <v>5091</v>
      </c>
    </row>
    <row r="247" spans="1:10" s="6" customFormat="1" ht="13.5" customHeight="1" x14ac:dyDescent="0.15">
      <c r="A247" s="27">
        <f>A246+1</f>
        <v>204</v>
      </c>
      <c r="B247" s="125"/>
      <c r="C247" s="158" t="s">
        <v>260</v>
      </c>
      <c r="D247" s="160">
        <f>SUM('[1](表9月別)'!D248:F248)</f>
        <v>8169</v>
      </c>
      <c r="E247" s="160">
        <f>SUM('[1](表9月別)'!G248:I248)</f>
        <v>22409</v>
      </c>
      <c r="F247" s="160">
        <f>SUM('[1](表9月別)'!J248:L248)</f>
        <v>48144</v>
      </c>
      <c r="G247" s="159">
        <f>SUM('[1](表9月別)'!M248:O248)</f>
        <v>17660</v>
      </c>
      <c r="H247" s="50">
        <f>SUM(D247:G247)</f>
        <v>96382</v>
      </c>
      <c r="I247" s="50">
        <v>88448</v>
      </c>
      <c r="J247" s="49">
        <f>H247-I247</f>
        <v>7934</v>
      </c>
    </row>
    <row r="248" spans="1:10" s="6" customFormat="1" ht="13.5" customHeight="1" x14ac:dyDescent="0.15">
      <c r="A248" s="27">
        <f>A247+1</f>
        <v>205</v>
      </c>
      <c r="B248" s="125"/>
      <c r="C248" s="158" t="s">
        <v>259</v>
      </c>
      <c r="D248" s="160">
        <f>SUM('[1](表9月別)'!D249:F249)</f>
        <v>22173</v>
      </c>
      <c r="E248" s="160">
        <f>SUM('[1](表9月別)'!G249:I249)</f>
        <v>10614</v>
      </c>
      <c r="F248" s="160">
        <f>SUM('[1](表9月別)'!J249:L249)</f>
        <v>12726</v>
      </c>
      <c r="G248" s="159">
        <f>SUM('[1](表9月別)'!M249:O249)</f>
        <v>11350</v>
      </c>
      <c r="H248" s="50">
        <f>SUM(D248:G248)</f>
        <v>56863</v>
      </c>
      <c r="I248" s="50">
        <v>59260</v>
      </c>
      <c r="J248" s="49">
        <f>H248-I248</f>
        <v>-2397</v>
      </c>
    </row>
    <row r="249" spans="1:10" s="6" customFormat="1" ht="13.5" customHeight="1" x14ac:dyDescent="0.15">
      <c r="A249" s="27">
        <f>A248+1</f>
        <v>206</v>
      </c>
      <c r="B249" s="125"/>
      <c r="C249" s="158" t="s">
        <v>258</v>
      </c>
      <c r="D249" s="31">
        <f>SUM('[1](表9月別)'!D250:F250)</f>
        <v>34848</v>
      </c>
      <c r="E249" s="31">
        <f>SUM('[1](表9月別)'!G250:I250)</f>
        <v>0</v>
      </c>
      <c r="F249" s="31">
        <f>SUM('[1](表9月別)'!J250:L250)</f>
        <v>0</v>
      </c>
      <c r="G249" s="30">
        <f>SUM('[1](表9月別)'!M250:O250)</f>
        <v>11977</v>
      </c>
      <c r="H249" s="29">
        <f>SUM(D249:G249)</f>
        <v>46825</v>
      </c>
      <c r="I249" s="29">
        <v>51910</v>
      </c>
      <c r="J249" s="28">
        <f>H249-I249</f>
        <v>-5085</v>
      </c>
    </row>
    <row r="250" spans="1:10" s="6" customFormat="1" ht="13.5" customHeight="1" x14ac:dyDescent="0.15">
      <c r="A250" s="27">
        <f>A249+1</f>
        <v>207</v>
      </c>
      <c r="B250" s="125"/>
      <c r="C250" s="158" t="s">
        <v>257</v>
      </c>
      <c r="D250" s="31">
        <f>SUM('[1](表9月別)'!D251:F251)</f>
        <v>4987</v>
      </c>
      <c r="E250" s="31">
        <f>SUM('[1](表9月別)'!G251:I251)</f>
        <v>11878</v>
      </c>
      <c r="F250" s="31">
        <f>SUM('[1](表9月別)'!J251:L251)</f>
        <v>6653</v>
      </c>
      <c r="G250" s="30">
        <f>SUM('[1](表9月別)'!M251:O251)</f>
        <v>7585</v>
      </c>
      <c r="H250" s="29">
        <f>SUM(D250:G250)</f>
        <v>31103</v>
      </c>
      <c r="I250" s="29">
        <v>24607</v>
      </c>
      <c r="J250" s="28">
        <f>H250-I250</f>
        <v>6496</v>
      </c>
    </row>
    <row r="251" spans="1:10" s="6" customFormat="1" ht="13.5" customHeight="1" x14ac:dyDescent="0.15">
      <c r="A251" s="27">
        <f>A250+1</f>
        <v>208</v>
      </c>
      <c r="B251" s="125"/>
      <c r="C251" s="158" t="s">
        <v>256</v>
      </c>
      <c r="D251" s="138">
        <f>SUM('[1](表9月別)'!D252:F252)</f>
        <v>41691</v>
      </c>
      <c r="E251" s="138">
        <f>SUM('[1](表9月別)'!G252:I252)</f>
        <v>14636</v>
      </c>
      <c r="F251" s="138">
        <f>SUM('[1](表9月別)'!J252:L252)</f>
        <v>23133</v>
      </c>
      <c r="G251" s="137">
        <f>SUM('[1](表9月別)'!M252:O252)</f>
        <v>17842</v>
      </c>
      <c r="H251" s="29">
        <f>SUM(D251:G251)</f>
        <v>97302</v>
      </c>
      <c r="I251" s="29">
        <v>86380</v>
      </c>
      <c r="J251" s="28">
        <f>H251-I251</f>
        <v>10922</v>
      </c>
    </row>
    <row r="252" spans="1:10" s="6" customFormat="1" ht="13.5" customHeight="1" x14ac:dyDescent="0.15">
      <c r="A252" s="27">
        <f>A251+1</f>
        <v>209</v>
      </c>
      <c r="B252" s="125"/>
      <c r="C252" s="158" t="s">
        <v>255</v>
      </c>
      <c r="D252" s="138">
        <f>SUM('[1](表9月別)'!D253:F253)</f>
        <v>7989</v>
      </c>
      <c r="E252" s="138">
        <f>SUM('[1](表9月別)'!G253:I253)</f>
        <v>10804</v>
      </c>
      <c r="F252" s="138">
        <f>SUM('[1](表9月別)'!J253:L253)</f>
        <v>14910</v>
      </c>
      <c r="G252" s="137">
        <f>SUM('[1](表9月別)'!M253:O253)</f>
        <v>16247</v>
      </c>
      <c r="H252" s="29">
        <f>SUM(D252:G252)</f>
        <v>49950</v>
      </c>
      <c r="I252" s="29">
        <v>52779</v>
      </c>
      <c r="J252" s="28">
        <f>H252-I252</f>
        <v>-2829</v>
      </c>
    </row>
    <row r="253" spans="1:10" s="6" customFormat="1" ht="13.5" customHeight="1" x14ac:dyDescent="0.15">
      <c r="A253" s="27">
        <f>A252+1</f>
        <v>210</v>
      </c>
      <c r="B253" s="125"/>
      <c r="C253" s="158" t="s">
        <v>254</v>
      </c>
      <c r="D253" s="138">
        <f>SUM('[1](表9月別)'!D254:F254)</f>
        <v>7219</v>
      </c>
      <c r="E253" s="138">
        <f>SUM('[1](表9月別)'!G254:I254)</f>
        <v>11796</v>
      </c>
      <c r="F253" s="138">
        <f>SUM('[1](表9月別)'!J254:L254)</f>
        <v>14760</v>
      </c>
      <c r="G253" s="137">
        <f>SUM('[1](表9月別)'!M254:O254)</f>
        <v>11568</v>
      </c>
      <c r="H253" s="29">
        <f>SUM(D253:G253)</f>
        <v>45343</v>
      </c>
      <c r="I253" s="29">
        <v>41409</v>
      </c>
      <c r="J253" s="28">
        <f>H253-I253</f>
        <v>3934</v>
      </c>
    </row>
    <row r="254" spans="1:10" s="6" customFormat="1" ht="13.5" customHeight="1" x14ac:dyDescent="0.15">
      <c r="A254" s="27">
        <f>A253+1</f>
        <v>211</v>
      </c>
      <c r="B254" s="125"/>
      <c r="C254" s="158" t="s">
        <v>253</v>
      </c>
      <c r="D254" s="138">
        <f>SUM('[1](表9月別)'!D255:F255)</f>
        <v>42203</v>
      </c>
      <c r="E254" s="138">
        <f>SUM('[1](表9月別)'!G255:I255)</f>
        <v>13628</v>
      </c>
      <c r="F254" s="138">
        <f>SUM('[1](表9月別)'!J255:L255)</f>
        <v>27393</v>
      </c>
      <c r="G254" s="137">
        <f>SUM('[1](表9月別)'!M255:O255)</f>
        <v>18574</v>
      </c>
      <c r="H254" s="29">
        <f>SUM(D254:G254)</f>
        <v>101798</v>
      </c>
      <c r="I254" s="29">
        <v>98225</v>
      </c>
      <c r="J254" s="28">
        <f>H254-I254</f>
        <v>3573</v>
      </c>
    </row>
    <row r="255" spans="1:10" s="6" customFormat="1" ht="13.5" customHeight="1" x14ac:dyDescent="0.15">
      <c r="A255" s="27">
        <f>A254+1</f>
        <v>212</v>
      </c>
      <c r="B255" s="125"/>
      <c r="C255" s="158" t="s">
        <v>252</v>
      </c>
      <c r="D255" s="138">
        <f>SUM('[1](表9月別)'!D256:F256)</f>
        <v>59680</v>
      </c>
      <c r="E255" s="138">
        <f>SUM('[1](表9月別)'!G256:I256)</f>
        <v>66128</v>
      </c>
      <c r="F255" s="138">
        <f>SUM('[1](表9月別)'!J256:L256)</f>
        <v>88056</v>
      </c>
      <c r="G255" s="137">
        <f>SUM('[1](表9月別)'!M256:O256)</f>
        <v>37786</v>
      </c>
      <c r="H255" s="29">
        <f>SUM(D255:G255)</f>
        <v>251650</v>
      </c>
      <c r="I255" s="29">
        <v>225985</v>
      </c>
      <c r="J255" s="28">
        <f>H255-I255</f>
        <v>25665</v>
      </c>
    </row>
    <row r="256" spans="1:10" s="6" customFormat="1" ht="13.5" customHeight="1" x14ac:dyDescent="0.15">
      <c r="A256" s="27">
        <f>A255+1</f>
        <v>213</v>
      </c>
      <c r="B256" s="125"/>
      <c r="C256" s="158" t="s">
        <v>251</v>
      </c>
      <c r="D256" s="138">
        <f>SUM('[1](表9月別)'!D257:F257)</f>
        <v>14862</v>
      </c>
      <c r="E256" s="138">
        <f>SUM('[1](表9月別)'!G257:I257)</f>
        <v>39624</v>
      </c>
      <c r="F256" s="138">
        <f>SUM('[1](表9月別)'!J257:L257)</f>
        <v>48936</v>
      </c>
      <c r="G256" s="137">
        <f>SUM('[1](表9月別)'!M257:O257)</f>
        <v>35799</v>
      </c>
      <c r="H256" s="29">
        <f>SUM(D256:G256)</f>
        <v>139221</v>
      </c>
      <c r="I256" s="29">
        <v>135286</v>
      </c>
      <c r="J256" s="28">
        <f>H256-I256</f>
        <v>3935</v>
      </c>
    </row>
    <row r="257" spans="1:10" s="6" customFormat="1" ht="13.5" customHeight="1" x14ac:dyDescent="0.15">
      <c r="A257" s="27">
        <f>A256+1</f>
        <v>214</v>
      </c>
      <c r="B257" s="125"/>
      <c r="C257" s="158" t="s">
        <v>250</v>
      </c>
      <c r="D257" s="138">
        <f>SUM('[1](表9月別)'!D258:F258)</f>
        <v>16775</v>
      </c>
      <c r="E257" s="138">
        <f>SUM('[1](表9月別)'!G258:I258)</f>
        <v>12949</v>
      </c>
      <c r="F257" s="138">
        <f>SUM('[1](表9月別)'!J258:L258)</f>
        <v>17214</v>
      </c>
      <c r="G257" s="137">
        <f>SUM('[1](表9月別)'!M258:O258)</f>
        <v>14014</v>
      </c>
      <c r="H257" s="29">
        <f>SUM(D257:G257)</f>
        <v>60952</v>
      </c>
      <c r="I257" s="29">
        <v>71372</v>
      </c>
      <c r="J257" s="28">
        <f>H257-I257</f>
        <v>-10420</v>
      </c>
    </row>
    <row r="258" spans="1:10" s="6" customFormat="1" ht="13.5" customHeight="1" x14ac:dyDescent="0.15">
      <c r="A258" s="27">
        <f>A257+1</f>
        <v>215</v>
      </c>
      <c r="B258" s="125"/>
      <c r="C258" s="158" t="s">
        <v>249</v>
      </c>
      <c r="D258" s="138">
        <f>SUM('[1](表9月別)'!D259:F259)</f>
        <v>2709</v>
      </c>
      <c r="E258" s="138">
        <f>SUM('[1](表9月別)'!G259:I259)</f>
        <v>18620</v>
      </c>
      <c r="F258" s="138">
        <f>SUM('[1](表9月別)'!J259:L259)</f>
        <v>38613</v>
      </c>
      <c r="G258" s="137">
        <f>SUM('[1](表9月別)'!M259:O259)</f>
        <v>1337</v>
      </c>
      <c r="H258" s="29">
        <f>SUM(D258:G258)</f>
        <v>61279</v>
      </c>
      <c r="I258" s="29">
        <v>92211</v>
      </c>
      <c r="J258" s="28">
        <f>H258-I258</f>
        <v>-30932</v>
      </c>
    </row>
    <row r="259" spans="1:10" s="6" customFormat="1" ht="13.5" customHeight="1" x14ac:dyDescent="0.15">
      <c r="A259" s="27">
        <f>A258+1</f>
        <v>216</v>
      </c>
      <c r="B259" s="125"/>
      <c r="C259" s="158" t="s">
        <v>248</v>
      </c>
      <c r="D259" s="138">
        <f>SUM('[1](表9月別)'!D260:F260)</f>
        <v>39446</v>
      </c>
      <c r="E259" s="138">
        <f>SUM('[1](表9月別)'!G260:I260)</f>
        <v>15948</v>
      </c>
      <c r="F259" s="138">
        <f>SUM('[1](表9月別)'!J260:L260)</f>
        <v>19079</v>
      </c>
      <c r="G259" s="137">
        <f>SUM('[1](表9月別)'!M260:O260)</f>
        <v>18823</v>
      </c>
      <c r="H259" s="29">
        <f>SUM(D259:G259)</f>
        <v>93296</v>
      </c>
      <c r="I259" s="29">
        <v>98271</v>
      </c>
      <c r="J259" s="28">
        <f>H259-I259</f>
        <v>-4975</v>
      </c>
    </row>
    <row r="260" spans="1:10" s="6" customFormat="1" ht="13.5" customHeight="1" x14ac:dyDescent="0.15">
      <c r="A260" s="27">
        <f>A259+1</f>
        <v>217</v>
      </c>
      <c r="B260" s="125"/>
      <c r="C260" s="158" t="s">
        <v>247</v>
      </c>
      <c r="D260" s="31">
        <f>SUM('[1](表9月別)'!D261:F261)</f>
        <v>44676</v>
      </c>
      <c r="E260" s="31">
        <f>SUM('[1](表9月別)'!G261:I261)</f>
        <v>15710</v>
      </c>
      <c r="F260" s="31">
        <f>SUM('[1](表9月別)'!J261:L261)</f>
        <v>27890</v>
      </c>
      <c r="G260" s="30">
        <f>SUM('[1](表9月別)'!M261:O261)</f>
        <v>18090</v>
      </c>
      <c r="H260" s="29">
        <f>SUM(D260:G260)</f>
        <v>106366</v>
      </c>
      <c r="I260" s="29">
        <v>112310</v>
      </c>
      <c r="J260" s="28">
        <f>H260-I260</f>
        <v>-5944</v>
      </c>
    </row>
    <row r="261" spans="1:10" s="6" customFormat="1" ht="13.5" customHeight="1" x14ac:dyDescent="0.15">
      <c r="A261" s="27">
        <f>A260+1</f>
        <v>218</v>
      </c>
      <c r="B261" s="125"/>
      <c r="C261" s="158" t="s">
        <v>246</v>
      </c>
      <c r="D261" s="138">
        <f>SUM('[1](表9月別)'!D262:F262)</f>
        <v>3939</v>
      </c>
      <c r="E261" s="138">
        <f>SUM('[1](表9月別)'!G262:I262)</f>
        <v>26870</v>
      </c>
      <c r="F261" s="138">
        <f>SUM('[1](表9月別)'!J262:L262)</f>
        <v>115561</v>
      </c>
      <c r="G261" s="137">
        <f>SUM('[1](表9月別)'!M262:O262)</f>
        <v>15127</v>
      </c>
      <c r="H261" s="29">
        <f>SUM(D261:G261)</f>
        <v>161497</v>
      </c>
      <c r="I261" s="29">
        <v>144600</v>
      </c>
      <c r="J261" s="28">
        <f>H261-I261</f>
        <v>16897</v>
      </c>
    </row>
    <row r="262" spans="1:10" s="6" customFormat="1" ht="13.5" customHeight="1" x14ac:dyDescent="0.15">
      <c r="A262" s="27">
        <f>A261+1</f>
        <v>219</v>
      </c>
      <c r="B262" s="125"/>
      <c r="C262" s="158" t="s">
        <v>245</v>
      </c>
      <c r="D262" s="138">
        <f>SUM('[1](表9月別)'!D263:F263)</f>
        <v>92427</v>
      </c>
      <c r="E262" s="138">
        <f>SUM('[1](表9月別)'!G263:I263)</f>
        <v>0</v>
      </c>
      <c r="F262" s="138">
        <f>SUM('[1](表9月別)'!J263:L263)</f>
        <v>0</v>
      </c>
      <c r="G262" s="137">
        <f>SUM('[1](表9月別)'!M263:O263)</f>
        <v>26885</v>
      </c>
      <c r="H262" s="29">
        <f>SUM(D262:G262)</f>
        <v>119312</v>
      </c>
      <c r="I262" s="29">
        <v>118367</v>
      </c>
      <c r="J262" s="28">
        <f>H262-I262</f>
        <v>945</v>
      </c>
    </row>
    <row r="263" spans="1:10" s="6" customFormat="1" ht="13.5" customHeight="1" x14ac:dyDescent="0.15">
      <c r="A263" s="27">
        <f>A262+1</f>
        <v>220</v>
      </c>
      <c r="B263" s="125"/>
      <c r="C263" s="158" t="s">
        <v>244</v>
      </c>
      <c r="D263" s="31">
        <f>SUM('[1](表9月別)'!D264:F264)</f>
        <v>29934</v>
      </c>
      <c r="E263" s="31">
        <f>SUM('[1](表9月別)'!G264:I264)</f>
        <v>26056</v>
      </c>
      <c r="F263" s="31">
        <f>SUM('[1](表9月別)'!J264:L264)</f>
        <v>45825</v>
      </c>
      <c r="G263" s="30">
        <f>SUM('[1](表9月別)'!M264:O264)</f>
        <v>22069</v>
      </c>
      <c r="H263" s="29">
        <f>SUM(D263:G263)</f>
        <v>123884</v>
      </c>
      <c r="I263" s="29">
        <v>119267</v>
      </c>
      <c r="J263" s="28">
        <f>H263-I263</f>
        <v>4617</v>
      </c>
    </row>
    <row r="264" spans="1:10" s="6" customFormat="1" ht="13.5" customHeight="1" x14ac:dyDescent="0.15">
      <c r="A264" s="27">
        <f>A263+1</f>
        <v>221</v>
      </c>
      <c r="B264" s="125"/>
      <c r="C264" s="158" t="s">
        <v>243</v>
      </c>
      <c r="D264" s="31">
        <f>SUM('[1](表9月別)'!D265:F265)</f>
        <v>137303</v>
      </c>
      <c r="E264" s="31">
        <f>SUM('[1](表9月別)'!G265:I265)</f>
        <v>5916</v>
      </c>
      <c r="F264" s="31">
        <f>SUM('[1](表9月別)'!J265:L265)</f>
        <v>13977</v>
      </c>
      <c r="G264" s="30">
        <f>SUM('[1](表9月別)'!M265:O265)</f>
        <v>40856</v>
      </c>
      <c r="H264" s="29">
        <f>SUM(D264:G264)</f>
        <v>198052</v>
      </c>
      <c r="I264" s="29">
        <v>200113</v>
      </c>
      <c r="J264" s="28">
        <f>H264-I264</f>
        <v>-2061</v>
      </c>
    </row>
    <row r="265" spans="1:10" s="6" customFormat="1" ht="13.5" customHeight="1" x14ac:dyDescent="0.15">
      <c r="A265" s="27">
        <f>A264+1</f>
        <v>222</v>
      </c>
      <c r="B265" s="125"/>
      <c r="C265" s="158" t="s">
        <v>242</v>
      </c>
      <c r="D265" s="138">
        <f>SUM('[1](表9月別)'!D266:F266)</f>
        <v>63007</v>
      </c>
      <c r="E265" s="138">
        <f>SUM('[1](表9月別)'!G266:I266)</f>
        <v>49057</v>
      </c>
      <c r="F265" s="138">
        <f>SUM('[1](表9月別)'!J266:L266)</f>
        <v>54791</v>
      </c>
      <c r="G265" s="137">
        <f>SUM('[1](表9月別)'!M266:O266)</f>
        <v>44000</v>
      </c>
      <c r="H265" s="29">
        <f>SUM(D265:G265)</f>
        <v>210855</v>
      </c>
      <c r="I265" s="29">
        <v>205913</v>
      </c>
      <c r="J265" s="28">
        <f>H265-I265</f>
        <v>4942</v>
      </c>
    </row>
    <row r="266" spans="1:10" s="6" customFormat="1" ht="13.5" customHeight="1" x14ac:dyDescent="0.15">
      <c r="A266" s="27">
        <f>A265+1</f>
        <v>223</v>
      </c>
      <c r="B266" s="125"/>
      <c r="C266" s="158" t="s">
        <v>241</v>
      </c>
      <c r="D266" s="138">
        <f>SUM('[1](表9月別)'!D267:F267)</f>
        <v>203564</v>
      </c>
      <c r="E266" s="138">
        <f>SUM('[1](表9月別)'!G267:I267)</f>
        <v>1243</v>
      </c>
      <c r="F266" s="138">
        <f>SUM('[1](表9月別)'!J267:L267)</f>
        <v>0</v>
      </c>
      <c r="G266" s="137">
        <f>SUM('[1](表9月別)'!M267:O267)</f>
        <v>39924</v>
      </c>
      <c r="H266" s="29">
        <f>SUM(D266:G266)</f>
        <v>244731</v>
      </c>
      <c r="I266" s="29">
        <v>192679</v>
      </c>
      <c r="J266" s="28">
        <f>H266-I266</f>
        <v>52052</v>
      </c>
    </row>
    <row r="267" spans="1:10" s="6" customFormat="1" ht="13.5" customHeight="1" x14ac:dyDescent="0.15">
      <c r="A267" s="27">
        <f>A266+1</f>
        <v>224</v>
      </c>
      <c r="B267" s="125"/>
      <c r="C267" s="158" t="s">
        <v>240</v>
      </c>
      <c r="D267" s="138">
        <f>SUM('[1](表9月別)'!D268:F268)</f>
        <v>201080</v>
      </c>
      <c r="E267" s="138">
        <f>SUM('[1](表9月別)'!G268:I268)</f>
        <v>0</v>
      </c>
      <c r="F267" s="138">
        <f>SUM('[1](表9月別)'!J268:L268)</f>
        <v>0</v>
      </c>
      <c r="G267" s="137">
        <f>SUM('[1](表9月別)'!M268:O268)</f>
        <v>26018</v>
      </c>
      <c r="H267" s="29">
        <f>SUM(D267:G267)</f>
        <v>227098</v>
      </c>
      <c r="I267" s="29">
        <v>215068</v>
      </c>
      <c r="J267" s="28">
        <f>H267-I267</f>
        <v>12030</v>
      </c>
    </row>
    <row r="268" spans="1:10" s="6" customFormat="1" ht="13.5" customHeight="1" x14ac:dyDescent="0.15">
      <c r="A268" s="27">
        <f>A267+1</f>
        <v>225</v>
      </c>
      <c r="B268" s="125"/>
      <c r="C268" s="158" t="s">
        <v>239</v>
      </c>
      <c r="D268" s="31">
        <f>SUM('[1](表9月別)'!D269:F269)</f>
        <v>82737</v>
      </c>
      <c r="E268" s="31">
        <f>SUM('[1](表9月別)'!G269:I269)</f>
        <v>59946</v>
      </c>
      <c r="F268" s="31">
        <f>SUM('[1](表9月別)'!J269:L269)</f>
        <v>58030</v>
      </c>
      <c r="G268" s="30">
        <f>SUM('[1](表9月別)'!M269:O269)</f>
        <v>71119</v>
      </c>
      <c r="H268" s="29">
        <f>SUM(D268:G268)</f>
        <v>271832</v>
      </c>
      <c r="I268" s="29">
        <v>253520</v>
      </c>
      <c r="J268" s="28">
        <f>H268-I268</f>
        <v>18312</v>
      </c>
    </row>
    <row r="269" spans="1:10" s="6" customFormat="1" ht="13.5" customHeight="1" x14ac:dyDescent="0.15">
      <c r="A269" s="27">
        <f>A268+1</f>
        <v>226</v>
      </c>
      <c r="B269" s="125"/>
      <c r="C269" s="158" t="s">
        <v>238</v>
      </c>
      <c r="D269" s="138">
        <f>SUM('[1](表9月別)'!D270:F270)</f>
        <v>9835</v>
      </c>
      <c r="E269" s="138">
        <f>SUM('[1](表9月別)'!G270:I270)</f>
        <v>89581</v>
      </c>
      <c r="F269" s="138">
        <f>SUM('[1](表9月別)'!J270:L270)</f>
        <v>134871</v>
      </c>
      <c r="G269" s="137">
        <f>SUM('[1](表9月別)'!M270:O270)</f>
        <v>45510</v>
      </c>
      <c r="H269" s="29">
        <f>SUM(D269:G269)</f>
        <v>279797</v>
      </c>
      <c r="I269" s="29">
        <v>284471</v>
      </c>
      <c r="J269" s="28">
        <f>H269-I269</f>
        <v>-4674</v>
      </c>
    </row>
    <row r="270" spans="1:10" s="6" customFormat="1" ht="13.5" customHeight="1" x14ac:dyDescent="0.15">
      <c r="A270" s="27">
        <f>A269+1</f>
        <v>227</v>
      </c>
      <c r="B270" s="125"/>
      <c r="C270" s="158" t="s">
        <v>237</v>
      </c>
      <c r="D270" s="138">
        <f>SUM('[1](表9月別)'!D271:F271)</f>
        <v>63138</v>
      </c>
      <c r="E270" s="138">
        <f>SUM('[1](表9月別)'!G271:I271)</f>
        <v>100830</v>
      </c>
      <c r="F270" s="138">
        <f>SUM('[1](表9月別)'!J271:L271)</f>
        <v>120090</v>
      </c>
      <c r="G270" s="137">
        <f>SUM('[1](表9月別)'!M271:O271)</f>
        <v>89432</v>
      </c>
      <c r="H270" s="29">
        <f>SUM(D270:G270)</f>
        <v>373490</v>
      </c>
      <c r="I270" s="29">
        <v>391583</v>
      </c>
      <c r="J270" s="28">
        <f>H270-I270</f>
        <v>-18093</v>
      </c>
    </row>
    <row r="271" spans="1:10" s="6" customFormat="1" ht="13.5" customHeight="1" x14ac:dyDescent="0.15">
      <c r="A271" s="27">
        <f>A270+1</f>
        <v>228</v>
      </c>
      <c r="B271" s="125"/>
      <c r="C271" s="158" t="s">
        <v>236</v>
      </c>
      <c r="D271" s="138">
        <f>SUM('[1](表9月別)'!D272:F272)</f>
        <v>214667</v>
      </c>
      <c r="E271" s="138">
        <f>SUM('[1](表9月別)'!G272:I272)</f>
        <v>2569</v>
      </c>
      <c r="F271" s="138">
        <f>SUM('[1](表9月別)'!J272:L272)</f>
        <v>0</v>
      </c>
      <c r="G271" s="137">
        <f>SUM('[1](表9月別)'!M272:O272)</f>
        <v>64647</v>
      </c>
      <c r="H271" s="29">
        <f>SUM(D271:G271)</f>
        <v>281883</v>
      </c>
      <c r="I271" s="29">
        <v>269582</v>
      </c>
      <c r="J271" s="28">
        <f>H271-I271</f>
        <v>12301</v>
      </c>
    </row>
    <row r="272" spans="1:10" s="6" customFormat="1" ht="13.5" customHeight="1" x14ac:dyDescent="0.15">
      <c r="A272" s="27">
        <f>A271+1</f>
        <v>229</v>
      </c>
      <c r="B272" s="125"/>
      <c r="C272" s="158" t="s">
        <v>235</v>
      </c>
      <c r="D272" s="31">
        <f>SUM('[1](表9月別)'!D273:F273)</f>
        <v>48795</v>
      </c>
      <c r="E272" s="31">
        <f>SUM('[1](表9月別)'!G273:I273)</f>
        <v>84875</v>
      </c>
      <c r="F272" s="138">
        <f>SUM('[1](表9月別)'!J273:L273)</f>
        <v>102200</v>
      </c>
      <c r="G272" s="137">
        <f>SUM('[1](表9月別)'!M273:O273)</f>
        <v>70859</v>
      </c>
      <c r="H272" s="29">
        <f>SUM(D272:G272)</f>
        <v>306729</v>
      </c>
      <c r="I272" s="29">
        <v>277924</v>
      </c>
      <c r="J272" s="28">
        <f>H272-I272</f>
        <v>28805</v>
      </c>
    </row>
    <row r="273" spans="1:10" s="6" customFormat="1" ht="13.5" customHeight="1" x14ac:dyDescent="0.15">
      <c r="A273" s="27">
        <f>A272+1</f>
        <v>230</v>
      </c>
      <c r="B273" s="125"/>
      <c r="C273" s="158" t="s">
        <v>234</v>
      </c>
      <c r="D273" s="31">
        <f>SUM('[1](表9月別)'!D274:F274)</f>
        <v>222311</v>
      </c>
      <c r="E273" s="31">
        <f>SUM('[1](表9月別)'!G274:I274)</f>
        <v>19305</v>
      </c>
      <c r="F273" s="31">
        <f>SUM('[1](表9月別)'!J274:L274)</f>
        <v>11210</v>
      </c>
      <c r="G273" s="30">
        <f>SUM('[1](表9月別)'!M274:O274)</f>
        <v>42388</v>
      </c>
      <c r="H273" s="29">
        <f>SUM(D273:G273)</f>
        <v>295214</v>
      </c>
      <c r="I273" s="29">
        <v>275667</v>
      </c>
      <c r="J273" s="28">
        <f>H273-I273</f>
        <v>19547</v>
      </c>
    </row>
    <row r="274" spans="1:10" s="6" customFormat="1" ht="13.5" customHeight="1" x14ac:dyDescent="0.15">
      <c r="A274" s="27">
        <f>A273+1</f>
        <v>231</v>
      </c>
      <c r="B274" s="125"/>
      <c r="C274" s="158" t="s">
        <v>233</v>
      </c>
      <c r="D274" s="138">
        <f>SUM('[1](表9月別)'!D275:F275)</f>
        <v>35698</v>
      </c>
      <c r="E274" s="138">
        <f>SUM('[1](表9月別)'!G275:I275)</f>
        <v>97392</v>
      </c>
      <c r="F274" s="138">
        <f>SUM('[1](表9月別)'!J275:L275)</f>
        <v>134112</v>
      </c>
      <c r="G274" s="137">
        <f>SUM('[1](表9月別)'!M275:O275)</f>
        <v>95830</v>
      </c>
      <c r="H274" s="29">
        <f>SUM(D274:G274)</f>
        <v>363032</v>
      </c>
      <c r="I274" s="29">
        <v>296393</v>
      </c>
      <c r="J274" s="28">
        <f>H274-I274</f>
        <v>66639</v>
      </c>
    </row>
    <row r="275" spans="1:10" s="6" customFormat="1" ht="13.5" customHeight="1" x14ac:dyDescent="0.15">
      <c r="A275" s="27">
        <f>A274+1</f>
        <v>232</v>
      </c>
      <c r="B275" s="125"/>
      <c r="C275" s="158" t="s">
        <v>232</v>
      </c>
      <c r="D275" s="138">
        <f>SUM('[1](表9月別)'!D276:F276)</f>
        <v>88383</v>
      </c>
      <c r="E275" s="138">
        <f>SUM('[1](表9月別)'!G276:I276)</f>
        <v>90861</v>
      </c>
      <c r="F275" s="138">
        <f>SUM('[1](表9月別)'!J276:L276)</f>
        <v>153967</v>
      </c>
      <c r="G275" s="137">
        <f>SUM('[1](表9月別)'!M276:O276)</f>
        <v>58352</v>
      </c>
      <c r="H275" s="29">
        <f>SUM(D275:G275)</f>
        <v>391563</v>
      </c>
      <c r="I275" s="29">
        <v>464827</v>
      </c>
      <c r="J275" s="28">
        <f>H275-I275</f>
        <v>-73264</v>
      </c>
    </row>
    <row r="276" spans="1:10" s="6" customFormat="1" ht="13.5" customHeight="1" x14ac:dyDescent="0.15">
      <c r="A276" s="27">
        <f>A275+1</f>
        <v>233</v>
      </c>
      <c r="B276" s="125"/>
      <c r="C276" s="158" t="s">
        <v>231</v>
      </c>
      <c r="D276" s="138">
        <f>SUM('[1](表9月別)'!D277:F277)</f>
        <v>8</v>
      </c>
      <c r="E276" s="138">
        <f>SUM('[1](表9月別)'!G277:I277)</f>
        <v>6791</v>
      </c>
      <c r="F276" s="138">
        <f>SUM('[1](表9月別)'!J277:L277)</f>
        <v>19472</v>
      </c>
      <c r="G276" s="137">
        <f>SUM('[1](表9月別)'!M277:O277)</f>
        <v>1542</v>
      </c>
      <c r="H276" s="29">
        <f>SUM(D276:G276)</f>
        <v>27813</v>
      </c>
      <c r="I276" s="29">
        <v>41703</v>
      </c>
      <c r="J276" s="28">
        <f>H276-I276</f>
        <v>-13890</v>
      </c>
    </row>
    <row r="277" spans="1:10" s="6" customFormat="1" ht="13.5" customHeight="1" x14ac:dyDescent="0.15">
      <c r="A277" s="27">
        <f>A276+1</f>
        <v>234</v>
      </c>
      <c r="B277" s="125"/>
      <c r="C277" s="158" t="s">
        <v>230</v>
      </c>
      <c r="D277" s="31">
        <f>SUM('[1](表9月別)'!D278:F278)</f>
        <v>3261</v>
      </c>
      <c r="E277" s="31">
        <f>SUM('[1](表9月別)'!G278:I278)</f>
        <v>7355</v>
      </c>
      <c r="F277" s="31">
        <f>SUM('[1](表9月別)'!J278:L278)</f>
        <v>6879</v>
      </c>
      <c r="G277" s="30">
        <f>SUM('[1](表9月別)'!M278:O278)</f>
        <v>6687</v>
      </c>
      <c r="H277" s="29">
        <f>SUM(D277:G277)</f>
        <v>24182</v>
      </c>
      <c r="I277" s="29">
        <v>27236</v>
      </c>
      <c r="J277" s="28">
        <f>H277-I277</f>
        <v>-3054</v>
      </c>
    </row>
    <row r="278" spans="1:10" s="6" customFormat="1" ht="13.5" customHeight="1" x14ac:dyDescent="0.15">
      <c r="A278" s="27">
        <f>A277+1</f>
        <v>235</v>
      </c>
      <c r="B278" s="125"/>
      <c r="C278" s="158" t="s">
        <v>229</v>
      </c>
      <c r="D278" s="138">
        <f>SUM('[1](表9月別)'!D279:F279)</f>
        <v>9644</v>
      </c>
      <c r="E278" s="138">
        <f>SUM('[1](表9月別)'!G279:I279)</f>
        <v>2067</v>
      </c>
      <c r="F278" s="138">
        <f>SUM('[1](表9月別)'!J279:L279)</f>
        <v>4137</v>
      </c>
      <c r="G278" s="137">
        <f>SUM('[1](表9月別)'!M279:O279)</f>
        <v>1611</v>
      </c>
      <c r="H278" s="29">
        <f>SUM(D278:G278)</f>
        <v>17459</v>
      </c>
      <c r="I278" s="40">
        <v>0</v>
      </c>
      <c r="J278" s="28">
        <f>H278-I278</f>
        <v>17459</v>
      </c>
    </row>
    <row r="279" spans="1:10" s="6" customFormat="1" ht="13.5" customHeight="1" x14ac:dyDescent="0.15">
      <c r="A279" s="27">
        <f>A278+1</f>
        <v>236</v>
      </c>
      <c r="B279" s="125"/>
      <c r="C279" s="157" t="s">
        <v>228</v>
      </c>
      <c r="D279" s="138">
        <f>SUM('[1](表9月別)'!D280:F280)</f>
        <v>0</v>
      </c>
      <c r="E279" s="138">
        <f>SUM('[1](表9月別)'!G280:I280)</f>
        <v>3317</v>
      </c>
      <c r="F279" s="138">
        <f>SUM('[1](表9月別)'!J280:L280)</f>
        <v>7189</v>
      </c>
      <c r="G279" s="137">
        <f>SUM('[1](表9月別)'!M280:O280)</f>
        <v>283</v>
      </c>
      <c r="H279" s="29">
        <f>SUM(D279:G279)</f>
        <v>10789</v>
      </c>
      <c r="I279" s="29">
        <v>10464</v>
      </c>
      <c r="J279" s="28">
        <f>H279-I279</f>
        <v>325</v>
      </c>
    </row>
    <row r="280" spans="1:10" s="6" customFormat="1" ht="13.5" customHeight="1" x14ac:dyDescent="0.15">
      <c r="A280" s="27">
        <f>A279+1</f>
        <v>237</v>
      </c>
      <c r="B280" s="125"/>
      <c r="C280" s="65" t="s">
        <v>227</v>
      </c>
      <c r="D280" s="138">
        <f>SUM('[1](表9月別)'!D281:F281)</f>
        <v>7791</v>
      </c>
      <c r="E280" s="138">
        <f>SUM('[1](表9月別)'!G281:I281)</f>
        <v>3560</v>
      </c>
      <c r="F280" s="138">
        <f>SUM('[1](表9月別)'!J281:L281)</f>
        <v>4472</v>
      </c>
      <c r="G280" s="137">
        <f>SUM('[1](表9月別)'!M281:O281)</f>
        <v>4202</v>
      </c>
      <c r="H280" s="29">
        <f>SUM(D280:G280)</f>
        <v>20025</v>
      </c>
      <c r="I280" s="29">
        <v>20137</v>
      </c>
      <c r="J280" s="28">
        <f>H280-I280</f>
        <v>-112</v>
      </c>
    </row>
    <row r="281" spans="1:10" s="6" customFormat="1" ht="13.5" customHeight="1" x14ac:dyDescent="0.15">
      <c r="A281" s="27">
        <f>A280+1</f>
        <v>238</v>
      </c>
      <c r="B281" s="125"/>
      <c r="C281" s="158" t="s">
        <v>226</v>
      </c>
      <c r="D281" s="138">
        <f>SUM('[1](表9月別)'!D282:F282)</f>
        <v>115</v>
      </c>
      <c r="E281" s="138">
        <f>SUM('[1](表9月別)'!G282:I282)</f>
        <v>9200</v>
      </c>
      <c r="F281" s="138">
        <f>SUM('[1](表9月別)'!J282:L282)</f>
        <v>440</v>
      </c>
      <c r="G281" s="137">
        <f>SUM('[1](表9月別)'!M282:O282)</f>
        <v>212</v>
      </c>
      <c r="H281" s="29">
        <f>SUM(D281:G281)</f>
        <v>9967</v>
      </c>
      <c r="I281" s="29">
        <v>7805</v>
      </c>
      <c r="J281" s="28">
        <f>H281-I281</f>
        <v>2162</v>
      </c>
    </row>
    <row r="282" spans="1:10" s="6" customFormat="1" ht="13.5" customHeight="1" x14ac:dyDescent="0.15">
      <c r="A282" s="27">
        <f>A281+1</f>
        <v>239</v>
      </c>
      <c r="B282" s="125"/>
      <c r="C282" s="158" t="s">
        <v>225</v>
      </c>
      <c r="D282" s="31">
        <f>SUM('[1](表9月別)'!D283:F283)</f>
        <v>0</v>
      </c>
      <c r="E282" s="31">
        <f>SUM('[1](表9月別)'!G283:I283)</f>
        <v>7115</v>
      </c>
      <c r="F282" s="31">
        <f>SUM('[1](表9月別)'!J283:L283)</f>
        <v>14068</v>
      </c>
      <c r="G282" s="30">
        <f>SUM('[1](表9月別)'!M283:O283)</f>
        <v>4480</v>
      </c>
      <c r="H282" s="29">
        <f>SUM(D282:G282)</f>
        <v>25663</v>
      </c>
      <c r="I282" s="29">
        <v>24186</v>
      </c>
      <c r="J282" s="28">
        <f>H282-I282</f>
        <v>1477</v>
      </c>
    </row>
    <row r="283" spans="1:10" s="6" customFormat="1" ht="13.5" customHeight="1" x14ac:dyDescent="0.15">
      <c r="A283" s="27">
        <f>A282+1</f>
        <v>240</v>
      </c>
      <c r="B283" s="125"/>
      <c r="C283" s="157" t="s">
        <v>224</v>
      </c>
      <c r="D283" s="138">
        <f>SUM('[1](表9月別)'!D284:F284)</f>
        <v>0</v>
      </c>
      <c r="E283" s="138">
        <f>SUM('[1](表9月別)'!G284:I284)</f>
        <v>5269</v>
      </c>
      <c r="F283" s="138">
        <f>SUM('[1](表9月別)'!J284:L284)</f>
        <v>11419</v>
      </c>
      <c r="G283" s="137">
        <f>SUM('[1](表9月別)'!M284:O284)</f>
        <v>3673</v>
      </c>
      <c r="H283" s="29">
        <f>SUM(D283:G283)</f>
        <v>20361</v>
      </c>
      <c r="I283" s="29">
        <v>21692</v>
      </c>
      <c r="J283" s="28">
        <f>H283-I283</f>
        <v>-1331</v>
      </c>
    </row>
    <row r="284" spans="1:10" s="6" customFormat="1" ht="13.5" customHeight="1" x14ac:dyDescent="0.15">
      <c r="A284" s="27">
        <f>A283+1</f>
        <v>241</v>
      </c>
      <c r="B284" s="125"/>
      <c r="C284" s="65" t="s">
        <v>223</v>
      </c>
      <c r="D284" s="138">
        <f>SUM('[1](表9月別)'!D285:F285)</f>
        <v>1134</v>
      </c>
      <c r="E284" s="138">
        <f>SUM('[1](表9月別)'!G285:I285)</f>
        <v>9018</v>
      </c>
      <c r="F284" s="138">
        <f>SUM('[1](表9月別)'!J285:L285)</f>
        <v>8497</v>
      </c>
      <c r="G284" s="137">
        <f>SUM('[1](表9月別)'!M285:O285)</f>
        <v>7548</v>
      </c>
      <c r="H284" s="29">
        <f>SUM(D284:G284)</f>
        <v>26197</v>
      </c>
      <c r="I284" s="29">
        <v>27936</v>
      </c>
      <c r="J284" s="28">
        <f>H284-I284</f>
        <v>-1739</v>
      </c>
    </row>
    <row r="285" spans="1:10" s="6" customFormat="1" ht="13.5" customHeight="1" x14ac:dyDescent="0.15">
      <c r="A285" s="27">
        <f>A284+1</f>
        <v>242</v>
      </c>
      <c r="B285" s="125"/>
      <c r="C285" s="156" t="s">
        <v>222</v>
      </c>
      <c r="D285" s="155">
        <f>SUM('[1](表9月別)'!D286:F286)</f>
        <v>0</v>
      </c>
      <c r="E285" s="155">
        <f>SUM('[1](表9月別)'!G286:I286)</f>
        <v>0</v>
      </c>
      <c r="F285" s="155">
        <f>SUM('[1](表9月別)'!J286:L286)</f>
        <v>19952</v>
      </c>
      <c r="G285" s="154">
        <f>SUM('[1](表9月別)'!M286:O286)</f>
        <v>20626</v>
      </c>
      <c r="H285" s="54">
        <f>SUM(D285:G285)</f>
        <v>40578</v>
      </c>
      <c r="I285" s="54">
        <v>42741</v>
      </c>
      <c r="J285" s="53">
        <f>H285-I285</f>
        <v>-2163</v>
      </c>
    </row>
    <row r="286" spans="1:10" s="6" customFormat="1" ht="13.5" customHeight="1" thickBot="1" x14ac:dyDescent="0.2">
      <c r="A286" s="27">
        <f>A285+1</f>
        <v>243</v>
      </c>
      <c r="B286" s="125"/>
      <c r="C286" s="153" t="s">
        <v>221</v>
      </c>
      <c r="D286" s="152" t="s">
        <v>19</v>
      </c>
      <c r="E286" s="152" t="s">
        <v>19</v>
      </c>
      <c r="F286" s="152" t="s">
        <v>19</v>
      </c>
      <c r="G286" s="151" t="s">
        <v>19</v>
      </c>
      <c r="H286" s="64" t="s">
        <v>19</v>
      </c>
      <c r="I286" s="150">
        <v>8718</v>
      </c>
      <c r="J286" s="149">
        <f>0-I286</f>
        <v>-8718</v>
      </c>
    </row>
    <row r="287" spans="1:10" s="6" customFormat="1" ht="13.5" customHeight="1" thickTop="1" thickBot="1" x14ac:dyDescent="0.2">
      <c r="A287" s="27"/>
      <c r="B287" s="125"/>
      <c r="C287" s="115" t="s">
        <v>4</v>
      </c>
      <c r="D287" s="148">
        <f>SUM(D234:D285)</f>
        <v>2063376</v>
      </c>
      <c r="E287" s="148">
        <f>SUM(E234:E285)</f>
        <v>1085503</v>
      </c>
      <c r="F287" s="148">
        <f>SUM(F234:F285)</f>
        <v>1724464</v>
      </c>
      <c r="G287" s="147">
        <f>SUM(G234:G285)</f>
        <v>1132779</v>
      </c>
      <c r="H287" s="22">
        <f>SUM(D287:G287)</f>
        <v>6006122</v>
      </c>
      <c r="I287" s="22">
        <f>SUM(I234:I286)</f>
        <v>5846229</v>
      </c>
      <c r="J287" s="21">
        <f>H287-I287</f>
        <v>159893</v>
      </c>
    </row>
    <row r="288" spans="1:10" s="6" customFormat="1" ht="13.5" customHeight="1" thickBot="1" x14ac:dyDescent="0.2">
      <c r="A288" s="17"/>
      <c r="B288" s="146"/>
      <c r="C288" s="73" t="s">
        <v>220</v>
      </c>
      <c r="D288" s="145">
        <f>SUM(D225,D233,D287)</f>
        <v>2683449</v>
      </c>
      <c r="E288" s="145">
        <f>SUM(E225,E233,E287)</f>
        <v>1881636</v>
      </c>
      <c r="F288" s="145">
        <f>SUM(F225,F233,F287)</f>
        <v>2565940</v>
      </c>
      <c r="G288" s="144">
        <f>SUM(G225,G233,G287)</f>
        <v>1923944</v>
      </c>
      <c r="H288" s="12">
        <f>SUM(D288:G288)</f>
        <v>9054969</v>
      </c>
      <c r="I288" s="12">
        <f>SUM(I287,I233,I225)</f>
        <v>8900561</v>
      </c>
      <c r="J288" s="11">
        <f>H288-I288</f>
        <v>154408</v>
      </c>
    </row>
    <row r="289" spans="1:10" s="6" customFormat="1" ht="13.5" customHeight="1" thickBot="1" x14ac:dyDescent="0.2">
      <c r="A289" s="17"/>
      <c r="B289" s="16"/>
      <c r="C289" s="15" t="s">
        <v>219</v>
      </c>
      <c r="D289" s="143">
        <f>SUM(D197,D288)</f>
        <v>3717264</v>
      </c>
      <c r="E289" s="143">
        <f>SUM(E197,E288)</f>
        <v>3196278</v>
      </c>
      <c r="F289" s="143">
        <f>SUM(F197,F288)</f>
        <v>3910927</v>
      </c>
      <c r="G289" s="142">
        <f>SUM(G197,G288)</f>
        <v>3291990</v>
      </c>
      <c r="H289" s="141">
        <f>SUM(D289:G289)</f>
        <v>14116459</v>
      </c>
      <c r="I289" s="141">
        <f>SUM(I288,I197)</f>
        <v>13935106</v>
      </c>
      <c r="J289" s="140">
        <f>H289-I289</f>
        <v>181353</v>
      </c>
    </row>
    <row r="290" spans="1:10" s="6" customFormat="1" ht="13.5" customHeight="1" x14ac:dyDescent="0.15">
      <c r="A290" s="62">
        <f>A286+1</f>
        <v>244</v>
      </c>
      <c r="B290" s="139"/>
      <c r="C290" s="66" t="s">
        <v>218</v>
      </c>
      <c r="D290" s="31">
        <f>SUM('[1](表9月別)'!D291:F291)</f>
        <v>3440</v>
      </c>
      <c r="E290" s="31">
        <f>SUM('[1](表9月別)'!G291:I291)</f>
        <v>4502</v>
      </c>
      <c r="F290" s="31">
        <f>SUM('[1](表9月別)'!J291:L291)</f>
        <v>6174</v>
      </c>
      <c r="G290" s="30">
        <f>SUM('[1](表9月別)'!M291:O291)</f>
        <v>4116</v>
      </c>
      <c r="H290" s="29">
        <f>SUM(D290:G290)</f>
        <v>18232</v>
      </c>
      <c r="I290" s="29">
        <v>14774</v>
      </c>
      <c r="J290" s="28">
        <f>H290-I290</f>
        <v>3458</v>
      </c>
    </row>
    <row r="291" spans="1:10" s="6" customFormat="1" ht="13.5" customHeight="1" x14ac:dyDescent="0.15">
      <c r="A291" s="39">
        <f>A290+1</f>
        <v>245</v>
      </c>
      <c r="B291" s="125" t="s">
        <v>217</v>
      </c>
      <c r="C291" s="65" t="s">
        <v>216</v>
      </c>
      <c r="D291" s="31">
        <f>SUM('[1](表9月別)'!D292:F292)</f>
        <v>6020</v>
      </c>
      <c r="E291" s="31">
        <f>SUM('[1](表9月別)'!G292:I292)</f>
        <v>11173</v>
      </c>
      <c r="F291" s="31">
        <f>SUM('[1](表9月別)'!J292:L292)</f>
        <v>6100</v>
      </c>
      <c r="G291" s="30">
        <f>SUM('[1](表9月別)'!M292:O292)</f>
        <v>8185</v>
      </c>
      <c r="H291" s="29">
        <f>SUM(D291:G291)</f>
        <v>31478</v>
      </c>
      <c r="I291" s="29">
        <v>31346</v>
      </c>
      <c r="J291" s="28">
        <f>H291-I291</f>
        <v>132</v>
      </c>
    </row>
    <row r="292" spans="1:10" s="6" customFormat="1" ht="13.5" customHeight="1" x14ac:dyDescent="0.15">
      <c r="A292" s="39">
        <f>A291+1</f>
        <v>246</v>
      </c>
      <c r="B292" s="125" t="s">
        <v>215</v>
      </c>
      <c r="C292" s="65" t="s">
        <v>214</v>
      </c>
      <c r="D292" s="31">
        <f>SUM('[1](表9月別)'!D293:F293)</f>
        <v>2028</v>
      </c>
      <c r="E292" s="31">
        <f>SUM('[1](表9月別)'!G293:I293)</f>
        <v>4364</v>
      </c>
      <c r="F292" s="31">
        <f>SUM('[1](表9月別)'!J293:L293)</f>
        <v>3896</v>
      </c>
      <c r="G292" s="30">
        <f>SUM('[1](表9月別)'!M293:O293)</f>
        <v>5351</v>
      </c>
      <c r="H292" s="29">
        <f>SUM(D292:G292)</f>
        <v>15639</v>
      </c>
      <c r="I292" s="29">
        <v>16235</v>
      </c>
      <c r="J292" s="28">
        <f>H292-I292</f>
        <v>-596</v>
      </c>
    </row>
    <row r="293" spans="1:10" s="6" customFormat="1" ht="13.5" customHeight="1" x14ac:dyDescent="0.15">
      <c r="A293" s="39">
        <f>A292+1</f>
        <v>247</v>
      </c>
      <c r="B293" s="125" t="s">
        <v>213</v>
      </c>
      <c r="C293" s="65" t="s">
        <v>212</v>
      </c>
      <c r="D293" s="138">
        <f>SUM('[1](表9月別)'!D294:F294)</f>
        <v>590</v>
      </c>
      <c r="E293" s="138">
        <f>SUM('[1](表9月別)'!G294:I294)</f>
        <v>1330</v>
      </c>
      <c r="F293" s="138">
        <f>SUM('[1](表9月別)'!J294:L294)</f>
        <v>59425</v>
      </c>
      <c r="G293" s="137">
        <f>SUM('[1](表9月別)'!M294:O294)</f>
        <v>53460</v>
      </c>
      <c r="H293" s="29">
        <f>SUM(D293:G293)</f>
        <v>114805</v>
      </c>
      <c r="I293" s="29">
        <v>32100</v>
      </c>
      <c r="J293" s="28">
        <f>H293-I293</f>
        <v>82705</v>
      </c>
    </row>
    <row r="294" spans="1:10" s="6" customFormat="1" ht="13.5" customHeight="1" x14ac:dyDescent="0.15">
      <c r="A294" s="39">
        <f>A293+1</f>
        <v>248</v>
      </c>
      <c r="B294" s="125" t="s">
        <v>38</v>
      </c>
      <c r="C294" s="65" t="s">
        <v>211</v>
      </c>
      <c r="D294" s="138">
        <f>SUM('[1](表9月別)'!D295:F295)</f>
        <v>60820</v>
      </c>
      <c r="E294" s="138">
        <f>SUM('[1](表9月別)'!G295:I295)</f>
        <v>90540</v>
      </c>
      <c r="F294" s="138">
        <f>SUM('[1](表9月別)'!J295:L295)</f>
        <v>9350</v>
      </c>
      <c r="G294" s="137">
        <f>SUM('[1](表9月別)'!M295:O295)</f>
        <v>41000</v>
      </c>
      <c r="H294" s="29">
        <f>SUM(D294:G294)</f>
        <v>201710</v>
      </c>
      <c r="I294" s="29">
        <v>242380</v>
      </c>
      <c r="J294" s="28">
        <f>H294-I294</f>
        <v>-40670</v>
      </c>
    </row>
    <row r="295" spans="1:10" s="6" customFormat="1" ht="13.5" customHeight="1" x14ac:dyDescent="0.15">
      <c r="A295" s="39">
        <f>A294+1</f>
        <v>249</v>
      </c>
      <c r="B295" s="125"/>
      <c r="C295" s="65" t="s">
        <v>210</v>
      </c>
      <c r="D295" s="138">
        <f>SUM('[1](表9月別)'!D296:F296)</f>
        <v>755</v>
      </c>
      <c r="E295" s="138">
        <f>SUM('[1](表9月別)'!G296:I296)</f>
        <v>1560</v>
      </c>
      <c r="F295" s="138">
        <f>SUM('[1](表9月別)'!J296:L296)</f>
        <v>7700</v>
      </c>
      <c r="G295" s="137">
        <f>SUM('[1](表9月別)'!M296:O296)</f>
        <v>17800</v>
      </c>
      <c r="H295" s="29">
        <f>SUM(D295:G295)</f>
        <v>27815</v>
      </c>
      <c r="I295" s="29">
        <v>71240</v>
      </c>
      <c r="J295" s="28">
        <f>H295-I295</f>
        <v>-43425</v>
      </c>
    </row>
    <row r="296" spans="1:10" s="6" customFormat="1" ht="13.5" customHeight="1" thickBot="1" x14ac:dyDescent="0.2">
      <c r="A296" s="39">
        <f>A295+1</f>
        <v>250</v>
      </c>
      <c r="B296" s="125"/>
      <c r="C296" s="65" t="s">
        <v>209</v>
      </c>
      <c r="D296" s="136">
        <f>SUM('[1](表9月別)'!D297:F297)</f>
        <v>53445</v>
      </c>
      <c r="E296" s="136">
        <f>SUM('[1](表9月別)'!G297:I297)</f>
        <v>68545</v>
      </c>
      <c r="F296" s="136">
        <f>SUM('[1](表9月別)'!J297:L297)</f>
        <v>59784</v>
      </c>
      <c r="G296" s="135">
        <f>SUM('[1](表9月別)'!M297:O297)</f>
        <v>84461</v>
      </c>
      <c r="H296" s="54">
        <f>SUM(D296:G296)</f>
        <v>266235</v>
      </c>
      <c r="I296" s="54">
        <v>277975</v>
      </c>
      <c r="J296" s="53">
        <f>H296-I296</f>
        <v>-11740</v>
      </c>
    </row>
    <row r="297" spans="1:10" s="6" customFormat="1" ht="13.5" customHeight="1" thickTop="1" thickBot="1" x14ac:dyDescent="0.2">
      <c r="A297" s="37"/>
      <c r="B297" s="125"/>
      <c r="C297" s="35" t="s">
        <v>4</v>
      </c>
      <c r="D297" s="24">
        <f>SUM(D290:D296)</f>
        <v>127098</v>
      </c>
      <c r="E297" s="24">
        <f>SUM(E290:E296)</f>
        <v>182014</v>
      </c>
      <c r="F297" s="24">
        <f>SUM(F290:F296)</f>
        <v>152429</v>
      </c>
      <c r="G297" s="23">
        <f>SUM(G290:G296)</f>
        <v>214373</v>
      </c>
      <c r="H297" s="22">
        <f>SUM(D297:G297)</f>
        <v>675914</v>
      </c>
      <c r="I297" s="22">
        <f>SUM(I290:I296)</f>
        <v>686050</v>
      </c>
      <c r="J297" s="21">
        <f>H297-I297</f>
        <v>-10136</v>
      </c>
    </row>
    <row r="298" spans="1:10" s="6" customFormat="1" ht="13.5" customHeight="1" x14ac:dyDescent="0.15">
      <c r="A298" s="27">
        <f>A296+1</f>
        <v>251</v>
      </c>
      <c r="B298" s="134"/>
      <c r="C298" s="89" t="s">
        <v>208</v>
      </c>
      <c r="D298" s="133">
        <f>SUM('[1](表9月別)'!D299:F299)</f>
        <v>5200</v>
      </c>
      <c r="E298" s="133">
        <f>SUM('[1](表9月別)'!G299:I299)</f>
        <v>6100</v>
      </c>
      <c r="F298" s="133">
        <f>SUM('[1](表9月別)'!J299:L299)</f>
        <v>6650</v>
      </c>
      <c r="G298" s="132">
        <f>SUM('[1](表9月別)'!M299:O299)</f>
        <v>1080</v>
      </c>
      <c r="H298" s="46">
        <f>SUM(D298:G298)</f>
        <v>19030</v>
      </c>
      <c r="I298" s="46">
        <v>14700</v>
      </c>
      <c r="J298" s="45">
        <f>H298-I298</f>
        <v>4330</v>
      </c>
    </row>
    <row r="299" spans="1:10" s="6" customFormat="1" ht="13.5" customHeight="1" x14ac:dyDescent="0.15">
      <c r="A299" s="27">
        <f>A298+1</f>
        <v>252</v>
      </c>
      <c r="B299" s="125" t="s">
        <v>207</v>
      </c>
      <c r="C299" s="82" t="s">
        <v>206</v>
      </c>
      <c r="D299" s="131">
        <f>SUM('[1](表9月別)'!D300:F300)</f>
        <v>3978</v>
      </c>
      <c r="E299" s="131">
        <f>SUM('[1](表9月別)'!G300:I300)</f>
        <v>8624</v>
      </c>
      <c r="F299" s="131">
        <f>SUM('[1](表9月別)'!J300:L300)</f>
        <v>11666</v>
      </c>
      <c r="G299" s="130">
        <f>SUM('[1](表9月別)'!M300:O300)</f>
        <v>9234</v>
      </c>
      <c r="H299" s="29">
        <f>SUM(D299:G299)</f>
        <v>33502</v>
      </c>
      <c r="I299" s="29">
        <v>31013</v>
      </c>
      <c r="J299" s="28">
        <f>H299-I299</f>
        <v>2489</v>
      </c>
    </row>
    <row r="300" spans="1:10" s="6" customFormat="1" ht="13.5" customHeight="1" x14ac:dyDescent="0.15">
      <c r="A300" s="27">
        <f>A299+1</f>
        <v>253</v>
      </c>
      <c r="B300" s="125" t="s">
        <v>205</v>
      </c>
      <c r="C300" s="82" t="s">
        <v>204</v>
      </c>
      <c r="D300" s="129">
        <f>SUM('[1](表9月別)'!D301:F301)</f>
        <v>11978</v>
      </c>
      <c r="E300" s="129">
        <f>SUM('[1](表9月別)'!G301:I301)</f>
        <v>16300</v>
      </c>
      <c r="F300" s="129">
        <f>SUM('[1](表9月別)'!J301:L301)</f>
        <v>15462</v>
      </c>
      <c r="G300" s="128">
        <f>SUM('[1](表9月別)'!M301:O301)</f>
        <v>15217</v>
      </c>
      <c r="H300" s="50">
        <f>SUM(D300:G300)</f>
        <v>58957</v>
      </c>
      <c r="I300" s="50">
        <v>57278</v>
      </c>
      <c r="J300" s="49">
        <f>H300-I300</f>
        <v>1679</v>
      </c>
    </row>
    <row r="301" spans="1:10" s="6" customFormat="1" ht="13.5" customHeight="1" x14ac:dyDescent="0.15">
      <c r="A301" s="27">
        <f>A300+1</f>
        <v>254</v>
      </c>
      <c r="B301" s="125" t="s">
        <v>38</v>
      </c>
      <c r="C301" s="65" t="s">
        <v>203</v>
      </c>
      <c r="D301" s="129">
        <f>SUM('[1](表9月別)'!D302:F302)</f>
        <v>10228</v>
      </c>
      <c r="E301" s="129">
        <f>SUM('[1](表9月別)'!G302:I302)</f>
        <v>13931</v>
      </c>
      <c r="F301" s="129">
        <f>SUM('[1](表9月別)'!J302:L302)</f>
        <v>12695</v>
      </c>
      <c r="G301" s="128">
        <f>SUM('[1](表9月別)'!M302:O302)</f>
        <v>13159</v>
      </c>
      <c r="H301" s="50">
        <f>SUM(D301:G301)</f>
        <v>50013</v>
      </c>
      <c r="I301" s="50">
        <v>61083</v>
      </c>
      <c r="J301" s="49">
        <f>H301-I301</f>
        <v>-11070</v>
      </c>
    </row>
    <row r="302" spans="1:10" s="6" customFormat="1" ht="13.5" customHeight="1" x14ac:dyDescent="0.15">
      <c r="A302" s="27">
        <f>A301+1</f>
        <v>255</v>
      </c>
      <c r="B302" s="125"/>
      <c r="C302" s="82" t="s">
        <v>202</v>
      </c>
      <c r="D302" s="127">
        <f>SUM('[1](表9月別)'!D303:F303)</f>
        <v>15527</v>
      </c>
      <c r="E302" s="127">
        <f>SUM('[1](表9月別)'!G303:I303)</f>
        <v>23317</v>
      </c>
      <c r="F302" s="127">
        <f>SUM('[1](表9月別)'!J303:L303)</f>
        <v>37713</v>
      </c>
      <c r="G302" s="126">
        <f>SUM('[1](表9月別)'!M303:O303)</f>
        <v>17494</v>
      </c>
      <c r="H302" s="50">
        <f>SUM(D302:G302)</f>
        <v>94051</v>
      </c>
      <c r="I302" s="50">
        <v>96161</v>
      </c>
      <c r="J302" s="49">
        <f>H302-I302</f>
        <v>-2110</v>
      </c>
    </row>
    <row r="303" spans="1:10" s="6" customFormat="1" ht="13.5" customHeight="1" x14ac:dyDescent="0.15">
      <c r="A303" s="27">
        <f>A302+1</f>
        <v>256</v>
      </c>
      <c r="B303" s="125"/>
      <c r="C303" s="82" t="s">
        <v>201</v>
      </c>
      <c r="D303" s="97">
        <f>SUM('[1](表9月別)'!D304:F304)</f>
        <v>3608</v>
      </c>
      <c r="E303" s="97">
        <f>SUM('[1](表9月別)'!G304:I304)</f>
        <v>8718</v>
      </c>
      <c r="F303" s="97">
        <f>SUM('[1](表9月別)'!J304:L304)</f>
        <v>10546</v>
      </c>
      <c r="G303" s="96">
        <f>SUM('[1](表9月別)'!M304:O304)</f>
        <v>7616</v>
      </c>
      <c r="H303" s="50">
        <f>SUM(D303:G303)</f>
        <v>30488</v>
      </c>
      <c r="I303" s="50">
        <v>28045</v>
      </c>
      <c r="J303" s="49">
        <f>H303-I303</f>
        <v>2443</v>
      </c>
    </row>
    <row r="304" spans="1:10" s="6" customFormat="1" ht="13.5" customHeight="1" x14ac:dyDescent="0.15">
      <c r="A304" s="27">
        <f>A303+1</f>
        <v>257</v>
      </c>
      <c r="B304" s="125"/>
      <c r="C304" s="82" t="s">
        <v>200</v>
      </c>
      <c r="D304" s="52">
        <f>SUM('[1](表9月別)'!D305:F305)</f>
        <v>4268</v>
      </c>
      <c r="E304" s="52">
        <f>SUM('[1](表9月別)'!G305:I305)</f>
        <v>9273</v>
      </c>
      <c r="F304" s="52">
        <f>SUM('[1](表9月別)'!J305:L305)</f>
        <v>7657</v>
      </c>
      <c r="G304" s="51">
        <f>SUM('[1](表9月別)'!M305:O305)</f>
        <v>8137</v>
      </c>
      <c r="H304" s="50">
        <f>SUM(D304:G304)</f>
        <v>29335</v>
      </c>
      <c r="I304" s="50">
        <v>25711</v>
      </c>
      <c r="J304" s="49">
        <f>H304-I304</f>
        <v>3624</v>
      </c>
    </row>
    <row r="305" spans="1:10" s="6" customFormat="1" ht="13.5" customHeight="1" x14ac:dyDescent="0.15">
      <c r="A305" s="27">
        <f>A304+1</f>
        <v>258</v>
      </c>
      <c r="B305" s="125"/>
      <c r="C305" s="82" t="s">
        <v>199</v>
      </c>
      <c r="D305" s="31">
        <f>SUM('[1](表9月別)'!D306:F306)</f>
        <v>7282</v>
      </c>
      <c r="E305" s="31">
        <f>SUM('[1](表9月別)'!G306:I306)</f>
        <v>12466</v>
      </c>
      <c r="F305" s="31">
        <f>SUM('[1](表9月別)'!J306:L306)</f>
        <v>11461</v>
      </c>
      <c r="G305" s="30">
        <f>SUM('[1](表9月別)'!M306:O306)</f>
        <v>11227</v>
      </c>
      <c r="H305" s="29">
        <f>SUM(D305:G305)</f>
        <v>42436</v>
      </c>
      <c r="I305" s="29">
        <v>41294</v>
      </c>
      <c r="J305" s="28">
        <f>H305-I305</f>
        <v>1142</v>
      </c>
    </row>
    <row r="306" spans="1:10" s="6" customFormat="1" ht="13.5" customHeight="1" x14ac:dyDescent="0.15">
      <c r="A306" s="27">
        <f>A305+1</f>
        <v>259</v>
      </c>
      <c r="B306" s="124"/>
      <c r="C306" s="82" t="s">
        <v>198</v>
      </c>
      <c r="D306" s="31">
        <f>SUM('[1](表9月別)'!D307:F307)</f>
        <v>6269</v>
      </c>
      <c r="E306" s="31">
        <f>SUM('[1](表9月別)'!G307:I307)</f>
        <v>12034</v>
      </c>
      <c r="F306" s="31">
        <f>SUM('[1](表9月別)'!J307:L307)</f>
        <v>9448</v>
      </c>
      <c r="G306" s="30">
        <f>SUM('[1](表9月別)'!M307:O307)</f>
        <v>11688</v>
      </c>
      <c r="H306" s="29">
        <f>SUM(D306:G306)</f>
        <v>39439</v>
      </c>
      <c r="I306" s="29">
        <v>37769</v>
      </c>
      <c r="J306" s="28">
        <f>H306-I306</f>
        <v>1670</v>
      </c>
    </row>
    <row r="307" spans="1:10" s="6" customFormat="1" ht="13.5" customHeight="1" x14ac:dyDescent="0.15">
      <c r="A307" s="27">
        <f>A306+1</f>
        <v>260</v>
      </c>
      <c r="B307" s="124"/>
      <c r="C307" s="82" t="s">
        <v>197</v>
      </c>
      <c r="D307" s="31">
        <f>SUM('[1](表9月別)'!D308:F308)</f>
        <v>5870</v>
      </c>
      <c r="E307" s="31">
        <f>SUM('[1](表9月別)'!G308:I308)</f>
        <v>11344</v>
      </c>
      <c r="F307" s="31">
        <f>SUM('[1](表9月別)'!J308:L308)</f>
        <v>8912</v>
      </c>
      <c r="G307" s="30">
        <f>SUM('[1](表9月別)'!M308:O308)</f>
        <v>11295</v>
      </c>
      <c r="H307" s="29">
        <f>SUM(D307:G307)</f>
        <v>37421</v>
      </c>
      <c r="I307" s="29">
        <v>35837</v>
      </c>
      <c r="J307" s="28">
        <f>H307-I307</f>
        <v>1584</v>
      </c>
    </row>
    <row r="308" spans="1:10" s="6" customFormat="1" ht="13.5" customHeight="1" x14ac:dyDescent="0.15">
      <c r="A308" s="27">
        <f>A307+1</f>
        <v>261</v>
      </c>
      <c r="B308" s="124"/>
      <c r="C308" s="82" t="s">
        <v>196</v>
      </c>
      <c r="D308" s="31">
        <f>SUM('[1](表9月別)'!D309:F309)</f>
        <v>6950</v>
      </c>
      <c r="E308" s="31">
        <f>SUM('[1](表9月別)'!G309:I309)</f>
        <v>11829</v>
      </c>
      <c r="F308" s="31">
        <f>SUM('[1](表9月別)'!J309:L309)</f>
        <v>11146</v>
      </c>
      <c r="G308" s="30">
        <f>SUM('[1](表9月別)'!M309:O309)</f>
        <v>11560</v>
      </c>
      <c r="H308" s="29">
        <f>SUM(D308:G308)</f>
        <v>41485</v>
      </c>
      <c r="I308" s="29">
        <v>38585</v>
      </c>
      <c r="J308" s="28">
        <f>H308-I308</f>
        <v>2900</v>
      </c>
    </row>
    <row r="309" spans="1:10" s="6" customFormat="1" ht="13.5" customHeight="1" x14ac:dyDescent="0.15">
      <c r="A309" s="27">
        <f>A308+1</f>
        <v>262</v>
      </c>
      <c r="B309" s="125"/>
      <c r="C309" s="82" t="s">
        <v>195</v>
      </c>
      <c r="D309" s="52">
        <f>SUM('[1](表9月別)'!D310:F310)</f>
        <v>8588</v>
      </c>
      <c r="E309" s="52">
        <f>SUM('[1](表9月別)'!G310:I310)</f>
        <v>15299</v>
      </c>
      <c r="F309" s="52">
        <f>SUM('[1](表9月別)'!J310:L310)</f>
        <v>14149</v>
      </c>
      <c r="G309" s="51">
        <f>SUM('[1](表9月別)'!M310:O310)</f>
        <v>14494</v>
      </c>
      <c r="H309" s="50">
        <f>SUM(D309:G309)</f>
        <v>52530</v>
      </c>
      <c r="I309" s="50">
        <v>51969</v>
      </c>
      <c r="J309" s="49">
        <f>H309-I309</f>
        <v>561</v>
      </c>
    </row>
    <row r="310" spans="1:10" s="6" customFormat="1" ht="13.5" customHeight="1" x14ac:dyDescent="0.15">
      <c r="A310" s="27">
        <f>A309+1</f>
        <v>263</v>
      </c>
      <c r="B310" s="125"/>
      <c r="C310" s="82" t="s">
        <v>194</v>
      </c>
      <c r="D310" s="52">
        <f>SUM('[1](表9月別)'!D311:F311)</f>
        <v>8310</v>
      </c>
      <c r="E310" s="52">
        <f>SUM('[1](表9月別)'!G311:I311)</f>
        <v>11703</v>
      </c>
      <c r="F310" s="52">
        <f>SUM('[1](表9月別)'!J311:L311)</f>
        <v>10707</v>
      </c>
      <c r="G310" s="51">
        <f>SUM('[1](表9月別)'!M311:O311)</f>
        <v>12103</v>
      </c>
      <c r="H310" s="50">
        <f>SUM(D310:G310)</f>
        <v>42823</v>
      </c>
      <c r="I310" s="50">
        <v>43366</v>
      </c>
      <c r="J310" s="49">
        <f>H310-I310</f>
        <v>-543</v>
      </c>
    </row>
    <row r="311" spans="1:10" s="6" customFormat="1" ht="13.5" customHeight="1" x14ac:dyDescent="0.15">
      <c r="A311" s="27">
        <f>A310+1</f>
        <v>264</v>
      </c>
      <c r="B311" s="124"/>
      <c r="C311" s="82" t="s">
        <v>193</v>
      </c>
      <c r="D311" s="52">
        <f>SUM('[1](表9月別)'!D312:F312)</f>
        <v>4688</v>
      </c>
      <c r="E311" s="52">
        <f>SUM('[1](表9月別)'!G312:I312)</f>
        <v>9092</v>
      </c>
      <c r="F311" s="52">
        <f>SUM('[1](表9月別)'!J312:L312)</f>
        <v>9322</v>
      </c>
      <c r="G311" s="51">
        <f>SUM('[1](表9月別)'!M312:O312)</f>
        <v>8920</v>
      </c>
      <c r="H311" s="50">
        <f>SUM(D311:G311)</f>
        <v>32022</v>
      </c>
      <c r="I311" s="50">
        <v>29765</v>
      </c>
      <c r="J311" s="49">
        <f>H311-I311</f>
        <v>2257</v>
      </c>
    </row>
    <row r="312" spans="1:10" s="6" customFormat="1" ht="13.5" customHeight="1" x14ac:dyDescent="0.15">
      <c r="A312" s="27">
        <f>A311+1</f>
        <v>265</v>
      </c>
      <c r="B312" s="124"/>
      <c r="C312" s="82" t="s">
        <v>192</v>
      </c>
      <c r="D312" s="52">
        <f>SUM('[1](表9月別)'!D313:F313)</f>
        <v>8648</v>
      </c>
      <c r="E312" s="52">
        <f>SUM('[1](表9月別)'!G313:I313)</f>
        <v>11684</v>
      </c>
      <c r="F312" s="52">
        <f>SUM('[1](表9月別)'!J313:L313)</f>
        <v>9642</v>
      </c>
      <c r="G312" s="51">
        <f>SUM('[1](表9月別)'!M313:O313)</f>
        <v>10971</v>
      </c>
      <c r="H312" s="50">
        <f>SUM(D312:G312)</f>
        <v>40945</v>
      </c>
      <c r="I312" s="50">
        <v>42893</v>
      </c>
      <c r="J312" s="49">
        <f>H312-I312</f>
        <v>-1948</v>
      </c>
    </row>
    <row r="313" spans="1:10" s="6" customFormat="1" ht="13.5" customHeight="1" x14ac:dyDescent="0.15">
      <c r="A313" s="27">
        <f>A312+1</f>
        <v>266</v>
      </c>
      <c r="B313" s="124"/>
      <c r="C313" s="82" t="s">
        <v>191</v>
      </c>
      <c r="D313" s="52">
        <f>SUM('[1](表9月別)'!D314:F314)</f>
        <v>7993</v>
      </c>
      <c r="E313" s="52">
        <f>SUM('[1](表9月別)'!G314:I314)</f>
        <v>13081</v>
      </c>
      <c r="F313" s="52">
        <f>SUM('[1](表9月別)'!J314:L314)</f>
        <v>13551</v>
      </c>
      <c r="G313" s="51">
        <f>SUM('[1](表9月別)'!M314:O314)</f>
        <v>12070</v>
      </c>
      <c r="H313" s="50">
        <f>SUM(D313:G313)</f>
        <v>46695</v>
      </c>
      <c r="I313" s="50">
        <v>48731</v>
      </c>
      <c r="J313" s="49">
        <f>H313-I313</f>
        <v>-2036</v>
      </c>
    </row>
    <row r="314" spans="1:10" s="6" customFormat="1" ht="13.5" customHeight="1" x14ac:dyDescent="0.15">
      <c r="A314" s="27">
        <f>A313+1</f>
        <v>267</v>
      </c>
      <c r="B314" s="26"/>
      <c r="C314" s="82" t="s">
        <v>190</v>
      </c>
      <c r="D314" s="123">
        <f>SUM('[1](表9月別)'!D315:F315)</f>
        <v>6958</v>
      </c>
      <c r="E314" s="123">
        <f>SUM('[1](表9月別)'!G315:I315)</f>
        <v>10399</v>
      </c>
      <c r="F314" s="123">
        <f>SUM('[1](表9月別)'!J315:L315)</f>
        <v>10289</v>
      </c>
      <c r="G314" s="47">
        <f>SUM('[1](表9月別)'!M315:O315)</f>
        <v>10637</v>
      </c>
      <c r="H314" s="46">
        <f>SUM(D314:G314)</f>
        <v>38283</v>
      </c>
      <c r="I314" s="46">
        <v>37400</v>
      </c>
      <c r="J314" s="45">
        <f>H314-I314</f>
        <v>883</v>
      </c>
    </row>
    <row r="315" spans="1:10" s="6" customFormat="1" ht="13.5" customHeight="1" x14ac:dyDescent="0.15">
      <c r="A315" s="27">
        <f>A314+1</f>
        <v>268</v>
      </c>
      <c r="B315" s="26"/>
      <c r="C315" s="118" t="s">
        <v>189</v>
      </c>
      <c r="D315" s="116">
        <f>SUM('[1](表9月別)'!D316:F316)</f>
        <v>445</v>
      </c>
      <c r="E315" s="116">
        <f>SUM('[1](表9月別)'!G316:I316)</f>
        <v>2372</v>
      </c>
      <c r="F315" s="116">
        <f>SUM('[1](表9月別)'!J316:L316)</f>
        <v>2587</v>
      </c>
      <c r="G315" s="30">
        <f>SUM('[1](表9月別)'!M316:O316)</f>
        <v>6883</v>
      </c>
      <c r="H315" s="29">
        <f>SUM(D315:G315)</f>
        <v>12287</v>
      </c>
      <c r="I315" s="29">
        <v>13214</v>
      </c>
      <c r="J315" s="28">
        <f>H315-I315</f>
        <v>-927</v>
      </c>
    </row>
    <row r="316" spans="1:10" s="6" customFormat="1" ht="13.5" customHeight="1" thickBot="1" x14ac:dyDescent="0.2">
      <c r="A316" s="27">
        <f>A315+1</f>
        <v>269</v>
      </c>
      <c r="B316" s="26"/>
      <c r="C316" s="122" t="s">
        <v>188</v>
      </c>
      <c r="D316" s="116">
        <f>SUM('[1](表9月別)'!D317:F317)</f>
        <v>102501</v>
      </c>
      <c r="E316" s="116">
        <f>SUM('[1](表9月別)'!G317:I317)</f>
        <v>134534</v>
      </c>
      <c r="F316" s="116">
        <f>SUM('[1](表9月別)'!J317:L317)</f>
        <v>138338</v>
      </c>
      <c r="G316" s="30">
        <f>SUM('[1](表9月別)'!M317:O317)</f>
        <v>128735</v>
      </c>
      <c r="H316" s="29">
        <f>SUM(D316:G316)</f>
        <v>504108</v>
      </c>
      <c r="I316" s="29">
        <v>400269</v>
      </c>
      <c r="J316" s="28">
        <f>H316-I316</f>
        <v>103839</v>
      </c>
    </row>
    <row r="317" spans="1:10" s="6" customFormat="1" ht="13.5" customHeight="1" thickTop="1" thickBot="1" x14ac:dyDescent="0.2">
      <c r="A317" s="27"/>
      <c r="B317" s="36"/>
      <c r="C317" s="121" t="s">
        <v>4</v>
      </c>
      <c r="D317" s="120">
        <f>SUM(D298:D316)</f>
        <v>229289</v>
      </c>
      <c r="E317" s="120">
        <f>SUM(E298:E316)</f>
        <v>342100</v>
      </c>
      <c r="F317" s="120">
        <f>SUM(F298:F316)</f>
        <v>351941</v>
      </c>
      <c r="G317" s="119">
        <f>SUM(G298:G316)</f>
        <v>322520</v>
      </c>
      <c r="H317" s="22">
        <f>SUM(D317:G317)</f>
        <v>1245850</v>
      </c>
      <c r="I317" s="22">
        <f>SUM(I298:I316)</f>
        <v>1135083</v>
      </c>
      <c r="J317" s="21">
        <f>H317-I317</f>
        <v>110767</v>
      </c>
    </row>
    <row r="318" spans="1:10" s="6" customFormat="1" ht="13.5" customHeight="1" x14ac:dyDescent="0.15">
      <c r="A318" s="62">
        <f>A316+1</f>
        <v>270</v>
      </c>
      <c r="B318" s="26"/>
      <c r="C318" s="118" t="s">
        <v>187</v>
      </c>
      <c r="D318" s="116">
        <f>SUM('[1](表9月別)'!D319:F319)</f>
        <v>11972</v>
      </c>
      <c r="E318" s="116">
        <f>SUM('[1](表9月別)'!G319:I319)</f>
        <v>16622</v>
      </c>
      <c r="F318" s="116">
        <f>SUM('[1](表9月別)'!J319:L319)</f>
        <v>15947</v>
      </c>
      <c r="G318" s="30">
        <f>SUM('[1](表9月別)'!M319:O319)</f>
        <v>14921</v>
      </c>
      <c r="H318" s="29">
        <f>SUM(D318:G318)</f>
        <v>59462</v>
      </c>
      <c r="I318" s="29">
        <v>60573</v>
      </c>
      <c r="J318" s="28">
        <f>H318-I318</f>
        <v>-1111</v>
      </c>
    </row>
    <row r="319" spans="1:10" s="6" customFormat="1" ht="13.5" customHeight="1" x14ac:dyDescent="0.15">
      <c r="A319" s="27">
        <f>A318+1</f>
        <v>271</v>
      </c>
      <c r="B319" s="26" t="s">
        <v>186</v>
      </c>
      <c r="C319" s="65" t="s">
        <v>185</v>
      </c>
      <c r="D319" s="116">
        <f>SUM('[1](表9月別)'!D320:F320)</f>
        <v>3338</v>
      </c>
      <c r="E319" s="116">
        <f>SUM('[1](表9月別)'!G320:I320)</f>
        <v>20586</v>
      </c>
      <c r="F319" s="116">
        <f>SUM('[1](表9月別)'!J320:L320)</f>
        <v>1435</v>
      </c>
      <c r="G319" s="30">
        <f>SUM('[1](表9月別)'!M320:O320)</f>
        <v>2816</v>
      </c>
      <c r="H319" s="29">
        <f>SUM(D319:G319)</f>
        <v>28175</v>
      </c>
      <c r="I319" s="29">
        <v>58356</v>
      </c>
      <c r="J319" s="28">
        <f>H319-I319</f>
        <v>-30181</v>
      </c>
    </row>
    <row r="320" spans="1:10" s="6" customFormat="1" ht="13.5" customHeight="1" x14ac:dyDescent="0.15">
      <c r="A320" s="27">
        <f>A319+1</f>
        <v>272</v>
      </c>
      <c r="B320" s="26" t="s">
        <v>184</v>
      </c>
      <c r="C320" s="65" t="s">
        <v>183</v>
      </c>
      <c r="D320" s="116">
        <f>SUM('[1](表9月別)'!D321:F321)</f>
        <v>9844</v>
      </c>
      <c r="E320" s="116">
        <f>SUM('[1](表9月別)'!G321:I321)</f>
        <v>20933</v>
      </c>
      <c r="F320" s="116">
        <f>SUM('[1](表9月別)'!J321:L321)</f>
        <v>17392</v>
      </c>
      <c r="G320" s="30">
        <f>SUM('[1](表9月別)'!M321:O321)</f>
        <v>18250</v>
      </c>
      <c r="H320" s="29">
        <f>SUM(D320:G320)</f>
        <v>66419</v>
      </c>
      <c r="I320" s="29">
        <v>65925</v>
      </c>
      <c r="J320" s="28">
        <f>H320-I320</f>
        <v>494</v>
      </c>
    </row>
    <row r="321" spans="1:10" s="6" customFormat="1" ht="13.5" customHeight="1" x14ac:dyDescent="0.15">
      <c r="A321" s="27">
        <f>A320+1</f>
        <v>273</v>
      </c>
      <c r="B321" s="26" t="s">
        <v>38</v>
      </c>
      <c r="C321" s="65" t="s">
        <v>182</v>
      </c>
      <c r="D321" s="116">
        <f>SUM('[1](表9月別)'!D322:F322)</f>
        <v>68928</v>
      </c>
      <c r="E321" s="116">
        <f>SUM('[1](表9月別)'!G322:I322)</f>
        <v>62572</v>
      </c>
      <c r="F321" s="116">
        <f>SUM('[1](表9月別)'!J322:L322)</f>
        <v>68049</v>
      </c>
      <c r="G321" s="30">
        <f>SUM('[1](表9月別)'!M322:O322)</f>
        <v>67148</v>
      </c>
      <c r="H321" s="29">
        <f>SUM(D321:G321)</f>
        <v>266697</v>
      </c>
      <c r="I321" s="29">
        <v>269182</v>
      </c>
      <c r="J321" s="28">
        <f>H321-I321</f>
        <v>-2485</v>
      </c>
    </row>
    <row r="322" spans="1:10" s="6" customFormat="1" ht="13.5" customHeight="1" x14ac:dyDescent="0.15">
      <c r="A322" s="27">
        <f>A321+1</f>
        <v>274</v>
      </c>
      <c r="B322" s="26"/>
      <c r="C322" s="65" t="s">
        <v>181</v>
      </c>
      <c r="D322" s="116">
        <f>SUM('[1](表9月別)'!D323:F323)</f>
        <v>60288</v>
      </c>
      <c r="E322" s="116">
        <f>SUM('[1](表9月別)'!G323:I323)</f>
        <v>86976</v>
      </c>
      <c r="F322" s="116">
        <f>SUM('[1](表9月別)'!J323:L323)</f>
        <v>90540</v>
      </c>
      <c r="G322" s="30">
        <f>SUM('[1](表9月別)'!M323:O323)</f>
        <v>87420</v>
      </c>
      <c r="H322" s="29">
        <f>SUM(D322:G322)</f>
        <v>325224</v>
      </c>
      <c r="I322" s="29">
        <v>339444</v>
      </c>
      <c r="J322" s="28">
        <f>H322-I322</f>
        <v>-14220</v>
      </c>
    </row>
    <row r="323" spans="1:10" s="6" customFormat="1" ht="13.5" customHeight="1" x14ac:dyDescent="0.15">
      <c r="A323" s="27">
        <f>A322+1</f>
        <v>275</v>
      </c>
      <c r="B323" s="39"/>
      <c r="C323" s="65" t="s">
        <v>180</v>
      </c>
      <c r="D323" s="116">
        <f>SUM('[1](表9月別)'!D324:F324)</f>
        <v>135779</v>
      </c>
      <c r="E323" s="116">
        <f>SUM('[1](表9月別)'!G324:I324)</f>
        <v>157850</v>
      </c>
      <c r="F323" s="116">
        <f>SUM('[1](表9月別)'!J324:L324)</f>
        <v>174510</v>
      </c>
      <c r="G323" s="30">
        <f>SUM('[1](表9月別)'!M324:O324)</f>
        <v>168672</v>
      </c>
      <c r="H323" s="29">
        <f>SUM(D323:G323)</f>
        <v>636811</v>
      </c>
      <c r="I323" s="29">
        <v>646429</v>
      </c>
      <c r="J323" s="28">
        <f>H323-I323</f>
        <v>-9618</v>
      </c>
    </row>
    <row r="324" spans="1:10" s="6" customFormat="1" ht="13.5" customHeight="1" x14ac:dyDescent="0.15">
      <c r="A324" s="27">
        <f>A323+1</f>
        <v>276</v>
      </c>
      <c r="B324" s="39"/>
      <c r="C324" s="65" t="s">
        <v>179</v>
      </c>
      <c r="D324" s="116">
        <f>SUM('[1](表9月別)'!D325:F325)</f>
        <v>1393400</v>
      </c>
      <c r="E324" s="116">
        <f>SUM('[1](表9月別)'!G325:I325)</f>
        <v>1458000</v>
      </c>
      <c r="F324" s="116">
        <f>SUM('[1](表9月別)'!J325:L325)</f>
        <v>1470000</v>
      </c>
      <c r="G324" s="30">
        <f>SUM('[1](表9月別)'!M325:O325)</f>
        <v>1344000</v>
      </c>
      <c r="H324" s="29">
        <f>SUM(D324:G324)</f>
        <v>5665400</v>
      </c>
      <c r="I324" s="29">
        <v>5505300</v>
      </c>
      <c r="J324" s="28">
        <f>H324-I324</f>
        <v>160100</v>
      </c>
    </row>
    <row r="325" spans="1:10" s="6" customFormat="1" ht="13.5" customHeight="1" thickBot="1" x14ac:dyDescent="0.2">
      <c r="A325" s="27">
        <f>A324+1</f>
        <v>277</v>
      </c>
      <c r="B325" s="39"/>
      <c r="C325" s="117" t="s">
        <v>178</v>
      </c>
      <c r="D325" s="116">
        <f>SUM('[1](表9月別)'!D326:F326)</f>
        <v>1530</v>
      </c>
      <c r="E325" s="116">
        <f>SUM('[1](表9月別)'!G326:I326)</f>
        <v>3078</v>
      </c>
      <c r="F325" s="116">
        <f>SUM('[1](表9月別)'!J326:L326)</f>
        <v>1121</v>
      </c>
      <c r="G325" s="30">
        <f>SUM('[1](表9月別)'!M326:O326)</f>
        <v>3255</v>
      </c>
      <c r="H325" s="29">
        <f>SUM(D325:G325)</f>
        <v>8984</v>
      </c>
      <c r="I325" s="29">
        <v>11388</v>
      </c>
      <c r="J325" s="28">
        <f>H325-I325</f>
        <v>-2404</v>
      </c>
    </row>
    <row r="326" spans="1:10" s="6" customFormat="1" ht="13.5" customHeight="1" thickTop="1" thickBot="1" x14ac:dyDescent="0.2">
      <c r="A326" s="27"/>
      <c r="B326" s="39"/>
      <c r="C326" s="115" t="s">
        <v>4</v>
      </c>
      <c r="D326" s="114">
        <f>SUM(D318:D325)</f>
        <v>1685079</v>
      </c>
      <c r="E326" s="114">
        <f>SUM(E318:E325)</f>
        <v>1826617</v>
      </c>
      <c r="F326" s="114">
        <f>SUM(F318:F325)</f>
        <v>1838994</v>
      </c>
      <c r="G326" s="113">
        <f>SUM(G318:G325)</f>
        <v>1706482</v>
      </c>
      <c r="H326" s="22">
        <f>SUM(D326:G326)</f>
        <v>7057172</v>
      </c>
      <c r="I326" s="22">
        <f>SUM(I318:I325)</f>
        <v>6956597</v>
      </c>
      <c r="J326" s="21">
        <f>H326-I326</f>
        <v>100575</v>
      </c>
    </row>
    <row r="327" spans="1:10" s="6" customFormat="1" ht="13.5" customHeight="1" thickBot="1" x14ac:dyDescent="0.2">
      <c r="A327" s="17"/>
      <c r="B327" s="16"/>
      <c r="C327" s="112" t="s">
        <v>177</v>
      </c>
      <c r="D327" s="111">
        <f>SUM(D297,D317,D326)</f>
        <v>2041466</v>
      </c>
      <c r="E327" s="111">
        <f>SUM(E297,E317,E326)</f>
        <v>2350731</v>
      </c>
      <c r="F327" s="111">
        <f>SUM(F297,F317,F326)</f>
        <v>2343364</v>
      </c>
      <c r="G327" s="110">
        <f>SUM(G297,G317,G326)</f>
        <v>2243375</v>
      </c>
      <c r="H327" s="12">
        <f>SUM(D327:G327)</f>
        <v>8978936</v>
      </c>
      <c r="I327" s="12">
        <f>SUM(I326,I317,I297)</f>
        <v>8777730</v>
      </c>
      <c r="J327" s="11">
        <f>H327-I327</f>
        <v>201206</v>
      </c>
    </row>
    <row r="328" spans="1:10" s="6" customFormat="1" ht="13.5" customHeight="1" x14ac:dyDescent="0.15">
      <c r="A328" s="67">
        <f>A325+1</f>
        <v>278</v>
      </c>
      <c r="B328" s="34"/>
      <c r="C328" s="109" t="s">
        <v>176</v>
      </c>
      <c r="D328" s="108">
        <f>SUM('[1](表9月別)'!D329:F329)</f>
        <v>3000</v>
      </c>
      <c r="E328" s="108">
        <f>SUM('[1](表9月別)'!G329:I329)</f>
        <v>31000</v>
      </c>
      <c r="F328" s="108">
        <f>SUM('[1](表9月別)'!J329:L329)</f>
        <v>48000</v>
      </c>
      <c r="G328" s="55">
        <f>SUM('[1](表9月別)'!M329:O329)</f>
        <v>23500</v>
      </c>
      <c r="H328" s="107">
        <f>SUM(D328:G328)</f>
        <v>105500</v>
      </c>
      <c r="I328" s="106">
        <v>105500</v>
      </c>
      <c r="J328" s="105">
        <f>H328-I328</f>
        <v>0</v>
      </c>
    </row>
    <row r="329" spans="1:10" s="6" customFormat="1" ht="13.5" customHeight="1" x14ac:dyDescent="0.15">
      <c r="A329" s="27">
        <f>A328+1</f>
        <v>279</v>
      </c>
      <c r="B329" s="26" t="s">
        <v>175</v>
      </c>
      <c r="C329" s="65" t="s">
        <v>174</v>
      </c>
      <c r="D329" s="31">
        <f>SUM('[1](表9月別)'!D330:F330)</f>
        <v>334</v>
      </c>
      <c r="E329" s="31">
        <f>SUM('[1](表9月別)'!G330:I330)</f>
        <v>7180</v>
      </c>
      <c r="F329" s="31">
        <f>SUM('[1](表9月別)'!J330:L330)</f>
        <v>69840</v>
      </c>
      <c r="G329" s="30">
        <f>SUM('[1](表9月別)'!M330:O330)</f>
        <v>1378</v>
      </c>
      <c r="H329" s="29">
        <f>SUM(D329:G329)</f>
        <v>78732</v>
      </c>
      <c r="I329" s="29">
        <v>89969</v>
      </c>
      <c r="J329" s="28">
        <f>H329-I329</f>
        <v>-11237</v>
      </c>
    </row>
    <row r="330" spans="1:10" s="6" customFormat="1" ht="13.5" customHeight="1" x14ac:dyDescent="0.15">
      <c r="A330" s="27">
        <f>A329+1</f>
        <v>280</v>
      </c>
      <c r="B330" s="26" t="s">
        <v>173</v>
      </c>
      <c r="C330" s="65" t="s">
        <v>172</v>
      </c>
      <c r="D330" s="52">
        <f>SUM('[1](表9月別)'!D331:F331)</f>
        <v>379</v>
      </c>
      <c r="E330" s="52">
        <f>SUM('[1](表9月別)'!G331:I331)</f>
        <v>12301</v>
      </c>
      <c r="F330" s="52">
        <f>SUM('[1](表9月別)'!J331:L331)</f>
        <v>79730</v>
      </c>
      <c r="G330" s="51">
        <f>SUM('[1](表9月別)'!M331:O331)</f>
        <v>4300</v>
      </c>
      <c r="H330" s="50">
        <f>SUM(D330:G330)</f>
        <v>96710</v>
      </c>
      <c r="I330" s="29">
        <v>87714</v>
      </c>
      <c r="J330" s="98">
        <f>H330-I330</f>
        <v>8996</v>
      </c>
    </row>
    <row r="331" spans="1:10" s="6" customFormat="1" ht="13.5" customHeight="1" x14ac:dyDescent="0.15">
      <c r="A331" s="27">
        <f>A330+1</f>
        <v>281</v>
      </c>
      <c r="B331" s="26" t="s">
        <v>11</v>
      </c>
      <c r="C331" s="65" t="s">
        <v>171</v>
      </c>
      <c r="D331" s="52">
        <f>SUM('[1](表9月別)'!D332:F332)</f>
        <v>6000</v>
      </c>
      <c r="E331" s="52">
        <f>SUM('[1](表9月別)'!G332:I332)</f>
        <v>90000</v>
      </c>
      <c r="F331" s="52">
        <f>SUM('[1](表9月別)'!J332:L332)</f>
        <v>123000</v>
      </c>
      <c r="G331" s="51">
        <f>SUM('[1](表9月別)'!M332:O332)</f>
        <v>107000</v>
      </c>
      <c r="H331" s="50">
        <f>SUM(D331:G331)</f>
        <v>326000</v>
      </c>
      <c r="I331" s="29">
        <v>326000</v>
      </c>
      <c r="J331" s="49">
        <f>H331-I331</f>
        <v>0</v>
      </c>
    </row>
    <row r="332" spans="1:10" s="6" customFormat="1" ht="13.5" customHeight="1" x14ac:dyDescent="0.15">
      <c r="A332" s="27">
        <f>A331+1</f>
        <v>282</v>
      </c>
      <c r="B332" s="26" t="s">
        <v>38</v>
      </c>
      <c r="C332" s="65" t="s">
        <v>170</v>
      </c>
      <c r="D332" s="100">
        <f>SUM('[1](表9月別)'!D333:F333)</f>
        <v>57020</v>
      </c>
      <c r="E332" s="100">
        <f>SUM('[1](表9月別)'!G333:I333)</f>
        <v>204240</v>
      </c>
      <c r="F332" s="100">
        <f>SUM('[1](表9月別)'!J333:L333)</f>
        <v>174400</v>
      </c>
      <c r="G332" s="99">
        <f>SUM('[1](表9月別)'!M333:O333)</f>
        <v>218240</v>
      </c>
      <c r="H332" s="50">
        <f>SUM(D332:G332)</f>
        <v>653900</v>
      </c>
      <c r="I332" s="29">
        <v>525590</v>
      </c>
      <c r="J332" s="49">
        <f>H332-I332</f>
        <v>128310</v>
      </c>
    </row>
    <row r="333" spans="1:10" s="6" customFormat="1" ht="13.5" customHeight="1" x14ac:dyDescent="0.15">
      <c r="A333" s="27">
        <f>A332+1</f>
        <v>283</v>
      </c>
      <c r="B333" s="26"/>
      <c r="C333" s="65" t="s">
        <v>169</v>
      </c>
      <c r="D333" s="104">
        <f>SUM('[1](表9月別)'!D334:F334)</f>
        <v>1195</v>
      </c>
      <c r="E333" s="104">
        <f>SUM('[1](表9月別)'!G334:I334)</f>
        <v>4083</v>
      </c>
      <c r="F333" s="104">
        <f>SUM('[1](表9月別)'!J334:L334)</f>
        <v>4998</v>
      </c>
      <c r="G333" s="103">
        <f>SUM('[1](表9月別)'!M334:O334)</f>
        <v>3973</v>
      </c>
      <c r="H333" s="29">
        <f>SUM(D333:G333)</f>
        <v>14249</v>
      </c>
      <c r="I333" s="29">
        <v>13584</v>
      </c>
      <c r="J333" s="28">
        <f>H333-I333</f>
        <v>665</v>
      </c>
    </row>
    <row r="334" spans="1:10" s="6" customFormat="1" ht="13.5" customHeight="1" x14ac:dyDescent="0.15">
      <c r="A334" s="27">
        <f>A333+1</f>
        <v>284</v>
      </c>
      <c r="B334" s="39"/>
      <c r="C334" s="65" t="s">
        <v>168</v>
      </c>
      <c r="D334" s="104">
        <f>SUM('[1](表9月別)'!D335:F335)</f>
        <v>9600</v>
      </c>
      <c r="E334" s="104">
        <f>SUM('[1](表9月別)'!G335:I335)</f>
        <v>20153</v>
      </c>
      <c r="F334" s="104">
        <f>SUM('[1](表9月別)'!J335:L335)</f>
        <v>37382</v>
      </c>
      <c r="G334" s="103">
        <f>SUM('[1](表9月別)'!M335:O335)</f>
        <v>13002</v>
      </c>
      <c r="H334" s="29">
        <f>SUM(D334:G334)</f>
        <v>80137</v>
      </c>
      <c r="I334" s="29">
        <v>84078</v>
      </c>
      <c r="J334" s="28">
        <f>H334-I334</f>
        <v>-3941</v>
      </c>
    </row>
    <row r="335" spans="1:10" s="6" customFormat="1" ht="13.5" customHeight="1" x14ac:dyDescent="0.15">
      <c r="A335" s="27">
        <f>A334+1</f>
        <v>285</v>
      </c>
      <c r="B335" s="39"/>
      <c r="C335" s="65" t="s">
        <v>167</v>
      </c>
      <c r="D335" s="104">
        <f>SUM('[1](表9月別)'!D336:F336)</f>
        <v>2851</v>
      </c>
      <c r="E335" s="104">
        <f>SUM('[1](表9月別)'!G336:I336)</f>
        <v>10212</v>
      </c>
      <c r="F335" s="104">
        <f>SUM('[1](表9月別)'!J336:L336)</f>
        <v>11244</v>
      </c>
      <c r="G335" s="103">
        <f>SUM('[1](表9月別)'!M336:O336)</f>
        <v>10912</v>
      </c>
      <c r="H335" s="29">
        <f>SUM(D335:G335)</f>
        <v>35219</v>
      </c>
      <c r="I335" s="29">
        <v>36859</v>
      </c>
      <c r="J335" s="28">
        <f>H335-I335</f>
        <v>-1640</v>
      </c>
    </row>
    <row r="336" spans="1:10" s="6" customFormat="1" ht="13.5" customHeight="1" x14ac:dyDescent="0.15">
      <c r="A336" s="27">
        <f>A335+1</f>
        <v>286</v>
      </c>
      <c r="B336" s="39"/>
      <c r="C336" s="65" t="s">
        <v>166</v>
      </c>
      <c r="D336" s="104">
        <f>SUM('[1](表9月別)'!D337:F337)</f>
        <v>2887</v>
      </c>
      <c r="E336" s="104">
        <f>SUM('[1](表9月別)'!G337:I337)</f>
        <v>17438</v>
      </c>
      <c r="F336" s="104">
        <f>SUM('[1](表9月別)'!J337:L337)</f>
        <v>15243</v>
      </c>
      <c r="G336" s="103">
        <f>SUM('[1](表9月別)'!M337:O337)</f>
        <v>8634</v>
      </c>
      <c r="H336" s="29">
        <f>SUM(D336:G336)</f>
        <v>44202</v>
      </c>
      <c r="I336" s="29">
        <v>43289</v>
      </c>
      <c r="J336" s="28">
        <f>H336-I336</f>
        <v>913</v>
      </c>
    </row>
    <row r="337" spans="1:10" s="6" customFormat="1" ht="13.5" customHeight="1" x14ac:dyDescent="0.15">
      <c r="A337" s="27">
        <f>A336+1</f>
        <v>287</v>
      </c>
      <c r="B337" s="39"/>
      <c r="C337" s="65" t="s">
        <v>165</v>
      </c>
      <c r="D337" s="104">
        <f>SUM('[1](表9月別)'!D338:F338)</f>
        <v>34555</v>
      </c>
      <c r="E337" s="104">
        <f>SUM('[1](表9月別)'!G338:I338)</f>
        <v>32327</v>
      </c>
      <c r="F337" s="104">
        <f>SUM('[1](表9月別)'!J338:L338)</f>
        <v>54288</v>
      </c>
      <c r="G337" s="103">
        <f>SUM('[1](表9月別)'!M338:O338)</f>
        <v>30026</v>
      </c>
      <c r="H337" s="29">
        <f>SUM(D337:G337)</f>
        <v>151196</v>
      </c>
      <c r="I337" s="29">
        <v>149664</v>
      </c>
      <c r="J337" s="28">
        <f>H337-I337</f>
        <v>1532</v>
      </c>
    </row>
    <row r="338" spans="1:10" s="6" customFormat="1" ht="13.5" customHeight="1" x14ac:dyDescent="0.15">
      <c r="A338" s="27">
        <f>A337+1</f>
        <v>288</v>
      </c>
      <c r="B338" s="39"/>
      <c r="C338" s="65" t="s">
        <v>164</v>
      </c>
      <c r="D338" s="104">
        <f>SUM('[1](表9月別)'!D339:F339)</f>
        <v>35429</v>
      </c>
      <c r="E338" s="104">
        <f>SUM('[1](表9月別)'!G339:I339)</f>
        <v>37949</v>
      </c>
      <c r="F338" s="104">
        <f>SUM('[1](表9月別)'!J339:L339)</f>
        <v>54535</v>
      </c>
      <c r="G338" s="103">
        <f>SUM('[1](表9月別)'!M339:O339)</f>
        <v>32756</v>
      </c>
      <c r="H338" s="29">
        <f>SUM(D338:G338)</f>
        <v>160669</v>
      </c>
      <c r="I338" s="29">
        <v>158808</v>
      </c>
      <c r="J338" s="28">
        <f>H338-I338</f>
        <v>1861</v>
      </c>
    </row>
    <row r="339" spans="1:10" s="6" customFormat="1" ht="13.5" customHeight="1" x14ac:dyDescent="0.15">
      <c r="A339" s="27">
        <f>A338+1</f>
        <v>289</v>
      </c>
      <c r="B339" s="39"/>
      <c r="C339" s="65" t="s">
        <v>163</v>
      </c>
      <c r="D339" s="102" t="s">
        <v>162</v>
      </c>
      <c r="E339" s="102" t="s">
        <v>19</v>
      </c>
      <c r="F339" s="102" t="s">
        <v>19</v>
      </c>
      <c r="G339" s="101" t="s">
        <v>19</v>
      </c>
      <c r="H339" s="40" t="s">
        <v>19</v>
      </c>
      <c r="I339" s="40">
        <v>9383</v>
      </c>
      <c r="J339" s="28">
        <f>0-I339</f>
        <v>-9383</v>
      </c>
    </row>
    <row r="340" spans="1:10" s="6" customFormat="1" ht="13.5" customHeight="1" x14ac:dyDescent="0.15">
      <c r="A340" s="27">
        <f>A339+1</f>
        <v>290</v>
      </c>
      <c r="B340" s="39"/>
      <c r="C340" s="65" t="s">
        <v>161</v>
      </c>
      <c r="D340" s="100">
        <f>SUM('[1](表9月別)'!D341:F341)</f>
        <v>3387</v>
      </c>
      <c r="E340" s="100">
        <f>SUM('[1](表9月別)'!G341:I341)</f>
        <v>2070</v>
      </c>
      <c r="F340" s="100">
        <f>SUM('[1](表9月別)'!J341:L341)</f>
        <v>1998</v>
      </c>
      <c r="G340" s="99">
        <f>SUM('[1](表9月別)'!M341:O341)</f>
        <v>4620</v>
      </c>
      <c r="H340" s="50">
        <f>SUM(D340:G340)</f>
        <v>12075</v>
      </c>
      <c r="I340" s="93">
        <v>12705</v>
      </c>
      <c r="J340" s="98">
        <f>H340-I340</f>
        <v>-630</v>
      </c>
    </row>
    <row r="341" spans="1:10" s="6" customFormat="1" ht="13.5" customHeight="1" x14ac:dyDescent="0.15">
      <c r="A341" s="27">
        <f>A340+1</f>
        <v>291</v>
      </c>
      <c r="B341" s="39"/>
      <c r="C341" s="65" t="s">
        <v>160</v>
      </c>
      <c r="D341" s="97">
        <f>SUM('[1](表9月別)'!D342:F342)</f>
        <v>6496</v>
      </c>
      <c r="E341" s="97">
        <f>SUM('[1](表9月別)'!G342:I342)</f>
        <v>6851</v>
      </c>
      <c r="F341" s="97">
        <f>SUM('[1](表9月別)'!J342:L342)</f>
        <v>2684</v>
      </c>
      <c r="G341" s="96">
        <f>SUM('[1](表9月別)'!M342:O342)</f>
        <v>3654</v>
      </c>
      <c r="H341" s="50">
        <f>SUM(D341:G341)</f>
        <v>19685</v>
      </c>
      <c r="I341" s="50">
        <v>27211</v>
      </c>
      <c r="J341" s="49">
        <f>H341-I341</f>
        <v>-7526</v>
      </c>
    </row>
    <row r="342" spans="1:10" s="6" customFormat="1" ht="13.5" customHeight="1" x14ac:dyDescent="0.15">
      <c r="A342" s="27">
        <f>A341+1</f>
        <v>292</v>
      </c>
      <c r="B342" s="39"/>
      <c r="C342" s="65" t="s">
        <v>159</v>
      </c>
      <c r="D342" s="95" t="s">
        <v>19</v>
      </c>
      <c r="E342" s="95" t="s">
        <v>19</v>
      </c>
      <c r="F342" s="95" t="s">
        <v>19</v>
      </c>
      <c r="G342" s="94" t="s">
        <v>19</v>
      </c>
      <c r="H342" s="93" t="s">
        <v>19</v>
      </c>
      <c r="I342" s="50">
        <v>43219</v>
      </c>
      <c r="J342" s="49">
        <f>0-I342</f>
        <v>-43219</v>
      </c>
    </row>
    <row r="343" spans="1:10" s="6" customFormat="1" ht="13.5" customHeight="1" x14ac:dyDescent="0.15">
      <c r="A343" s="27">
        <f>A342+1</f>
        <v>293</v>
      </c>
      <c r="B343" s="39"/>
      <c r="C343" s="65" t="s">
        <v>158</v>
      </c>
      <c r="D343" s="97">
        <f>SUM('[1](表9月別)'!D344:F344)</f>
        <v>1753</v>
      </c>
      <c r="E343" s="97">
        <f>SUM('[1](表9月別)'!G344:I344)</f>
        <v>9735</v>
      </c>
      <c r="F343" s="97">
        <f>SUM('[1](表9月別)'!J344:L344)</f>
        <v>12984</v>
      </c>
      <c r="G343" s="96">
        <f>SUM('[1](表9月別)'!M344:O344)</f>
        <v>5074</v>
      </c>
      <c r="H343" s="50">
        <f>SUM(D343:G343)</f>
        <v>29546</v>
      </c>
      <c r="I343" s="50">
        <v>27726</v>
      </c>
      <c r="J343" s="49">
        <f>H343-I343</f>
        <v>1820</v>
      </c>
    </row>
    <row r="344" spans="1:10" s="6" customFormat="1" ht="13.5" customHeight="1" x14ac:dyDescent="0.15">
      <c r="A344" s="27">
        <f>A343+1</f>
        <v>294</v>
      </c>
      <c r="B344" s="39"/>
      <c r="C344" s="65" t="s">
        <v>157</v>
      </c>
      <c r="D344" s="95" t="s">
        <v>19</v>
      </c>
      <c r="E344" s="95" t="s">
        <v>19</v>
      </c>
      <c r="F344" s="95" t="s">
        <v>19</v>
      </c>
      <c r="G344" s="94" t="s">
        <v>19</v>
      </c>
      <c r="H344" s="93" t="s">
        <v>19</v>
      </c>
      <c r="I344" s="50">
        <v>9040</v>
      </c>
      <c r="J344" s="49">
        <f>0-I344</f>
        <v>-9040</v>
      </c>
    </row>
    <row r="345" spans="1:10" s="6" customFormat="1" ht="13.5" customHeight="1" x14ac:dyDescent="0.15">
      <c r="A345" s="27">
        <f>A344+1</f>
        <v>295</v>
      </c>
      <c r="B345" s="39"/>
      <c r="C345" s="65" t="s">
        <v>156</v>
      </c>
      <c r="D345" s="52">
        <f>SUM('[1](表9月別)'!D346:F346)</f>
        <v>0</v>
      </c>
      <c r="E345" s="52">
        <f>SUM('[1](表9月別)'!G346:I346)</f>
        <v>541</v>
      </c>
      <c r="F345" s="52">
        <f>SUM('[1](表9月別)'!J346:L346)</f>
        <v>8684</v>
      </c>
      <c r="G345" s="51">
        <f>SUM('[1](表9月別)'!M346:O346)</f>
        <v>58</v>
      </c>
      <c r="H345" s="50">
        <f>SUM(D345:G345)</f>
        <v>9283</v>
      </c>
      <c r="I345" s="50">
        <v>8416</v>
      </c>
      <c r="J345" s="49">
        <f>H345-I345</f>
        <v>867</v>
      </c>
    </row>
    <row r="346" spans="1:10" s="6" customFormat="1" ht="13.5" customHeight="1" x14ac:dyDescent="0.15">
      <c r="A346" s="27">
        <f>A345+1</f>
        <v>296</v>
      </c>
      <c r="B346" s="39"/>
      <c r="C346" s="65" t="s">
        <v>155</v>
      </c>
      <c r="D346" s="52">
        <f>SUM('[1](表9月別)'!D347:F347)</f>
        <v>0</v>
      </c>
      <c r="E346" s="52">
        <f>SUM('[1](表9月別)'!G347:I347)</f>
        <v>1604</v>
      </c>
      <c r="F346" s="52">
        <f>SUM('[1](表9月別)'!J347:L347)</f>
        <v>10533</v>
      </c>
      <c r="G346" s="51">
        <f>SUM('[1](表9月別)'!M347:O347)</f>
        <v>60</v>
      </c>
      <c r="H346" s="50">
        <f>SUM(D346:G346)</f>
        <v>12197</v>
      </c>
      <c r="I346" s="50">
        <v>13344</v>
      </c>
      <c r="J346" s="49">
        <f>H346-I346</f>
        <v>-1147</v>
      </c>
    </row>
    <row r="347" spans="1:10" s="6" customFormat="1" ht="13.5" customHeight="1" x14ac:dyDescent="0.15">
      <c r="A347" s="27">
        <f>A346+1</f>
        <v>297</v>
      </c>
      <c r="B347" s="39"/>
      <c r="C347" s="92" t="s">
        <v>154</v>
      </c>
      <c r="D347" s="31">
        <f>SUM('[1](表9月別)'!D348:F348)</f>
        <v>0</v>
      </c>
      <c r="E347" s="31">
        <f>SUM('[1](表9月別)'!G348:I348)</f>
        <v>3067</v>
      </c>
      <c r="F347" s="31">
        <f>SUM('[1](表9月別)'!J348:L348)</f>
        <v>7780</v>
      </c>
      <c r="G347" s="30">
        <f>SUM('[1](表9月別)'!M348:O348)</f>
        <v>107</v>
      </c>
      <c r="H347" s="29">
        <f>SUM(D347:G347)</f>
        <v>10954</v>
      </c>
      <c r="I347" s="29">
        <v>10979</v>
      </c>
      <c r="J347" s="28">
        <f>H347-I347</f>
        <v>-25</v>
      </c>
    </row>
    <row r="348" spans="1:10" s="6" customFormat="1" ht="13.5" customHeight="1" x14ac:dyDescent="0.15">
      <c r="A348" s="27">
        <f>A347+1</f>
        <v>298</v>
      </c>
      <c r="B348" s="39"/>
      <c r="C348" s="92" t="s">
        <v>153</v>
      </c>
      <c r="D348" s="31">
        <f>SUM('[1](表9月別)'!D349:F349)</f>
        <v>0</v>
      </c>
      <c r="E348" s="31">
        <f>SUM('[1](表9月別)'!G349:I349)</f>
        <v>1892</v>
      </c>
      <c r="F348" s="31">
        <f>SUM('[1](表9月別)'!J349:L349)</f>
        <v>8612</v>
      </c>
      <c r="G348" s="30">
        <f>SUM('[1](表9月別)'!M349:O349)</f>
        <v>332</v>
      </c>
      <c r="H348" s="29">
        <f>SUM(D348:G348)</f>
        <v>10836</v>
      </c>
      <c r="I348" s="29">
        <v>10800</v>
      </c>
      <c r="J348" s="28">
        <f>H348-I348</f>
        <v>36</v>
      </c>
    </row>
    <row r="349" spans="1:10" s="6" customFormat="1" ht="13.5" customHeight="1" x14ac:dyDescent="0.15">
      <c r="A349" s="27">
        <f>A348+1</f>
        <v>299</v>
      </c>
      <c r="B349" s="39"/>
      <c r="C349" s="92" t="s">
        <v>152</v>
      </c>
      <c r="D349" s="31">
        <f>SUM('[1](表9月別)'!D350:F350)</f>
        <v>14818</v>
      </c>
      <c r="E349" s="31">
        <f>SUM('[1](表9月別)'!G350:I350)</f>
        <v>17653</v>
      </c>
      <c r="F349" s="31">
        <f>SUM('[1](表9月別)'!J350:L350)</f>
        <v>16524</v>
      </c>
      <c r="G349" s="30">
        <f>SUM('[1](表9月別)'!M350:O350)</f>
        <v>17622</v>
      </c>
      <c r="H349" s="29">
        <f>SUM(D349:G349)</f>
        <v>66617</v>
      </c>
      <c r="I349" s="29">
        <v>66537</v>
      </c>
      <c r="J349" s="28">
        <f>H349-I349</f>
        <v>80</v>
      </c>
    </row>
    <row r="350" spans="1:10" s="6" customFormat="1" ht="13.5" customHeight="1" x14ac:dyDescent="0.15">
      <c r="A350" s="27">
        <f>A349+1</f>
        <v>300</v>
      </c>
      <c r="B350" s="39"/>
      <c r="C350" s="92" t="s">
        <v>151</v>
      </c>
      <c r="D350" s="31">
        <f>SUM('[1](表9月別)'!D351:F351)</f>
        <v>0</v>
      </c>
      <c r="E350" s="31">
        <f>SUM('[1](表9月別)'!G351:I351)</f>
        <v>6200</v>
      </c>
      <c r="F350" s="31">
        <f>SUM('[1](表9月別)'!J351:L351)</f>
        <v>12900</v>
      </c>
      <c r="G350" s="30">
        <f>SUM('[1](表9月別)'!M351:O351)</f>
        <v>200</v>
      </c>
      <c r="H350" s="29">
        <f>SUM(D350:G350)</f>
        <v>19300</v>
      </c>
      <c r="I350" s="29">
        <v>17220</v>
      </c>
      <c r="J350" s="28">
        <f>H350-I350</f>
        <v>2080</v>
      </c>
    </row>
    <row r="351" spans="1:10" s="6" customFormat="1" ht="13.5" customHeight="1" x14ac:dyDescent="0.15">
      <c r="A351" s="27">
        <f>A350+1</f>
        <v>301</v>
      </c>
      <c r="B351" s="39"/>
      <c r="C351" s="92" t="s">
        <v>150</v>
      </c>
      <c r="D351" s="31">
        <f>SUM('[1](表9月別)'!D352:F352)</f>
        <v>2145</v>
      </c>
      <c r="E351" s="31">
        <f>SUM('[1](表9月別)'!G352:I352)</f>
        <v>11695</v>
      </c>
      <c r="F351" s="31">
        <f>SUM('[1](表9月別)'!J352:L352)</f>
        <v>121932</v>
      </c>
      <c r="G351" s="30">
        <f>SUM('[1](表9月別)'!M352:O352)</f>
        <v>14823</v>
      </c>
      <c r="H351" s="29">
        <f>SUM(D351:G351)</f>
        <v>150595</v>
      </c>
      <c r="I351" s="29">
        <v>126386</v>
      </c>
      <c r="J351" s="28">
        <f>H351-I351</f>
        <v>24209</v>
      </c>
    </row>
    <row r="352" spans="1:10" s="6" customFormat="1" ht="13.5" customHeight="1" x14ac:dyDescent="0.15">
      <c r="A352" s="27">
        <f>A351+1</f>
        <v>302</v>
      </c>
      <c r="B352" s="39"/>
      <c r="C352" s="65" t="s">
        <v>149</v>
      </c>
      <c r="D352" s="31">
        <f>SUM('[1](表9月別)'!D353:F353)</f>
        <v>5000</v>
      </c>
      <c r="E352" s="31">
        <f>SUM('[1](表9月別)'!G353:I353)</f>
        <v>40600</v>
      </c>
      <c r="F352" s="31">
        <f>SUM('[1](表9月別)'!J353:L353)</f>
        <v>36548</v>
      </c>
      <c r="G352" s="30">
        <f>SUM('[1](表9月別)'!M353:O353)</f>
        <v>13500</v>
      </c>
      <c r="H352" s="29">
        <f>SUM(D352:G352)</f>
        <v>95648</v>
      </c>
      <c r="I352" s="29">
        <v>67870</v>
      </c>
      <c r="J352" s="28">
        <f>H352-I352</f>
        <v>27778</v>
      </c>
    </row>
    <row r="353" spans="1:10" s="6" customFormat="1" ht="13.5" customHeight="1" x14ac:dyDescent="0.15">
      <c r="A353" s="27">
        <f>A352+1</f>
        <v>303</v>
      </c>
      <c r="B353" s="39"/>
      <c r="C353" s="65" t="s">
        <v>148</v>
      </c>
      <c r="D353" s="31">
        <f>SUM('[1](表9月別)'!D354:F354)</f>
        <v>3103</v>
      </c>
      <c r="E353" s="31">
        <f>SUM('[1](表9月別)'!G354:I354)</f>
        <v>4832</v>
      </c>
      <c r="F353" s="31">
        <f>SUM('[1](表9月別)'!J354:L354)</f>
        <v>5699</v>
      </c>
      <c r="G353" s="30">
        <f>SUM('[1](表9月別)'!M354:O354)</f>
        <v>3062</v>
      </c>
      <c r="H353" s="29">
        <f>SUM(D353:G353)</f>
        <v>16696</v>
      </c>
      <c r="I353" s="29">
        <v>15199</v>
      </c>
      <c r="J353" s="28">
        <f>H353-I353</f>
        <v>1497</v>
      </c>
    </row>
    <row r="354" spans="1:10" s="6" customFormat="1" ht="13.5" customHeight="1" x14ac:dyDescent="0.15">
      <c r="A354" s="27">
        <f>A353+1</f>
        <v>304</v>
      </c>
      <c r="B354" s="39"/>
      <c r="C354" s="65" t="s">
        <v>147</v>
      </c>
      <c r="D354" s="31">
        <f>SUM('[1](表9月別)'!D355:F355)</f>
        <v>5400</v>
      </c>
      <c r="E354" s="31">
        <f>SUM('[1](表9月別)'!G355:I355)</f>
        <v>11100</v>
      </c>
      <c r="F354" s="31">
        <f>SUM('[1](表9月別)'!J355:L355)</f>
        <v>11030</v>
      </c>
      <c r="G354" s="30">
        <f>SUM('[1](表9月別)'!M355:O355)</f>
        <v>9700</v>
      </c>
      <c r="H354" s="29">
        <f>SUM(D354:G354)</f>
        <v>37230</v>
      </c>
      <c r="I354" s="29">
        <v>42430</v>
      </c>
      <c r="J354" s="28">
        <f>H354-I354</f>
        <v>-5200</v>
      </c>
    </row>
    <row r="355" spans="1:10" s="6" customFormat="1" ht="13.5" customHeight="1" x14ac:dyDescent="0.15">
      <c r="A355" s="27">
        <f>A354+1</f>
        <v>305</v>
      </c>
      <c r="B355" s="39"/>
      <c r="C355" s="65" t="s">
        <v>146</v>
      </c>
      <c r="D355" s="31">
        <f>SUM('[1](表9月別)'!D356:F356)</f>
        <v>51638</v>
      </c>
      <c r="E355" s="31">
        <f>SUM('[1](表9月別)'!G356:I356)</f>
        <v>72586</v>
      </c>
      <c r="F355" s="31">
        <f>SUM('[1](表9月別)'!J356:L356)</f>
        <v>75384</v>
      </c>
      <c r="G355" s="30">
        <f>SUM('[1](表9月別)'!M356:O356)</f>
        <v>80846</v>
      </c>
      <c r="H355" s="29">
        <f>SUM(D355:G355)</f>
        <v>280454</v>
      </c>
      <c r="I355" s="29">
        <v>270408</v>
      </c>
      <c r="J355" s="28">
        <f>H355-I355</f>
        <v>10046</v>
      </c>
    </row>
    <row r="356" spans="1:10" s="6" customFormat="1" ht="13.5" customHeight="1" x14ac:dyDescent="0.15">
      <c r="A356" s="27">
        <f>A355+1</f>
        <v>306</v>
      </c>
      <c r="B356" s="39"/>
      <c r="C356" s="65" t="s">
        <v>145</v>
      </c>
      <c r="D356" s="31">
        <f>SUM('[1](表9月別)'!D357:F357)</f>
        <v>0</v>
      </c>
      <c r="E356" s="31">
        <f>SUM('[1](表9月別)'!G357:I357)</f>
        <v>11340</v>
      </c>
      <c r="F356" s="31">
        <f>SUM('[1](表9月別)'!J357:L357)</f>
        <v>13722</v>
      </c>
      <c r="G356" s="30">
        <f>SUM('[1](表9月別)'!M357:O357)</f>
        <v>12705</v>
      </c>
      <c r="H356" s="29">
        <f>SUM(D356:G356)</f>
        <v>37767</v>
      </c>
      <c r="I356" s="29">
        <v>40977</v>
      </c>
      <c r="J356" s="28">
        <f>H356-I356</f>
        <v>-3210</v>
      </c>
    </row>
    <row r="357" spans="1:10" s="6" customFormat="1" ht="13.5" customHeight="1" x14ac:dyDescent="0.15">
      <c r="A357" s="27">
        <f>A356+1</f>
        <v>307</v>
      </c>
      <c r="B357" s="39"/>
      <c r="C357" s="65" t="s">
        <v>144</v>
      </c>
      <c r="D357" s="31">
        <f>SUM('[1](表9月別)'!D358:F358)</f>
        <v>23772</v>
      </c>
      <c r="E357" s="31">
        <f>SUM('[1](表9月別)'!G358:I358)</f>
        <v>39393</v>
      </c>
      <c r="F357" s="31">
        <f>SUM('[1](表9月別)'!J358:L358)</f>
        <v>53274</v>
      </c>
      <c r="G357" s="30">
        <f>SUM('[1](表9月別)'!M358:O358)</f>
        <v>44797</v>
      </c>
      <c r="H357" s="29">
        <f>SUM(D357:G357)</f>
        <v>161236</v>
      </c>
      <c r="I357" s="29">
        <v>163089</v>
      </c>
      <c r="J357" s="28">
        <f>H357-I357</f>
        <v>-1853</v>
      </c>
    </row>
    <row r="358" spans="1:10" s="6" customFormat="1" ht="13.5" customHeight="1" x14ac:dyDescent="0.15">
      <c r="A358" s="27">
        <f>A357+1</f>
        <v>308</v>
      </c>
      <c r="B358" s="39"/>
      <c r="C358" s="65" t="s">
        <v>143</v>
      </c>
      <c r="D358" s="31">
        <f>SUM('[1](表9月別)'!D359:F359)</f>
        <v>38383</v>
      </c>
      <c r="E358" s="31">
        <f>SUM('[1](表9月別)'!G359:I359)</f>
        <v>72484</v>
      </c>
      <c r="F358" s="31">
        <f>SUM('[1](表9月別)'!J359:L359)</f>
        <v>41968</v>
      </c>
      <c r="G358" s="30">
        <f>SUM('[1](表9月別)'!M359:O359)</f>
        <v>31596</v>
      </c>
      <c r="H358" s="29">
        <f>SUM(D358:G358)</f>
        <v>184431</v>
      </c>
      <c r="I358" s="29">
        <v>244833</v>
      </c>
      <c r="J358" s="28">
        <f>H358-I358</f>
        <v>-60402</v>
      </c>
    </row>
    <row r="359" spans="1:10" s="6" customFormat="1" ht="13.5" customHeight="1" x14ac:dyDescent="0.15">
      <c r="A359" s="27">
        <f>A358+1</f>
        <v>309</v>
      </c>
      <c r="B359" s="39"/>
      <c r="C359" s="65" t="s">
        <v>142</v>
      </c>
      <c r="D359" s="86">
        <f>SUM('[1](表9月別)'!D360:F360)</f>
        <v>2874</v>
      </c>
      <c r="E359" s="86">
        <f>SUM('[1](表9月別)'!G360:I360)</f>
        <v>7587</v>
      </c>
      <c r="F359" s="86">
        <f>SUM('[1](表9月別)'!J360:L360)</f>
        <v>9778</v>
      </c>
      <c r="G359" s="85">
        <f>SUM('[1](表9月別)'!M360:O360)</f>
        <v>6352</v>
      </c>
      <c r="H359" s="29">
        <f>SUM(D359:G359)</f>
        <v>26591</v>
      </c>
      <c r="I359" s="29">
        <v>25711</v>
      </c>
      <c r="J359" s="28">
        <f>H359-I359</f>
        <v>880</v>
      </c>
    </row>
    <row r="360" spans="1:10" s="6" customFormat="1" ht="13.5" customHeight="1" x14ac:dyDescent="0.15">
      <c r="A360" s="27">
        <f>A359+1</f>
        <v>310</v>
      </c>
      <c r="B360" s="39"/>
      <c r="C360" s="65" t="s">
        <v>141</v>
      </c>
      <c r="D360" s="86">
        <f>SUM('[1](表9月別)'!D361:F361)</f>
        <v>13421</v>
      </c>
      <c r="E360" s="86">
        <f>SUM('[1](表9月別)'!G361:I361)</f>
        <v>23013</v>
      </c>
      <c r="F360" s="86">
        <f>SUM('[1](表9月別)'!J361:L361)</f>
        <v>33025</v>
      </c>
      <c r="G360" s="85">
        <f>SUM('[1](表9月別)'!M361:O361)</f>
        <v>22153</v>
      </c>
      <c r="H360" s="29">
        <f>SUM(D360:G360)</f>
        <v>91612</v>
      </c>
      <c r="I360" s="29">
        <v>93187</v>
      </c>
      <c r="J360" s="28">
        <f>H360-I360</f>
        <v>-1575</v>
      </c>
    </row>
    <row r="361" spans="1:10" s="6" customFormat="1" ht="13.5" customHeight="1" x14ac:dyDescent="0.15">
      <c r="A361" s="27">
        <f>A360+1</f>
        <v>311</v>
      </c>
      <c r="B361" s="90"/>
      <c r="C361" s="65" t="s">
        <v>140</v>
      </c>
      <c r="D361" s="31">
        <f>SUM('[1](表9月別)'!D362:F362)</f>
        <v>25757</v>
      </c>
      <c r="E361" s="31">
        <f>SUM('[1](表9月別)'!G362:I362)</f>
        <v>53279</v>
      </c>
      <c r="F361" s="31">
        <f>SUM('[1](表9月別)'!J362:L362)</f>
        <v>62337</v>
      </c>
      <c r="G361" s="30">
        <f>SUM('[1](表9月別)'!M362:O362)</f>
        <v>44016</v>
      </c>
      <c r="H361" s="29">
        <f>SUM(D361:G361)</f>
        <v>185389</v>
      </c>
      <c r="I361" s="29">
        <v>180832</v>
      </c>
      <c r="J361" s="28">
        <f>H361-I361</f>
        <v>4557</v>
      </c>
    </row>
    <row r="362" spans="1:10" s="6" customFormat="1" ht="13.5" customHeight="1" x14ac:dyDescent="0.15">
      <c r="A362" s="27">
        <f>A361+1</f>
        <v>312</v>
      </c>
      <c r="B362" s="39"/>
      <c r="C362" s="65" t="s">
        <v>139</v>
      </c>
      <c r="D362" s="31">
        <f>SUM('[1](表9月別)'!D363:F363)</f>
        <v>13096</v>
      </c>
      <c r="E362" s="31">
        <f>SUM('[1](表9月別)'!G363:I363)</f>
        <v>19765</v>
      </c>
      <c r="F362" s="31">
        <f>SUM('[1](表9月別)'!J363:L363)</f>
        <v>37752</v>
      </c>
      <c r="G362" s="30">
        <f>SUM('[1](表9月別)'!M363:O363)</f>
        <v>42991</v>
      </c>
      <c r="H362" s="29">
        <f>SUM(D362:G362)</f>
        <v>113604</v>
      </c>
      <c r="I362" s="40">
        <v>112733</v>
      </c>
      <c r="J362" s="91">
        <f>H362-I362</f>
        <v>871</v>
      </c>
    </row>
    <row r="363" spans="1:10" s="6" customFormat="1" ht="13.5" customHeight="1" x14ac:dyDescent="0.15">
      <c r="A363" s="27">
        <f>A362+1</f>
        <v>313</v>
      </c>
      <c r="B363" s="39"/>
      <c r="C363" s="65" t="s">
        <v>138</v>
      </c>
      <c r="D363" s="31">
        <f>SUM('[1](表9月別)'!D364:F364)</f>
        <v>2197</v>
      </c>
      <c r="E363" s="31">
        <f>SUM('[1](表9月別)'!G364:I364)</f>
        <v>4843</v>
      </c>
      <c r="F363" s="31">
        <f>SUM('[1](表9月別)'!J364:L364)</f>
        <v>3261</v>
      </c>
      <c r="G363" s="30">
        <f>SUM('[1](表9月別)'!M364:O364)</f>
        <v>3644</v>
      </c>
      <c r="H363" s="29">
        <f>SUM(D363:G363)</f>
        <v>13945</v>
      </c>
      <c r="I363" s="40">
        <v>0</v>
      </c>
      <c r="J363" s="91">
        <f>H363-I363</f>
        <v>13945</v>
      </c>
    </row>
    <row r="364" spans="1:10" s="6" customFormat="1" ht="13.5" customHeight="1" thickBot="1" x14ac:dyDescent="0.2">
      <c r="A364" s="27">
        <f>A363+1</f>
        <v>314</v>
      </c>
      <c r="B364" s="90"/>
      <c r="C364" s="65" t="s">
        <v>137</v>
      </c>
      <c r="D364" s="31">
        <f>SUM('[1](表9月別)'!D365:F365)</f>
        <v>2624</v>
      </c>
      <c r="E364" s="31">
        <f>SUM('[1](表9月別)'!G365:I365)</f>
        <v>5062</v>
      </c>
      <c r="F364" s="31">
        <f>SUM('[1](表9月別)'!J365:L365)</f>
        <v>4607</v>
      </c>
      <c r="G364" s="30">
        <f>SUM('[1](表9月別)'!M365:O365)</f>
        <v>4699</v>
      </c>
      <c r="H364" s="29">
        <f>SUM(D364:G364)</f>
        <v>16992</v>
      </c>
      <c r="I364" s="64">
        <v>0</v>
      </c>
      <c r="J364" s="28">
        <f>H364-I364</f>
        <v>16992</v>
      </c>
    </row>
    <row r="365" spans="1:10" s="6" customFormat="1" ht="13.5" customHeight="1" thickTop="1" thickBot="1" x14ac:dyDescent="0.2">
      <c r="A365" s="27"/>
      <c r="B365" s="39"/>
      <c r="C365" s="35" t="s">
        <v>4</v>
      </c>
      <c r="D365" s="24">
        <f>SUM(D328:D364)</f>
        <v>369114</v>
      </c>
      <c r="E365" s="24">
        <f>SUM(E328:E364)</f>
        <v>894075</v>
      </c>
      <c r="F365" s="24">
        <f>SUM(F328:F364)</f>
        <v>1265676</v>
      </c>
      <c r="G365" s="23">
        <f>SUM(G328:G364)</f>
        <v>820332</v>
      </c>
      <c r="H365" s="22">
        <f>SUM(D365:G365)</f>
        <v>3349197</v>
      </c>
      <c r="I365" s="22">
        <f>SUM(I328:I364)</f>
        <v>3261290</v>
      </c>
      <c r="J365" s="21">
        <f>H365-I365</f>
        <v>87907</v>
      </c>
    </row>
    <row r="366" spans="1:10" s="6" customFormat="1" ht="13.5" customHeight="1" x14ac:dyDescent="0.15">
      <c r="A366" s="67">
        <f>A364+1</f>
        <v>315</v>
      </c>
      <c r="B366" s="62"/>
      <c r="C366" s="89" t="s">
        <v>136</v>
      </c>
      <c r="D366" s="31">
        <f>SUM('[1](表9月別)'!D367:F367)</f>
        <v>709</v>
      </c>
      <c r="E366" s="31">
        <f>SUM('[1](表9月別)'!G367:I367)</f>
        <v>3069</v>
      </c>
      <c r="F366" s="31">
        <f>SUM('[1](表9月別)'!J367:L367)</f>
        <v>3358</v>
      </c>
      <c r="G366" s="30">
        <f>SUM('[1](表9月別)'!M367:O367)</f>
        <v>2961</v>
      </c>
      <c r="H366" s="29">
        <f>SUM(D366:G366)</f>
        <v>10097</v>
      </c>
      <c r="I366" s="29">
        <v>9187</v>
      </c>
      <c r="J366" s="28">
        <f>H366-I366</f>
        <v>910</v>
      </c>
    </row>
    <row r="367" spans="1:10" s="6" customFormat="1" ht="13.5" customHeight="1" x14ac:dyDescent="0.15">
      <c r="A367" s="39">
        <f>A366+1</f>
        <v>316</v>
      </c>
      <c r="B367" s="88" t="s">
        <v>135</v>
      </c>
      <c r="C367" s="82" t="s">
        <v>134</v>
      </c>
      <c r="D367" s="31">
        <f>SUM('[1](表9月別)'!D368:F368)</f>
        <v>1237</v>
      </c>
      <c r="E367" s="31">
        <f>SUM('[1](表9月別)'!G368:I368)</f>
        <v>2094</v>
      </c>
      <c r="F367" s="31">
        <f>SUM('[1](表9月別)'!J368:L368)</f>
        <v>3589</v>
      </c>
      <c r="G367" s="30">
        <f>SUM('[1](表9月別)'!M368:O368)</f>
        <v>1646</v>
      </c>
      <c r="H367" s="29">
        <f>SUM(D367:G367)</f>
        <v>8566</v>
      </c>
      <c r="I367" s="29">
        <v>13163</v>
      </c>
      <c r="J367" s="28">
        <f>H367-I367</f>
        <v>-4597</v>
      </c>
    </row>
    <row r="368" spans="1:10" s="6" customFormat="1" ht="13.5" customHeight="1" x14ac:dyDescent="0.15">
      <c r="A368" s="39">
        <f>A367+1</f>
        <v>317</v>
      </c>
      <c r="B368" s="88" t="s">
        <v>133</v>
      </c>
      <c r="C368" s="82" t="s">
        <v>132</v>
      </c>
      <c r="D368" s="31">
        <f>SUM('[1](表9月別)'!D369:F369)</f>
        <v>1396</v>
      </c>
      <c r="E368" s="31">
        <f>SUM('[1](表9月別)'!G369:I369)</f>
        <v>3572</v>
      </c>
      <c r="F368" s="31">
        <f>SUM('[1](表9月別)'!J369:L369)</f>
        <v>5563</v>
      </c>
      <c r="G368" s="30">
        <f>SUM('[1](表9月別)'!M369:O369)</f>
        <v>4498</v>
      </c>
      <c r="H368" s="29">
        <f>SUM(D368:G368)</f>
        <v>15029</v>
      </c>
      <c r="I368" s="29">
        <v>14704</v>
      </c>
      <c r="J368" s="28">
        <f>H368-I368</f>
        <v>325</v>
      </c>
    </row>
    <row r="369" spans="1:10" s="6" customFormat="1" ht="13.5" customHeight="1" x14ac:dyDescent="0.15">
      <c r="A369" s="39">
        <f>A368+1</f>
        <v>318</v>
      </c>
      <c r="B369" s="87" t="s">
        <v>38</v>
      </c>
      <c r="C369" s="82" t="s">
        <v>131</v>
      </c>
      <c r="D369" s="86">
        <f>SUM('[1](表9月別)'!D370:F370)</f>
        <v>2599</v>
      </c>
      <c r="E369" s="86">
        <f>SUM('[1](表9月別)'!G370:I370)</f>
        <v>12105</v>
      </c>
      <c r="F369" s="86">
        <f>SUM('[1](表9月別)'!J370:L370)</f>
        <v>14028</v>
      </c>
      <c r="G369" s="85">
        <f>SUM('[1](表9月別)'!M370:O370)</f>
        <v>5286</v>
      </c>
      <c r="H369" s="29">
        <f>SUM(D369:G369)</f>
        <v>34018</v>
      </c>
      <c r="I369" s="29">
        <v>36604</v>
      </c>
      <c r="J369" s="28">
        <f>H369-I369</f>
        <v>-2586</v>
      </c>
    </row>
    <row r="370" spans="1:10" s="6" customFormat="1" ht="13.5" customHeight="1" x14ac:dyDescent="0.15">
      <c r="A370" s="39">
        <f>A369+1</f>
        <v>319</v>
      </c>
      <c r="B370" s="26"/>
      <c r="C370" s="82" t="s">
        <v>130</v>
      </c>
      <c r="D370" s="86">
        <f>SUM('[1](表9月別)'!D371:F371)</f>
        <v>1700</v>
      </c>
      <c r="E370" s="86">
        <f>SUM('[1](表9月別)'!G371:I371)</f>
        <v>4400</v>
      </c>
      <c r="F370" s="86">
        <f>SUM('[1](表9月別)'!J371:L371)</f>
        <v>3700</v>
      </c>
      <c r="G370" s="85">
        <f>SUM('[1](表9月別)'!M371:O371)</f>
        <v>8000</v>
      </c>
      <c r="H370" s="29">
        <f>SUM(D370:G370)</f>
        <v>17800</v>
      </c>
      <c r="I370" s="29">
        <v>19500</v>
      </c>
      <c r="J370" s="28">
        <f>H370-I370</f>
        <v>-1700</v>
      </c>
    </row>
    <row r="371" spans="1:10" s="6" customFormat="1" ht="13.5" customHeight="1" x14ac:dyDescent="0.15">
      <c r="A371" s="39">
        <f>A370+1</f>
        <v>320</v>
      </c>
      <c r="B371" s="26"/>
      <c r="C371" s="82" t="s">
        <v>129</v>
      </c>
      <c r="D371" s="31">
        <f>SUM('[1](表9月別)'!D372:F372)</f>
        <v>104592</v>
      </c>
      <c r="E371" s="31">
        <f>SUM('[1](表9月別)'!G372:I372)</f>
        <v>129416</v>
      </c>
      <c r="F371" s="31">
        <f>SUM('[1](表9月別)'!J372:L372)</f>
        <v>122210</v>
      </c>
      <c r="G371" s="30">
        <f>SUM('[1](表9月別)'!M372:O372)</f>
        <v>141531</v>
      </c>
      <c r="H371" s="29">
        <f>SUM(D371:G371)</f>
        <v>497749</v>
      </c>
      <c r="I371" s="29">
        <v>481321</v>
      </c>
      <c r="J371" s="28">
        <f>H371-I371</f>
        <v>16428</v>
      </c>
    </row>
    <row r="372" spans="1:10" s="6" customFormat="1" ht="13.5" customHeight="1" x14ac:dyDescent="0.15">
      <c r="A372" s="39">
        <f>A371+1</f>
        <v>321</v>
      </c>
      <c r="B372" s="26"/>
      <c r="C372" s="82" t="s">
        <v>128</v>
      </c>
      <c r="D372" s="31">
        <f>SUM('[1](表9月別)'!D373:F373)</f>
        <v>6354</v>
      </c>
      <c r="E372" s="31">
        <f>SUM('[1](表9月別)'!G373:I373)</f>
        <v>13866</v>
      </c>
      <c r="F372" s="31">
        <f>SUM('[1](表9月別)'!J373:L373)</f>
        <v>14307</v>
      </c>
      <c r="G372" s="30">
        <f>SUM('[1](表9月別)'!M373:O373)</f>
        <v>12170</v>
      </c>
      <c r="H372" s="29">
        <f>SUM(D372:G372)</f>
        <v>46697</v>
      </c>
      <c r="I372" s="29">
        <v>48031</v>
      </c>
      <c r="J372" s="28">
        <f>H372-I372</f>
        <v>-1334</v>
      </c>
    </row>
    <row r="373" spans="1:10" s="6" customFormat="1" ht="13.5" customHeight="1" x14ac:dyDescent="0.15">
      <c r="A373" s="39">
        <f>A372+1</f>
        <v>322</v>
      </c>
      <c r="B373" s="26"/>
      <c r="C373" s="82" t="s">
        <v>127</v>
      </c>
      <c r="D373" s="84">
        <f>SUM('[1](表9月別)'!D374:F374)</f>
        <v>135000</v>
      </c>
      <c r="E373" s="84">
        <f>SUM('[1](表9月別)'!G374:I374)</f>
        <v>7000</v>
      </c>
      <c r="F373" s="84">
        <f>SUM('[1](表9月別)'!J374:L374)</f>
        <v>3000</v>
      </c>
      <c r="G373" s="83">
        <f>SUM('[1](表9月別)'!M374:O374)</f>
        <v>3500</v>
      </c>
      <c r="H373" s="29">
        <f>SUM(D373:G373)</f>
        <v>148500</v>
      </c>
      <c r="I373" s="29">
        <v>149500</v>
      </c>
      <c r="J373" s="28">
        <f>H373-I373</f>
        <v>-1000</v>
      </c>
    </row>
    <row r="374" spans="1:10" s="6" customFormat="1" ht="13.5" customHeight="1" x14ac:dyDescent="0.15">
      <c r="A374" s="39">
        <f>A373+1</f>
        <v>323</v>
      </c>
      <c r="B374" s="26"/>
      <c r="C374" s="82" t="s">
        <v>126</v>
      </c>
      <c r="D374" s="31">
        <f>SUM('[1](表9月別)'!D375:F375)</f>
        <v>23024</v>
      </c>
      <c r="E374" s="31">
        <f>SUM('[1](表9月別)'!G375:I375)</f>
        <v>14757</v>
      </c>
      <c r="F374" s="31">
        <f>SUM('[1](表9月別)'!J375:L375)</f>
        <v>18253</v>
      </c>
      <c r="G374" s="30">
        <f>SUM('[1](表9月別)'!M375:O375)</f>
        <v>20754</v>
      </c>
      <c r="H374" s="29">
        <f>SUM(D374:G374)</f>
        <v>76788</v>
      </c>
      <c r="I374" s="29">
        <v>100544</v>
      </c>
      <c r="J374" s="28">
        <f>H374-I374</f>
        <v>-23756</v>
      </c>
    </row>
    <row r="375" spans="1:10" s="6" customFormat="1" ht="13.5" customHeight="1" x14ac:dyDescent="0.15">
      <c r="A375" s="39">
        <f>A374+1</f>
        <v>324</v>
      </c>
      <c r="B375" s="26"/>
      <c r="C375" s="82" t="s">
        <v>125</v>
      </c>
      <c r="D375" s="31">
        <f>SUM('[1](表9月別)'!D376:F376)</f>
        <v>12865</v>
      </c>
      <c r="E375" s="31">
        <f>SUM('[1](表9月別)'!G376:I376)</f>
        <v>31230</v>
      </c>
      <c r="F375" s="31">
        <f>SUM('[1](表9月別)'!J376:L376)</f>
        <v>27685</v>
      </c>
      <c r="G375" s="30">
        <f>SUM('[1](表9月別)'!M376:O376)</f>
        <v>38297</v>
      </c>
      <c r="H375" s="29">
        <f>SUM(D375:G375)</f>
        <v>110077</v>
      </c>
      <c r="I375" s="29">
        <v>115255</v>
      </c>
      <c r="J375" s="28">
        <f>H375-I375</f>
        <v>-5178</v>
      </c>
    </row>
    <row r="376" spans="1:10" s="6" customFormat="1" ht="13.5" customHeight="1" x14ac:dyDescent="0.15">
      <c r="A376" s="39">
        <f>A375+1</f>
        <v>325</v>
      </c>
      <c r="B376" s="26"/>
      <c r="C376" s="82" t="s">
        <v>124</v>
      </c>
      <c r="D376" s="31">
        <f>SUM('[1](表9月別)'!D377:F377)</f>
        <v>2829</v>
      </c>
      <c r="E376" s="31">
        <f>SUM('[1](表9月別)'!G377:I377)</f>
        <v>2874</v>
      </c>
      <c r="F376" s="31">
        <f>SUM('[1](表9月別)'!J377:L377)</f>
        <v>2729</v>
      </c>
      <c r="G376" s="30">
        <f>SUM('[1](表9月別)'!M377:O377)</f>
        <v>3977</v>
      </c>
      <c r="H376" s="29">
        <f>SUM(D376:G376)</f>
        <v>12409</v>
      </c>
      <c r="I376" s="29">
        <v>16046</v>
      </c>
      <c r="J376" s="28">
        <f>H376-I376</f>
        <v>-3637</v>
      </c>
    </row>
    <row r="377" spans="1:10" s="6" customFormat="1" ht="13.5" customHeight="1" x14ac:dyDescent="0.15">
      <c r="A377" s="39">
        <f>A376+1</f>
        <v>326</v>
      </c>
      <c r="B377" s="26"/>
      <c r="C377" s="82" t="s">
        <v>123</v>
      </c>
      <c r="D377" s="31">
        <f>SUM('[1](表9月別)'!D378:F378)</f>
        <v>1639</v>
      </c>
      <c r="E377" s="31">
        <f>SUM('[1](表9月別)'!G378:I378)</f>
        <v>3956</v>
      </c>
      <c r="F377" s="31">
        <f>SUM('[1](表9月別)'!J378:L378)</f>
        <v>3973</v>
      </c>
      <c r="G377" s="30">
        <f>SUM('[1](表9月別)'!M378:O378)</f>
        <v>2959</v>
      </c>
      <c r="H377" s="29">
        <f>SUM(D377:G377)</f>
        <v>12527</v>
      </c>
      <c r="I377" s="29">
        <v>12596</v>
      </c>
      <c r="J377" s="28">
        <f>H377-I377</f>
        <v>-69</v>
      </c>
    </row>
    <row r="378" spans="1:10" s="6" customFormat="1" ht="13.5" customHeight="1" x14ac:dyDescent="0.15">
      <c r="A378" s="39">
        <f>A377+1</f>
        <v>327</v>
      </c>
      <c r="B378" s="26"/>
      <c r="C378" s="82" t="s">
        <v>122</v>
      </c>
      <c r="D378" s="31">
        <f>SUM('[1](表9月別)'!D379:F379)</f>
        <v>3124</v>
      </c>
      <c r="E378" s="31">
        <f>SUM('[1](表9月別)'!G379:I379)</f>
        <v>3173</v>
      </c>
      <c r="F378" s="31">
        <f>SUM('[1](表9月別)'!J379:L379)</f>
        <v>3008</v>
      </c>
      <c r="G378" s="30">
        <f>SUM('[1](表9月別)'!M379:O379)</f>
        <v>2671</v>
      </c>
      <c r="H378" s="29">
        <f>SUM(D378:G378)</f>
        <v>11976</v>
      </c>
      <c r="I378" s="29">
        <v>13500</v>
      </c>
      <c r="J378" s="28">
        <f>H378-I378</f>
        <v>-1524</v>
      </c>
    </row>
    <row r="379" spans="1:10" s="6" customFormat="1" ht="13.5" customHeight="1" x14ac:dyDescent="0.15">
      <c r="A379" s="39">
        <f>A378+1</f>
        <v>328</v>
      </c>
      <c r="B379" s="26"/>
      <c r="C379" s="82" t="s">
        <v>121</v>
      </c>
      <c r="D379" s="31">
        <f>SUM('[1](表9月別)'!D380:F380)</f>
        <v>22075</v>
      </c>
      <c r="E379" s="31">
        <f>SUM('[1](表9月別)'!G380:I380)</f>
        <v>26782</v>
      </c>
      <c r="F379" s="31">
        <f>SUM('[1](表9月別)'!J380:L380)</f>
        <v>27970</v>
      </c>
      <c r="G379" s="30">
        <f>SUM('[1](表9月別)'!M380:O380)</f>
        <v>22829</v>
      </c>
      <c r="H379" s="29">
        <f>SUM(D379:G379)</f>
        <v>99656</v>
      </c>
      <c r="I379" s="29">
        <v>107568</v>
      </c>
      <c r="J379" s="28">
        <f>H379-I379</f>
        <v>-7912</v>
      </c>
    </row>
    <row r="380" spans="1:10" s="6" customFormat="1" ht="13.5" customHeight="1" x14ac:dyDescent="0.15">
      <c r="A380" s="39">
        <f>A379+1</f>
        <v>329</v>
      </c>
      <c r="B380" s="26"/>
      <c r="C380" s="82" t="s">
        <v>120</v>
      </c>
      <c r="D380" s="52">
        <f>SUM('[1](表9月別)'!D381:F381)</f>
        <v>25157</v>
      </c>
      <c r="E380" s="52">
        <f>SUM('[1](表9月別)'!G381:I381)</f>
        <v>11753</v>
      </c>
      <c r="F380" s="52">
        <f>SUM('[1](表9月別)'!J381:L381)</f>
        <v>5169</v>
      </c>
      <c r="G380" s="51">
        <f>SUM('[1](表9月別)'!M381:O381)</f>
        <v>17629</v>
      </c>
      <c r="H380" s="50">
        <f>SUM(D380:G380)</f>
        <v>59708</v>
      </c>
      <c r="I380" s="50">
        <v>89629</v>
      </c>
      <c r="J380" s="49">
        <f>H380-I380</f>
        <v>-29921</v>
      </c>
    </row>
    <row r="381" spans="1:10" s="6" customFormat="1" ht="13.5" customHeight="1" x14ac:dyDescent="0.15">
      <c r="A381" s="39">
        <f>A380+1</f>
        <v>330</v>
      </c>
      <c r="B381" s="26"/>
      <c r="C381" s="82" t="s">
        <v>119</v>
      </c>
      <c r="D381" s="52">
        <f>SUM('[1](表9月別)'!D382:F382)</f>
        <v>12445</v>
      </c>
      <c r="E381" s="52">
        <f>SUM('[1](表9月別)'!G382:I382)</f>
        <v>13789</v>
      </c>
      <c r="F381" s="52">
        <f>SUM('[1](表9月別)'!J382:L382)</f>
        <v>11818</v>
      </c>
      <c r="G381" s="51">
        <f>SUM('[1](表9月別)'!M382:O382)</f>
        <v>15312</v>
      </c>
      <c r="H381" s="50">
        <f>SUM(D381:G381)</f>
        <v>53364</v>
      </c>
      <c r="I381" s="50">
        <v>48480</v>
      </c>
      <c r="J381" s="49">
        <f>H381-I381</f>
        <v>4884</v>
      </c>
    </row>
    <row r="382" spans="1:10" s="6" customFormat="1" ht="13.5" customHeight="1" x14ac:dyDescent="0.15">
      <c r="A382" s="39">
        <f>A381+1</f>
        <v>331</v>
      </c>
      <c r="B382" s="26"/>
      <c r="C382" s="82" t="s">
        <v>118</v>
      </c>
      <c r="D382" s="52">
        <f>SUM('[1](表9月別)'!D383:F383)</f>
        <v>3470</v>
      </c>
      <c r="E382" s="52">
        <f>SUM('[1](表9月別)'!G383:I383)</f>
        <v>8221</v>
      </c>
      <c r="F382" s="52">
        <f>SUM('[1](表9月別)'!J383:L383)</f>
        <v>7046</v>
      </c>
      <c r="G382" s="51">
        <f>SUM('[1](表9月別)'!M383:O383)</f>
        <v>7867</v>
      </c>
      <c r="H382" s="50">
        <f>SUM(D382:G382)</f>
        <v>26604</v>
      </c>
      <c r="I382" s="50">
        <v>28081</v>
      </c>
      <c r="J382" s="49">
        <f>H382-I382</f>
        <v>-1477</v>
      </c>
    </row>
    <row r="383" spans="1:10" s="6" customFormat="1" ht="13.5" customHeight="1" x14ac:dyDescent="0.15">
      <c r="A383" s="39">
        <f>A382+1</f>
        <v>332</v>
      </c>
      <c r="B383" s="26"/>
      <c r="C383" s="82" t="s">
        <v>117</v>
      </c>
      <c r="D383" s="31">
        <f>SUM('[1](表9月別)'!D384:F384)</f>
        <v>4546</v>
      </c>
      <c r="E383" s="31">
        <f>SUM('[1](表9月別)'!G384:I384)</f>
        <v>7702</v>
      </c>
      <c r="F383" s="31">
        <f>SUM('[1](表9月別)'!J384:L384)</f>
        <v>7200</v>
      </c>
      <c r="G383" s="30">
        <f>SUM('[1](表9月別)'!M384:O384)</f>
        <v>8740</v>
      </c>
      <c r="H383" s="29">
        <f>SUM(D383:G383)</f>
        <v>28188</v>
      </c>
      <c r="I383" s="29">
        <v>27788</v>
      </c>
      <c r="J383" s="28">
        <f>H383-I383</f>
        <v>400</v>
      </c>
    </row>
    <row r="384" spans="1:10" s="6" customFormat="1" ht="13.5" customHeight="1" x14ac:dyDescent="0.15">
      <c r="A384" s="39">
        <f>A383+1</f>
        <v>333</v>
      </c>
      <c r="B384" s="26"/>
      <c r="C384" s="82" t="s">
        <v>116</v>
      </c>
      <c r="D384" s="31">
        <f>SUM('[1](表9月別)'!D385:F385)</f>
        <v>4996</v>
      </c>
      <c r="E384" s="31">
        <f>SUM('[1](表9月別)'!G385:I385)</f>
        <v>12619</v>
      </c>
      <c r="F384" s="31">
        <f>SUM('[1](表9月別)'!J385:L385)</f>
        <v>11116</v>
      </c>
      <c r="G384" s="30">
        <f>SUM('[1](表9月別)'!M385:O385)</f>
        <v>10069</v>
      </c>
      <c r="H384" s="29">
        <f>SUM(D384:G384)</f>
        <v>38800</v>
      </c>
      <c r="I384" s="29">
        <v>37486</v>
      </c>
      <c r="J384" s="28">
        <f>H384-I384</f>
        <v>1314</v>
      </c>
    </row>
    <row r="385" spans="1:10" ht="13.5" customHeight="1" x14ac:dyDescent="0.15">
      <c r="A385" s="39">
        <f>A384+1</f>
        <v>334</v>
      </c>
      <c r="B385" s="26"/>
      <c r="C385" s="65" t="s">
        <v>115</v>
      </c>
      <c r="D385" s="31">
        <f>SUM('[1](表9月別)'!D386:F386)</f>
        <v>5027</v>
      </c>
      <c r="E385" s="31">
        <f>SUM('[1](表9月別)'!G386:I386)</f>
        <v>12157</v>
      </c>
      <c r="F385" s="31">
        <f>SUM('[1](表9月別)'!J386:L386)</f>
        <v>10497</v>
      </c>
      <c r="G385" s="30">
        <f>SUM('[1](表9月別)'!M386:O386)</f>
        <v>10827</v>
      </c>
      <c r="H385" s="29">
        <f>SUM(D385:G385)</f>
        <v>38508</v>
      </c>
      <c r="I385" s="29">
        <v>40074</v>
      </c>
      <c r="J385" s="28">
        <f>H385-I385</f>
        <v>-1566</v>
      </c>
    </row>
    <row r="386" spans="1:10" ht="13.5" customHeight="1" x14ac:dyDescent="0.15">
      <c r="A386" s="39">
        <f>A385+1</f>
        <v>335</v>
      </c>
      <c r="B386" s="26"/>
      <c r="C386" s="82" t="s">
        <v>114</v>
      </c>
      <c r="D386" s="31">
        <f>SUM('[1](表9月別)'!D387:F387)</f>
        <v>17437</v>
      </c>
      <c r="E386" s="31">
        <f>SUM('[1](表9月別)'!G387:I387)</f>
        <v>31676</v>
      </c>
      <c r="F386" s="31">
        <f>SUM('[1](表9月別)'!J387:L387)</f>
        <v>30899</v>
      </c>
      <c r="G386" s="30">
        <f>SUM('[1](表9月別)'!M387:O387)</f>
        <v>29487</v>
      </c>
      <c r="H386" s="29">
        <f>SUM(D386:G386)</f>
        <v>109499</v>
      </c>
      <c r="I386" s="29">
        <v>106574</v>
      </c>
      <c r="J386" s="28">
        <f>H386-I386</f>
        <v>2925</v>
      </c>
    </row>
    <row r="387" spans="1:10" ht="13.5" customHeight="1" x14ac:dyDescent="0.15">
      <c r="A387" s="39">
        <f>A386+1</f>
        <v>336</v>
      </c>
      <c r="B387" s="26"/>
      <c r="C387" s="82" t="s">
        <v>113</v>
      </c>
      <c r="D387" s="31">
        <f>SUM('[1](表9月別)'!D388:F388)</f>
        <v>3281</v>
      </c>
      <c r="E387" s="31">
        <f>SUM('[1](表9月別)'!G388:I388)</f>
        <v>9595</v>
      </c>
      <c r="F387" s="31">
        <f>SUM('[1](表9月別)'!J388:L388)</f>
        <v>10574</v>
      </c>
      <c r="G387" s="30">
        <f>SUM('[1](表9月別)'!M388:O388)</f>
        <v>8467</v>
      </c>
      <c r="H387" s="29">
        <f>SUM(D387:G387)</f>
        <v>31917</v>
      </c>
      <c r="I387" s="29">
        <v>29418</v>
      </c>
      <c r="J387" s="28">
        <f>H387-I387</f>
        <v>2499</v>
      </c>
    </row>
    <row r="388" spans="1:10" ht="13.5" customHeight="1" x14ac:dyDescent="0.15">
      <c r="A388" s="39">
        <f>A387+1</f>
        <v>337</v>
      </c>
      <c r="B388" s="26"/>
      <c r="C388" s="82" t="s">
        <v>112</v>
      </c>
      <c r="D388" s="31">
        <f>SUM('[1](表9月別)'!D389:F389)</f>
        <v>2569</v>
      </c>
      <c r="E388" s="31">
        <f>SUM('[1](表9月別)'!G389:I389)</f>
        <v>6055</v>
      </c>
      <c r="F388" s="31">
        <f>SUM('[1](表9月別)'!J389:L389)</f>
        <v>4007</v>
      </c>
      <c r="G388" s="30">
        <f>SUM('[1](表9月別)'!M389:O389)</f>
        <v>4277</v>
      </c>
      <c r="H388" s="29">
        <f>SUM(D388:G388)</f>
        <v>16908</v>
      </c>
      <c r="I388" s="29">
        <v>18908</v>
      </c>
      <c r="J388" s="28">
        <f>H388-I388</f>
        <v>-2000</v>
      </c>
    </row>
    <row r="389" spans="1:10" ht="13.5" customHeight="1" x14ac:dyDescent="0.15">
      <c r="A389" s="39">
        <f>A388+1</f>
        <v>338</v>
      </c>
      <c r="B389" s="26"/>
      <c r="C389" s="82" t="s">
        <v>111</v>
      </c>
      <c r="D389" s="31">
        <f>SUM('[1](表9月別)'!D390:F390)</f>
        <v>800</v>
      </c>
      <c r="E389" s="31">
        <f>SUM('[1](表9月別)'!G390:I390)</f>
        <v>3800</v>
      </c>
      <c r="F389" s="31">
        <f>SUM('[1](表9月別)'!J390:L390)</f>
        <v>4400</v>
      </c>
      <c r="G389" s="30">
        <f>SUM('[1](表9月別)'!M390:O390)</f>
        <v>14800</v>
      </c>
      <c r="H389" s="29">
        <f>SUM(D389:G389)</f>
        <v>23800</v>
      </c>
      <c r="I389" s="29">
        <v>10871</v>
      </c>
      <c r="J389" s="28">
        <f>H389-I389</f>
        <v>12929</v>
      </c>
    </row>
    <row r="390" spans="1:10" ht="13.5" customHeight="1" x14ac:dyDescent="0.15">
      <c r="A390" s="39">
        <f>A389+1</f>
        <v>339</v>
      </c>
      <c r="B390" s="26"/>
      <c r="C390" s="82" t="s">
        <v>110</v>
      </c>
      <c r="D390" s="31">
        <f>SUM('[1](表9月別)'!D391:F391)</f>
        <v>7599</v>
      </c>
      <c r="E390" s="31">
        <f>SUM('[1](表9月別)'!G391:I391)</f>
        <v>13291</v>
      </c>
      <c r="F390" s="31">
        <f>SUM('[1](表9月別)'!J391:L391)</f>
        <v>12760</v>
      </c>
      <c r="G390" s="30">
        <f>SUM('[1](表9月別)'!M391:O391)</f>
        <v>12588</v>
      </c>
      <c r="H390" s="29">
        <f>SUM(D390:G390)</f>
        <v>46238</v>
      </c>
      <c r="I390" s="29">
        <v>47191</v>
      </c>
      <c r="J390" s="28">
        <f>H390-I390</f>
        <v>-953</v>
      </c>
    </row>
    <row r="391" spans="1:10" ht="13.5" customHeight="1" x14ac:dyDescent="0.15">
      <c r="A391" s="39">
        <f>A390+1</f>
        <v>340</v>
      </c>
      <c r="B391" s="26"/>
      <c r="C391" s="65" t="s">
        <v>109</v>
      </c>
      <c r="D391" s="31">
        <f>SUM('[1](表9月別)'!D392:F392)</f>
        <v>22653</v>
      </c>
      <c r="E391" s="31">
        <f>SUM('[1](表9月別)'!G392:I392)</f>
        <v>27951</v>
      </c>
      <c r="F391" s="31">
        <f>SUM('[1](表9月別)'!J392:L392)</f>
        <v>35223</v>
      </c>
      <c r="G391" s="30">
        <f>SUM('[1](表9月別)'!M392:O392)</f>
        <v>64532</v>
      </c>
      <c r="H391" s="29">
        <f>SUM(D391:G391)</f>
        <v>150359</v>
      </c>
      <c r="I391" s="29">
        <v>169731</v>
      </c>
      <c r="J391" s="28">
        <f>H391-I391</f>
        <v>-19372</v>
      </c>
    </row>
    <row r="392" spans="1:10" ht="13.5" customHeight="1" x14ac:dyDescent="0.15">
      <c r="A392" s="39">
        <f>A391+1</f>
        <v>341</v>
      </c>
      <c r="B392" s="26"/>
      <c r="C392" s="82" t="s">
        <v>108</v>
      </c>
      <c r="D392" s="31">
        <f>SUM('[1](表9月別)'!D393:F393)</f>
        <v>105297</v>
      </c>
      <c r="E392" s="31">
        <f>SUM('[1](表9月別)'!G393:I393)</f>
        <v>187225</v>
      </c>
      <c r="F392" s="31">
        <f>SUM('[1](表9月別)'!J393:L393)</f>
        <v>207963</v>
      </c>
      <c r="G392" s="30">
        <f>SUM('[1](表9月別)'!M393:O393)</f>
        <v>169492</v>
      </c>
      <c r="H392" s="29">
        <f>SUM(D392:G392)</f>
        <v>669977</v>
      </c>
      <c r="I392" s="29">
        <v>661002</v>
      </c>
      <c r="J392" s="28">
        <f>H392-I392</f>
        <v>8975</v>
      </c>
    </row>
    <row r="393" spans="1:10" ht="13.5" customHeight="1" x14ac:dyDescent="0.15">
      <c r="A393" s="39">
        <f>A392+1</f>
        <v>342</v>
      </c>
      <c r="B393" s="26"/>
      <c r="C393" s="82" t="s">
        <v>107</v>
      </c>
      <c r="D393" s="31">
        <f>SUM('[1](表9月別)'!D394:F394)</f>
        <v>97974</v>
      </c>
      <c r="E393" s="31">
        <f>SUM('[1](表9月別)'!G394:I394)</f>
        <v>150151</v>
      </c>
      <c r="F393" s="31">
        <f>SUM('[1](表9月別)'!J394:L394)</f>
        <v>159940</v>
      </c>
      <c r="G393" s="30">
        <f>SUM('[1](表9月別)'!M394:O394)</f>
        <v>137048</v>
      </c>
      <c r="H393" s="29">
        <f>SUM(D393:G393)</f>
        <v>545113</v>
      </c>
      <c r="I393" s="29">
        <v>575339</v>
      </c>
      <c r="J393" s="28">
        <f>H393-I393</f>
        <v>-30226</v>
      </c>
    </row>
    <row r="394" spans="1:10" ht="13.5" customHeight="1" x14ac:dyDescent="0.15">
      <c r="A394" s="39">
        <f>A393+1</f>
        <v>343</v>
      </c>
      <c r="B394" s="26"/>
      <c r="C394" s="82" t="s">
        <v>106</v>
      </c>
      <c r="D394" s="31">
        <f>SUM('[1](表9月別)'!D395:F395)</f>
        <v>26998</v>
      </c>
      <c r="E394" s="31">
        <f>SUM('[1](表9月別)'!G395:I395)</f>
        <v>60500</v>
      </c>
      <c r="F394" s="31">
        <f>SUM('[1](表9月別)'!J395:L395)</f>
        <v>74694</v>
      </c>
      <c r="G394" s="30">
        <f>SUM('[1](表9月別)'!M395:O395)</f>
        <v>57543</v>
      </c>
      <c r="H394" s="29">
        <f>SUM(D394:G394)</f>
        <v>219735</v>
      </c>
      <c r="I394" s="29">
        <v>223002</v>
      </c>
      <c r="J394" s="28">
        <f>H394-I394</f>
        <v>-3267</v>
      </c>
    </row>
    <row r="395" spans="1:10" ht="13.5" customHeight="1" x14ac:dyDescent="0.15">
      <c r="A395" s="39">
        <f>A394+1</f>
        <v>344</v>
      </c>
      <c r="B395" s="26"/>
      <c r="C395" s="65" t="s">
        <v>105</v>
      </c>
      <c r="D395" s="31">
        <f>SUM('[1](表9月別)'!D396:F396)</f>
        <v>12139</v>
      </c>
      <c r="E395" s="31">
        <f>SUM('[1](表9月別)'!G396:I396)</f>
        <v>15365</v>
      </c>
      <c r="F395" s="31">
        <f>SUM('[1](表9月別)'!J396:L396)</f>
        <v>15983</v>
      </c>
      <c r="G395" s="30">
        <f>SUM('[1](表9月別)'!M396:O396)</f>
        <v>21164</v>
      </c>
      <c r="H395" s="29">
        <f>SUM(D395:G395)</f>
        <v>64651</v>
      </c>
      <c r="I395" s="29">
        <v>59187</v>
      </c>
      <c r="J395" s="28">
        <f>H395-I395</f>
        <v>5464</v>
      </c>
    </row>
    <row r="396" spans="1:10" ht="13.5" customHeight="1" thickBot="1" x14ac:dyDescent="0.2">
      <c r="A396" s="39">
        <f>A395+1</f>
        <v>345</v>
      </c>
      <c r="B396" s="26"/>
      <c r="C396" s="65" t="s">
        <v>104</v>
      </c>
      <c r="D396" s="31">
        <f>SUM('[1](表9月別)'!D397:F397)</f>
        <v>73386</v>
      </c>
      <c r="E396" s="31">
        <f>SUM('[1](表9月別)'!G397:I397)</f>
        <v>104378</v>
      </c>
      <c r="F396" s="31">
        <f>SUM('[1](表9月別)'!J397:L397)</f>
        <v>128676</v>
      </c>
      <c r="G396" s="30">
        <f>SUM('[1](表9月別)'!M397:O397)</f>
        <v>165944</v>
      </c>
      <c r="H396" s="29">
        <f>SUM(D396:G396)</f>
        <v>472384</v>
      </c>
      <c r="I396" s="29">
        <v>483040</v>
      </c>
      <c r="J396" s="28">
        <f>H396-I396</f>
        <v>-10656</v>
      </c>
    </row>
    <row r="397" spans="1:10" ht="13.5" customHeight="1" thickTop="1" thickBot="1" x14ac:dyDescent="0.2">
      <c r="A397" s="27"/>
      <c r="B397" s="26"/>
      <c r="C397" s="35" t="s">
        <v>4</v>
      </c>
      <c r="D397" s="24">
        <f>SUM(D366:D396)</f>
        <v>744917</v>
      </c>
      <c r="E397" s="24">
        <f>SUM(E366:E396)</f>
        <v>934522</v>
      </c>
      <c r="F397" s="24">
        <f>SUM(F366:F396)</f>
        <v>991338</v>
      </c>
      <c r="G397" s="23">
        <f>SUM(G366:G396)</f>
        <v>1026865</v>
      </c>
      <c r="H397" s="22">
        <f>SUM(D397:G397)</f>
        <v>3697642</v>
      </c>
      <c r="I397" s="22">
        <f>SUM(I366:I396)</f>
        <v>3793320</v>
      </c>
      <c r="J397" s="21">
        <f>H397-I397</f>
        <v>-95678</v>
      </c>
    </row>
    <row r="398" spans="1:10" ht="13.5" customHeight="1" thickBot="1" x14ac:dyDescent="0.2">
      <c r="A398" s="81"/>
      <c r="B398" s="80"/>
      <c r="C398" s="79" t="s">
        <v>103</v>
      </c>
      <c r="D398" s="78">
        <f>SUM(D365,D397)</f>
        <v>1114031</v>
      </c>
      <c r="E398" s="78">
        <f>SUM(E365,E397)</f>
        <v>1828597</v>
      </c>
      <c r="F398" s="78">
        <f>SUM(F365,F397)</f>
        <v>2257014</v>
      </c>
      <c r="G398" s="77">
        <f>SUM(G365,G397)</f>
        <v>1847197</v>
      </c>
      <c r="H398" s="76">
        <f>SUM(D398:G398)</f>
        <v>7046839</v>
      </c>
      <c r="I398" s="76">
        <f>SUM(I397,I365)</f>
        <v>7054610</v>
      </c>
      <c r="J398" s="75">
        <f>H398-I398</f>
        <v>-7771</v>
      </c>
    </row>
    <row r="399" spans="1:10" ht="13.5" customHeight="1" thickBot="1" x14ac:dyDescent="0.2">
      <c r="A399" s="17"/>
      <c r="B399" s="74"/>
      <c r="C399" s="73" t="s">
        <v>102</v>
      </c>
      <c r="D399" s="19">
        <f>SUM(D327,D398)</f>
        <v>3155497</v>
      </c>
      <c r="E399" s="19">
        <f>SUM(E327,E398)</f>
        <v>4179328</v>
      </c>
      <c r="F399" s="19">
        <f>SUM(F327,F398)</f>
        <v>4600378</v>
      </c>
      <c r="G399" s="18">
        <f>SUM(G327,G398)</f>
        <v>4090572</v>
      </c>
      <c r="H399" s="12">
        <f>SUM(D399:G399)</f>
        <v>16025775</v>
      </c>
      <c r="I399" s="12">
        <f>SUM(I398,I327)</f>
        <v>15832340</v>
      </c>
      <c r="J399" s="11">
        <f>H399-I399</f>
        <v>193435</v>
      </c>
    </row>
    <row r="400" spans="1:10" ht="13.5" customHeight="1" x14ac:dyDescent="0.15">
      <c r="A400" s="62">
        <f>A396+1</f>
        <v>346</v>
      </c>
      <c r="B400" s="72"/>
      <c r="C400" s="71" t="s">
        <v>101</v>
      </c>
      <c r="D400" s="31">
        <f>SUM('[1](表9月別)'!D401:F401)</f>
        <v>0</v>
      </c>
      <c r="E400" s="31">
        <f>SUM('[1](表9月別)'!G401:I401)</f>
        <v>0</v>
      </c>
      <c r="F400" s="31">
        <f>SUM('[1](表9月別)'!J401:L401)</f>
        <v>47530</v>
      </c>
      <c r="G400" s="30">
        <f>SUM('[1](表9月別)'!M401:O401)</f>
        <v>0</v>
      </c>
      <c r="H400" s="29">
        <f>SUM(D400:G400)</f>
        <v>47530</v>
      </c>
      <c r="I400" s="29">
        <v>59800</v>
      </c>
      <c r="J400" s="28">
        <f>H400-I400</f>
        <v>-12270</v>
      </c>
    </row>
    <row r="401" spans="1:10" ht="13.5" customHeight="1" x14ac:dyDescent="0.15">
      <c r="A401" s="39">
        <f>A400+1</f>
        <v>347</v>
      </c>
      <c r="B401" s="69" t="s">
        <v>100</v>
      </c>
      <c r="C401" s="43" t="s">
        <v>99</v>
      </c>
      <c r="D401" s="31">
        <f>SUM('[1](表9月別)'!D402:F402)</f>
        <v>88900</v>
      </c>
      <c r="E401" s="31">
        <f>SUM('[1](表9月別)'!G402:I402)</f>
        <v>0</v>
      </c>
      <c r="F401" s="31">
        <f>SUM('[1](表9月別)'!J402:L402)</f>
        <v>0</v>
      </c>
      <c r="G401" s="30">
        <f>SUM('[1](表9月別)'!M402:O402)</f>
        <v>13500</v>
      </c>
      <c r="H401" s="29">
        <f>SUM(D401:G401)</f>
        <v>102400</v>
      </c>
      <c r="I401" s="29">
        <v>118680</v>
      </c>
      <c r="J401" s="28">
        <f>H401-I401</f>
        <v>-16280</v>
      </c>
    </row>
    <row r="402" spans="1:10" ht="13.5" customHeight="1" x14ac:dyDescent="0.15">
      <c r="A402" s="39">
        <f>A401+1</f>
        <v>348</v>
      </c>
      <c r="B402" s="69" t="s">
        <v>98</v>
      </c>
      <c r="C402" s="43" t="s">
        <v>97</v>
      </c>
      <c r="D402" s="31">
        <f>SUM('[1](表9月別)'!D403:F403)</f>
        <v>14435</v>
      </c>
      <c r="E402" s="31">
        <f>SUM('[1](表9月別)'!G403:I403)</f>
        <v>29183</v>
      </c>
      <c r="F402" s="31">
        <f>SUM('[1](表9月別)'!J403:L403)</f>
        <v>80324</v>
      </c>
      <c r="G402" s="30">
        <f>SUM('[1](表9月別)'!M403:O403)</f>
        <v>21719</v>
      </c>
      <c r="H402" s="29">
        <f>SUM(D402:G402)</f>
        <v>145661</v>
      </c>
      <c r="I402" s="29">
        <v>141474</v>
      </c>
      <c r="J402" s="28">
        <f>H402-I402</f>
        <v>4187</v>
      </c>
    </row>
    <row r="403" spans="1:10" ht="13.5" customHeight="1" x14ac:dyDescent="0.15">
      <c r="A403" s="39">
        <f>A402+1</f>
        <v>349</v>
      </c>
      <c r="B403" s="69" t="s">
        <v>38</v>
      </c>
      <c r="C403" s="43" t="s">
        <v>96</v>
      </c>
      <c r="D403" s="31">
        <f>SUM('[1](表9月別)'!D404:F404)</f>
        <v>0</v>
      </c>
      <c r="E403" s="31">
        <f>SUM('[1](表9月別)'!G404:I404)</f>
        <v>29259</v>
      </c>
      <c r="F403" s="31">
        <f>SUM('[1](表9月別)'!J404:L404)</f>
        <v>116185</v>
      </c>
      <c r="G403" s="30">
        <f>SUM('[1](表9月別)'!M404:O404)</f>
        <v>26409</v>
      </c>
      <c r="H403" s="29">
        <f>SUM(D403:G403)</f>
        <v>171853</v>
      </c>
      <c r="I403" s="29">
        <v>170427</v>
      </c>
      <c r="J403" s="28">
        <f>H403-I403</f>
        <v>1426</v>
      </c>
    </row>
    <row r="404" spans="1:10" ht="13.5" customHeight="1" x14ac:dyDescent="0.15">
      <c r="A404" s="39">
        <f>A403+1</f>
        <v>350</v>
      </c>
      <c r="B404" s="69"/>
      <c r="C404" s="43" t="s">
        <v>95</v>
      </c>
      <c r="D404" s="31">
        <f>SUM('[1](表9月別)'!D405:F405)</f>
        <v>4669</v>
      </c>
      <c r="E404" s="31">
        <f>SUM('[1](表9月別)'!G405:I405)</f>
        <v>1831</v>
      </c>
      <c r="F404" s="31">
        <f>SUM('[1](表9月別)'!J405:L405)</f>
        <v>4737</v>
      </c>
      <c r="G404" s="30">
        <f>SUM('[1](表9月別)'!M405:O405)</f>
        <v>2559</v>
      </c>
      <c r="H404" s="29">
        <f>SUM(D404:G404)</f>
        <v>13796</v>
      </c>
      <c r="I404" s="29">
        <v>15210</v>
      </c>
      <c r="J404" s="28">
        <f>H404-I404</f>
        <v>-1414</v>
      </c>
    </row>
    <row r="405" spans="1:10" ht="13.5" customHeight="1" x14ac:dyDescent="0.15">
      <c r="A405" s="39">
        <f>A404+1</f>
        <v>351</v>
      </c>
      <c r="B405" s="69"/>
      <c r="C405" s="43" t="s">
        <v>94</v>
      </c>
      <c r="D405" s="31">
        <f>SUM('[1](表9月別)'!D406:F406)</f>
        <v>2576</v>
      </c>
      <c r="E405" s="31">
        <f>SUM('[1](表9月別)'!G406:I406)</f>
        <v>9541</v>
      </c>
      <c r="F405" s="31">
        <f>SUM('[1](表9月別)'!J406:L406)</f>
        <v>10759</v>
      </c>
      <c r="G405" s="30">
        <f>SUM('[1](表9月別)'!M406:O406)</f>
        <v>9321</v>
      </c>
      <c r="H405" s="29">
        <f>SUM(D405:G405)</f>
        <v>32197</v>
      </c>
      <c r="I405" s="29">
        <v>37000</v>
      </c>
      <c r="J405" s="28">
        <f>H405-I405</f>
        <v>-4803</v>
      </c>
    </row>
    <row r="406" spans="1:10" ht="13.5" customHeight="1" x14ac:dyDescent="0.15">
      <c r="A406" s="39">
        <f>A405+1</f>
        <v>352</v>
      </c>
      <c r="B406" s="69"/>
      <c r="C406" s="43" t="s">
        <v>93</v>
      </c>
      <c r="D406" s="52">
        <f>SUM('[1](表9月別)'!D407:F407)</f>
        <v>24628</v>
      </c>
      <c r="E406" s="52">
        <f>SUM('[1](表9月別)'!G407:I407)</f>
        <v>66805</v>
      </c>
      <c r="F406" s="52">
        <f>SUM('[1](表9月別)'!J407:L407)</f>
        <v>90850</v>
      </c>
      <c r="G406" s="51">
        <f>SUM('[1](表9月別)'!M407:O407)</f>
        <v>69223</v>
      </c>
      <c r="H406" s="50">
        <f>SUM(D406:G406)</f>
        <v>251506</v>
      </c>
      <c r="I406" s="50">
        <v>258662</v>
      </c>
      <c r="J406" s="49">
        <f>H406-I406</f>
        <v>-7156</v>
      </c>
    </row>
    <row r="407" spans="1:10" ht="13.5" customHeight="1" x14ac:dyDescent="0.15">
      <c r="A407" s="39">
        <f>A406+1</f>
        <v>353</v>
      </c>
      <c r="B407" s="69"/>
      <c r="C407" s="43" t="s">
        <v>92</v>
      </c>
      <c r="D407" s="52">
        <f>SUM('[1](表9月別)'!D408:F408)</f>
        <v>8484</v>
      </c>
      <c r="E407" s="52">
        <f>SUM('[1](表9月別)'!G408:I408)</f>
        <v>38780</v>
      </c>
      <c r="F407" s="52">
        <f>SUM('[1](表9月別)'!J408:L408)</f>
        <v>39883</v>
      </c>
      <c r="G407" s="51">
        <f>SUM('[1](表9月別)'!M408:O408)</f>
        <v>45228</v>
      </c>
      <c r="H407" s="50">
        <f>SUM(D407:G407)</f>
        <v>132375</v>
      </c>
      <c r="I407" s="50">
        <v>133902</v>
      </c>
      <c r="J407" s="49">
        <f>H407-I407</f>
        <v>-1527</v>
      </c>
    </row>
    <row r="408" spans="1:10" ht="13.5" customHeight="1" x14ac:dyDescent="0.15">
      <c r="A408" s="39">
        <f>A407+1</f>
        <v>354</v>
      </c>
      <c r="B408" s="69"/>
      <c r="C408" s="43" t="s">
        <v>91</v>
      </c>
      <c r="D408" s="52">
        <f>SUM('[1](表9月別)'!D409:F409)</f>
        <v>0</v>
      </c>
      <c r="E408" s="52">
        <f>SUM('[1](表9月別)'!G409:I409)</f>
        <v>33075</v>
      </c>
      <c r="F408" s="52">
        <f>SUM('[1](表9月別)'!J409:L409)</f>
        <v>0</v>
      </c>
      <c r="G408" s="51">
        <f>SUM('[1](表9月別)'!M409:O409)</f>
        <v>0</v>
      </c>
      <c r="H408" s="50">
        <f>SUM(D408:G408)</f>
        <v>33075</v>
      </c>
      <c r="I408" s="50">
        <v>38759</v>
      </c>
      <c r="J408" s="49">
        <f>H408-I408</f>
        <v>-5684</v>
      </c>
    </row>
    <row r="409" spans="1:10" ht="13.5" customHeight="1" x14ac:dyDescent="0.15">
      <c r="A409" s="39">
        <f>A408+1</f>
        <v>355</v>
      </c>
      <c r="B409" s="69"/>
      <c r="C409" s="43" t="s">
        <v>90</v>
      </c>
      <c r="D409" s="52">
        <f>SUM('[1](表9月別)'!D410:F410)</f>
        <v>1760</v>
      </c>
      <c r="E409" s="52">
        <f>SUM('[1](表9月別)'!G410:I410)</f>
        <v>7688</v>
      </c>
      <c r="F409" s="52">
        <f>SUM('[1](表9月別)'!J410:L410)</f>
        <v>10699</v>
      </c>
      <c r="G409" s="51">
        <f>SUM('[1](表9月別)'!M410:O410)</f>
        <v>6869</v>
      </c>
      <c r="H409" s="50">
        <f>SUM(D409:G409)</f>
        <v>27016</v>
      </c>
      <c r="I409" s="50">
        <v>30847</v>
      </c>
      <c r="J409" s="49">
        <f>H409-I409</f>
        <v>-3831</v>
      </c>
    </row>
    <row r="410" spans="1:10" ht="13.5" customHeight="1" x14ac:dyDescent="0.15">
      <c r="A410" s="39">
        <f>A409+1</f>
        <v>356</v>
      </c>
      <c r="B410" s="69"/>
      <c r="C410" s="43" t="s">
        <v>89</v>
      </c>
      <c r="D410" s="52">
        <f>SUM('[1](表9月別)'!D411:F411)</f>
        <v>0</v>
      </c>
      <c r="E410" s="52">
        <f>SUM('[1](表9月別)'!G411:I411)</f>
        <v>8944</v>
      </c>
      <c r="F410" s="52">
        <f>SUM('[1](表9月別)'!J411:L411)</f>
        <v>12256</v>
      </c>
      <c r="G410" s="51">
        <f>SUM('[1](表9月別)'!M411:O411)</f>
        <v>5499</v>
      </c>
      <c r="H410" s="50">
        <f>SUM(D410:G410)</f>
        <v>26699</v>
      </c>
      <c r="I410" s="50">
        <v>27998</v>
      </c>
      <c r="J410" s="49">
        <f>H410-I410</f>
        <v>-1299</v>
      </c>
    </row>
    <row r="411" spans="1:10" ht="13.5" customHeight="1" x14ac:dyDescent="0.15">
      <c r="A411" s="39">
        <f>A410+1</f>
        <v>357</v>
      </c>
      <c r="B411" s="69"/>
      <c r="C411" s="43" t="s">
        <v>88</v>
      </c>
      <c r="D411" s="52">
        <f>SUM('[1](表9月別)'!D412:F412)</f>
        <v>14000</v>
      </c>
      <c r="E411" s="52">
        <f>SUM('[1](表9月別)'!G412:I412)</f>
        <v>3949</v>
      </c>
      <c r="F411" s="52">
        <f>SUM('[1](表9月別)'!J412:L412)</f>
        <v>9975</v>
      </c>
      <c r="G411" s="51">
        <f>SUM('[1](表9月別)'!M412:O412)</f>
        <v>4131</v>
      </c>
      <c r="H411" s="50">
        <f>SUM(D411:G411)</f>
        <v>32055</v>
      </c>
      <c r="I411" s="50">
        <v>30614</v>
      </c>
      <c r="J411" s="49">
        <f>H411-I411</f>
        <v>1441</v>
      </c>
    </row>
    <row r="412" spans="1:10" ht="13.5" customHeight="1" x14ac:dyDescent="0.15">
      <c r="A412" s="39">
        <f>A411+1</f>
        <v>358</v>
      </c>
      <c r="B412" s="69"/>
      <c r="C412" s="43" t="s">
        <v>87</v>
      </c>
      <c r="D412" s="52">
        <f>SUM('[1](表9月別)'!D413:F413)</f>
        <v>15637</v>
      </c>
      <c r="E412" s="52">
        <f>SUM('[1](表9月別)'!G413:I413)</f>
        <v>16536</v>
      </c>
      <c r="F412" s="52">
        <f>SUM('[1](表9月別)'!J413:L413)</f>
        <v>20486</v>
      </c>
      <c r="G412" s="51">
        <f>SUM('[1](表9月別)'!M413:O413)</f>
        <v>12737</v>
      </c>
      <c r="H412" s="50">
        <f>SUM(D412:G412)</f>
        <v>65396</v>
      </c>
      <c r="I412" s="50">
        <v>66446</v>
      </c>
      <c r="J412" s="49">
        <f>H412-I412</f>
        <v>-1050</v>
      </c>
    </row>
    <row r="413" spans="1:10" ht="13.5" customHeight="1" x14ac:dyDescent="0.15">
      <c r="A413" s="39">
        <f>A412+1</f>
        <v>359</v>
      </c>
      <c r="B413" s="69"/>
      <c r="C413" s="43" t="s">
        <v>86</v>
      </c>
      <c r="D413" s="52">
        <f>SUM('[1](表9月別)'!D414:F414)</f>
        <v>10271</v>
      </c>
      <c r="E413" s="52">
        <f>SUM('[1](表9月別)'!G414:I414)</f>
        <v>39155</v>
      </c>
      <c r="F413" s="52">
        <f>SUM('[1](表9月別)'!J414:L414)</f>
        <v>49849</v>
      </c>
      <c r="G413" s="51">
        <f>SUM('[1](表9月別)'!M414:O414)</f>
        <v>34461</v>
      </c>
      <c r="H413" s="50">
        <f>SUM(D413:G413)</f>
        <v>133736</v>
      </c>
      <c r="I413" s="50">
        <v>137721</v>
      </c>
      <c r="J413" s="49">
        <f>H413-I413</f>
        <v>-3985</v>
      </c>
    </row>
    <row r="414" spans="1:10" ht="13.5" customHeight="1" x14ac:dyDescent="0.15">
      <c r="A414" s="39">
        <f>A413+1</f>
        <v>360</v>
      </c>
      <c r="B414" s="69"/>
      <c r="C414" s="43" t="s">
        <v>85</v>
      </c>
      <c r="D414" s="52">
        <f>SUM('[1](表9月別)'!D415:F415)</f>
        <v>1300</v>
      </c>
      <c r="E414" s="52">
        <f>SUM('[1](表9月別)'!G415:I415)</f>
        <v>9330</v>
      </c>
      <c r="F414" s="52">
        <f>SUM('[1](表9月別)'!J415:L415)</f>
        <v>5890</v>
      </c>
      <c r="G414" s="51">
        <f>SUM('[1](表9月別)'!M415:O415)</f>
        <v>10465</v>
      </c>
      <c r="H414" s="50">
        <f>SUM(D414:G414)</f>
        <v>26985</v>
      </c>
      <c r="I414" s="50">
        <v>20320</v>
      </c>
      <c r="J414" s="49">
        <f>H414-I414</f>
        <v>6665</v>
      </c>
    </row>
    <row r="415" spans="1:10" ht="13.5" customHeight="1" x14ac:dyDescent="0.15">
      <c r="A415" s="39">
        <f>A414+1</f>
        <v>361</v>
      </c>
      <c r="B415" s="69"/>
      <c r="C415" s="43" t="s">
        <v>84</v>
      </c>
      <c r="D415" s="52">
        <f>SUM('[1](表9月別)'!D416:F416)</f>
        <v>130</v>
      </c>
      <c r="E415" s="52">
        <f>SUM('[1](表9月別)'!G416:I416)</f>
        <v>38600</v>
      </c>
      <c r="F415" s="52">
        <f>SUM('[1](表9月別)'!J416:L416)</f>
        <v>330</v>
      </c>
      <c r="G415" s="51">
        <f>SUM('[1](表9月別)'!M416:O416)</f>
        <v>300</v>
      </c>
      <c r="H415" s="50">
        <f>SUM(D415:G415)</f>
        <v>39360</v>
      </c>
      <c r="I415" s="50">
        <v>32850</v>
      </c>
      <c r="J415" s="49">
        <f>H415-I415</f>
        <v>6510</v>
      </c>
    </row>
    <row r="416" spans="1:10" ht="13.5" customHeight="1" x14ac:dyDescent="0.15">
      <c r="A416" s="39">
        <f>A415+1</f>
        <v>362</v>
      </c>
      <c r="B416" s="69"/>
      <c r="C416" s="43" t="s">
        <v>83</v>
      </c>
      <c r="D416" s="52">
        <f>SUM('[1](表9月別)'!D417:F417)</f>
        <v>80700</v>
      </c>
      <c r="E416" s="52">
        <f>SUM('[1](表9月別)'!G417:I417)</f>
        <v>5600</v>
      </c>
      <c r="F416" s="52">
        <f>SUM('[1](表9月別)'!J417:L417)</f>
        <v>3200</v>
      </c>
      <c r="G416" s="51">
        <f>SUM('[1](表9月別)'!M417:O417)</f>
        <v>5000</v>
      </c>
      <c r="H416" s="50">
        <f>SUM(D416:G416)</f>
        <v>94500</v>
      </c>
      <c r="I416" s="50">
        <v>94300</v>
      </c>
      <c r="J416" s="49">
        <f>H416-I416</f>
        <v>200</v>
      </c>
    </row>
    <row r="417" spans="1:10" ht="13.5" customHeight="1" x14ac:dyDescent="0.15">
      <c r="A417" s="39">
        <f>A416+1</f>
        <v>363</v>
      </c>
      <c r="B417" s="69"/>
      <c r="C417" s="43" t="s">
        <v>82</v>
      </c>
      <c r="D417" s="52">
        <f>SUM('[1](表9月別)'!D418:F418)</f>
        <v>2194</v>
      </c>
      <c r="E417" s="52">
        <f>SUM('[1](表9月別)'!G418:I418)</f>
        <v>2885</v>
      </c>
      <c r="F417" s="52">
        <f>SUM('[1](表9月別)'!J418:L418)</f>
        <v>3688</v>
      </c>
      <c r="G417" s="51">
        <f>SUM('[1](表9月別)'!M418:O418)</f>
        <v>3146</v>
      </c>
      <c r="H417" s="50">
        <f>SUM(D417:G417)</f>
        <v>11913</v>
      </c>
      <c r="I417" s="50">
        <v>12073</v>
      </c>
      <c r="J417" s="49">
        <f>H417-I417</f>
        <v>-160</v>
      </c>
    </row>
    <row r="418" spans="1:10" ht="13.5" customHeight="1" x14ac:dyDescent="0.15">
      <c r="A418" s="39">
        <f>A417+1</f>
        <v>364</v>
      </c>
      <c r="B418" s="69"/>
      <c r="C418" s="43" t="s">
        <v>81</v>
      </c>
      <c r="D418" s="52">
        <f>SUM('[1](表9月別)'!D419:F419)</f>
        <v>44411</v>
      </c>
      <c r="E418" s="52">
        <f>SUM('[1](表9月別)'!G419:I419)</f>
        <v>4125</v>
      </c>
      <c r="F418" s="52">
        <f>SUM('[1](表9月別)'!J419:L419)</f>
        <v>9835</v>
      </c>
      <c r="G418" s="51">
        <f>SUM('[1](表9月別)'!M419:O419)</f>
        <v>6987</v>
      </c>
      <c r="H418" s="50">
        <f>SUM(D418:G418)</f>
        <v>65358</v>
      </c>
      <c r="I418" s="50">
        <v>61523</v>
      </c>
      <c r="J418" s="49">
        <f>H418-I418</f>
        <v>3835</v>
      </c>
    </row>
    <row r="419" spans="1:10" ht="13.5" customHeight="1" x14ac:dyDescent="0.15">
      <c r="A419" s="39">
        <f>A418+1</f>
        <v>365</v>
      </c>
      <c r="B419" s="69"/>
      <c r="C419" s="43" t="s">
        <v>80</v>
      </c>
      <c r="D419" s="52">
        <f>SUM('[1](表9月別)'!D420:F420)</f>
        <v>34373</v>
      </c>
      <c r="E419" s="52">
        <f>SUM('[1](表9月別)'!G420:I420)</f>
        <v>0</v>
      </c>
      <c r="F419" s="52">
        <f>SUM('[1](表9月別)'!J420:L420)</f>
        <v>0</v>
      </c>
      <c r="G419" s="51">
        <f>SUM('[1](表9月別)'!M420:O420)</f>
        <v>3724</v>
      </c>
      <c r="H419" s="50">
        <f>SUM(D419:G419)</f>
        <v>38097</v>
      </c>
      <c r="I419" s="50">
        <v>35753</v>
      </c>
      <c r="J419" s="49">
        <f>H419-I419</f>
        <v>2344</v>
      </c>
    </row>
    <row r="420" spans="1:10" ht="13.5" customHeight="1" x14ac:dyDescent="0.15">
      <c r="A420" s="39">
        <f>A419+1</f>
        <v>366</v>
      </c>
      <c r="B420" s="69"/>
      <c r="C420" s="43" t="s">
        <v>79</v>
      </c>
      <c r="D420" s="52">
        <f>SUM('[1](表9月別)'!D421:F421)</f>
        <v>32839</v>
      </c>
      <c r="E420" s="52">
        <f>SUM('[1](表9月別)'!G421:I421)</f>
        <v>45504</v>
      </c>
      <c r="F420" s="52">
        <f>SUM('[1](表9月別)'!J421:L421)</f>
        <v>68717</v>
      </c>
      <c r="G420" s="51">
        <f>SUM('[1](表9月別)'!M421:O421)</f>
        <v>67466</v>
      </c>
      <c r="H420" s="50">
        <f>SUM(D420:G420)</f>
        <v>214526</v>
      </c>
      <c r="I420" s="50">
        <v>198864</v>
      </c>
      <c r="J420" s="49">
        <f>H420-I420</f>
        <v>15662</v>
      </c>
    </row>
    <row r="421" spans="1:10" ht="13.5" customHeight="1" x14ac:dyDescent="0.15">
      <c r="A421" s="39">
        <f>A420+1</f>
        <v>367</v>
      </c>
      <c r="B421" s="69"/>
      <c r="C421" s="43" t="s">
        <v>78</v>
      </c>
      <c r="D421" s="31">
        <f>SUM('[1](表9月別)'!D422:F422)</f>
        <v>0</v>
      </c>
      <c r="E421" s="31">
        <f>SUM('[1](表9月別)'!G422:I422)</f>
        <v>6204</v>
      </c>
      <c r="F421" s="31">
        <f>SUM('[1](表9月別)'!J422:L422)</f>
        <v>10868</v>
      </c>
      <c r="G421" s="30">
        <f>SUM('[1](表9月別)'!M422:O422)</f>
        <v>1863</v>
      </c>
      <c r="H421" s="29">
        <f>SUM(D421:G421)</f>
        <v>18935</v>
      </c>
      <c r="I421" s="29">
        <v>21080</v>
      </c>
      <c r="J421" s="28">
        <f>H421-I421</f>
        <v>-2145</v>
      </c>
    </row>
    <row r="422" spans="1:10" ht="13.5" customHeight="1" x14ac:dyDescent="0.15">
      <c r="A422" s="39">
        <f>A421+1</f>
        <v>368</v>
      </c>
      <c r="B422" s="69"/>
      <c r="C422" s="43" t="s">
        <v>77</v>
      </c>
      <c r="D422" s="31">
        <f>SUM('[1](表9月別)'!D423:F423)</f>
        <v>3569</v>
      </c>
      <c r="E422" s="31">
        <f>SUM('[1](表9月別)'!G423:I423)</f>
        <v>8764</v>
      </c>
      <c r="F422" s="31">
        <f>SUM('[1](表9月別)'!J423:L423)</f>
        <v>15877</v>
      </c>
      <c r="G422" s="30">
        <f>SUM('[1](表9月別)'!M423:O423)</f>
        <v>10835</v>
      </c>
      <c r="H422" s="29">
        <f>SUM(D422:G422)</f>
        <v>39045</v>
      </c>
      <c r="I422" s="29">
        <v>40009</v>
      </c>
      <c r="J422" s="28">
        <f>H422-I422</f>
        <v>-964</v>
      </c>
    </row>
    <row r="423" spans="1:10" ht="13.5" customHeight="1" x14ac:dyDescent="0.15">
      <c r="A423" s="39">
        <f>A422+1</f>
        <v>369</v>
      </c>
      <c r="B423" s="69"/>
      <c r="C423" s="43" t="s">
        <v>76</v>
      </c>
      <c r="D423" s="31">
        <f>SUM('[1](表9月別)'!D424:F424)</f>
        <v>0</v>
      </c>
      <c r="E423" s="31">
        <f>SUM('[1](表9月別)'!G424:I424)</f>
        <v>5341</v>
      </c>
      <c r="F423" s="31">
        <f>SUM('[1](表9月別)'!J424:L424)</f>
        <v>7367</v>
      </c>
      <c r="G423" s="30">
        <f>SUM('[1](表9月別)'!M424:O424)</f>
        <v>3528</v>
      </c>
      <c r="H423" s="29">
        <f>SUM(D423:G423)</f>
        <v>16236</v>
      </c>
      <c r="I423" s="29">
        <v>18414</v>
      </c>
      <c r="J423" s="28">
        <f>H423-I423</f>
        <v>-2178</v>
      </c>
    </row>
    <row r="424" spans="1:10" ht="13.5" customHeight="1" x14ac:dyDescent="0.15">
      <c r="A424" s="39">
        <f>A423+1</f>
        <v>370</v>
      </c>
      <c r="B424" s="69"/>
      <c r="C424" s="43" t="s">
        <v>75</v>
      </c>
      <c r="D424" s="31">
        <f>SUM('[1](表9月別)'!D425:F425)</f>
        <v>3574</v>
      </c>
      <c r="E424" s="31">
        <f>SUM('[1](表9月別)'!G425:I425)</f>
        <v>11479</v>
      </c>
      <c r="F424" s="31">
        <f>SUM('[1](表9月別)'!J425:L425)</f>
        <v>18744</v>
      </c>
      <c r="G424" s="30">
        <f>SUM('[1](表9月別)'!M425:O425)</f>
        <v>3341</v>
      </c>
      <c r="H424" s="29">
        <f>SUM(D424:G424)</f>
        <v>37138</v>
      </c>
      <c r="I424" s="29">
        <v>50586</v>
      </c>
      <c r="J424" s="28">
        <f>H424-I424</f>
        <v>-13448</v>
      </c>
    </row>
    <row r="425" spans="1:10" ht="13.5" customHeight="1" x14ac:dyDescent="0.15">
      <c r="A425" s="39">
        <f>A424+1</f>
        <v>371</v>
      </c>
      <c r="B425" s="69"/>
      <c r="C425" s="43" t="s">
        <v>74</v>
      </c>
      <c r="D425" s="31">
        <f>SUM('[1](表9月別)'!D426:F426)</f>
        <v>55796</v>
      </c>
      <c r="E425" s="31">
        <f>SUM('[1](表9月別)'!G426:I426)</f>
        <v>25898</v>
      </c>
      <c r="F425" s="31">
        <f>SUM('[1](表9月別)'!J426:L426)</f>
        <v>0</v>
      </c>
      <c r="G425" s="30">
        <f>SUM('[1](表9月別)'!M426:O426)</f>
        <v>16432</v>
      </c>
      <c r="H425" s="29">
        <f>SUM(D425:G425)</f>
        <v>98126</v>
      </c>
      <c r="I425" s="29">
        <v>104669</v>
      </c>
      <c r="J425" s="28">
        <f>H425-I425</f>
        <v>-6543</v>
      </c>
    </row>
    <row r="426" spans="1:10" ht="13.5" customHeight="1" x14ac:dyDescent="0.15">
      <c r="A426" s="39">
        <f>A425+1</f>
        <v>372</v>
      </c>
      <c r="B426" s="69"/>
      <c r="C426" s="43" t="s">
        <v>73</v>
      </c>
      <c r="D426" s="31">
        <f>SUM('[1](表9月別)'!D427:F427)</f>
        <v>4542</v>
      </c>
      <c r="E426" s="31">
        <f>SUM('[1](表9月別)'!G427:I427)</f>
        <v>4190</v>
      </c>
      <c r="F426" s="31">
        <f>SUM('[1](表9月別)'!J427:L427)</f>
        <v>5885</v>
      </c>
      <c r="G426" s="30">
        <f>SUM('[1](表9月別)'!M427:O427)</f>
        <v>3537</v>
      </c>
      <c r="H426" s="29">
        <f>SUM(D426:G426)</f>
        <v>18154</v>
      </c>
      <c r="I426" s="29">
        <v>21085</v>
      </c>
      <c r="J426" s="28">
        <f>H426-I426</f>
        <v>-2931</v>
      </c>
    </row>
    <row r="427" spans="1:10" ht="13.5" customHeight="1" x14ac:dyDescent="0.15">
      <c r="A427" s="39">
        <f>A426+1</f>
        <v>373</v>
      </c>
      <c r="B427" s="69"/>
      <c r="C427" s="43" t="s">
        <v>72</v>
      </c>
      <c r="D427" s="31">
        <f>SUM('[1](表9月別)'!D428:F428)</f>
        <v>0</v>
      </c>
      <c r="E427" s="31">
        <f>SUM('[1](表9月別)'!G428:I428)</f>
        <v>186</v>
      </c>
      <c r="F427" s="31">
        <f>SUM('[1](表9月別)'!J428:L428)</f>
        <v>14988</v>
      </c>
      <c r="G427" s="30">
        <f>SUM('[1](表9月別)'!M428:O428)</f>
        <v>650</v>
      </c>
      <c r="H427" s="29">
        <f>SUM(D427:G427)</f>
        <v>15824</v>
      </c>
      <c r="I427" s="29">
        <v>13361</v>
      </c>
      <c r="J427" s="28">
        <f>H427-I427</f>
        <v>2463</v>
      </c>
    </row>
    <row r="428" spans="1:10" ht="13.5" customHeight="1" x14ac:dyDescent="0.15">
      <c r="A428" s="39">
        <f>A427+1</f>
        <v>374</v>
      </c>
      <c r="B428" s="69"/>
      <c r="C428" s="43" t="s">
        <v>71</v>
      </c>
      <c r="D428" s="31">
        <f>SUM('[1](表9月別)'!D429:F429)</f>
        <v>389</v>
      </c>
      <c r="E428" s="31">
        <f>SUM('[1](表9月別)'!G429:I429)</f>
        <v>1685</v>
      </c>
      <c r="F428" s="31">
        <f>SUM('[1](表9月別)'!J429:L429)</f>
        <v>9183</v>
      </c>
      <c r="G428" s="30">
        <f>SUM('[1](表9月別)'!M429:O429)</f>
        <v>305</v>
      </c>
      <c r="H428" s="29">
        <f>SUM(D428:G428)</f>
        <v>11562</v>
      </c>
      <c r="I428" s="29">
        <v>12202</v>
      </c>
      <c r="J428" s="28">
        <f>H428-I428</f>
        <v>-640</v>
      </c>
    </row>
    <row r="429" spans="1:10" ht="13.5" customHeight="1" x14ac:dyDescent="0.15">
      <c r="A429" s="39">
        <f>A428+1</f>
        <v>375</v>
      </c>
      <c r="B429" s="69"/>
      <c r="C429" s="43" t="s">
        <v>70</v>
      </c>
      <c r="D429" s="31">
        <f>SUM('[1](表9月別)'!D430:F430)</f>
        <v>550</v>
      </c>
      <c r="E429" s="31">
        <f>SUM('[1](表9月別)'!G430:I430)</f>
        <v>27602</v>
      </c>
      <c r="F429" s="31">
        <f>SUM('[1](表9月別)'!J430:L430)</f>
        <v>15053</v>
      </c>
      <c r="G429" s="30">
        <f>SUM('[1](表9月別)'!M430:O430)</f>
        <v>9178</v>
      </c>
      <c r="H429" s="29">
        <f>SUM(D429:G429)</f>
        <v>52383</v>
      </c>
      <c r="I429" s="29">
        <v>60707</v>
      </c>
      <c r="J429" s="28">
        <f>H429-I429</f>
        <v>-8324</v>
      </c>
    </row>
    <row r="430" spans="1:10" ht="13.5" customHeight="1" x14ac:dyDescent="0.15">
      <c r="A430" s="39">
        <f>A429+1</f>
        <v>376</v>
      </c>
      <c r="B430" s="69"/>
      <c r="C430" s="43" t="s">
        <v>69</v>
      </c>
      <c r="D430" s="31">
        <f>SUM('[1](表9月別)'!D431:F431)</f>
        <v>16953</v>
      </c>
      <c r="E430" s="31">
        <f>SUM('[1](表9月別)'!G431:I431)</f>
        <v>46938</v>
      </c>
      <c r="F430" s="31">
        <f>SUM('[1](表9月別)'!J431:L431)</f>
        <v>98633</v>
      </c>
      <c r="G430" s="30">
        <f>SUM('[1](表9月別)'!M431:O431)</f>
        <v>103732</v>
      </c>
      <c r="H430" s="29">
        <f>SUM(D430:G430)</f>
        <v>266256</v>
      </c>
      <c r="I430" s="29">
        <v>190557</v>
      </c>
      <c r="J430" s="28">
        <f>H430-I430</f>
        <v>75699</v>
      </c>
    </row>
    <row r="431" spans="1:10" ht="13.5" customHeight="1" x14ac:dyDescent="0.15">
      <c r="A431" s="39">
        <f>A430+1</f>
        <v>377</v>
      </c>
      <c r="B431" s="69"/>
      <c r="C431" s="43" t="s">
        <v>68</v>
      </c>
      <c r="D431" s="31">
        <f>SUM('[1](表9月別)'!D432:F432)</f>
        <v>38431</v>
      </c>
      <c r="E431" s="31">
        <f>SUM('[1](表9月別)'!G432:I432)</f>
        <v>33281</v>
      </c>
      <c r="F431" s="31">
        <f>SUM('[1](表9月別)'!J432:L432)</f>
        <v>33227</v>
      </c>
      <c r="G431" s="30">
        <f>SUM('[1](表9月別)'!M432:O432)</f>
        <v>31386</v>
      </c>
      <c r="H431" s="29">
        <f>SUM(D431:G431)</f>
        <v>136325</v>
      </c>
      <c r="I431" s="29">
        <v>134164</v>
      </c>
      <c r="J431" s="28">
        <f>H431-I431</f>
        <v>2161</v>
      </c>
    </row>
    <row r="432" spans="1:10" ht="13.5" customHeight="1" x14ac:dyDescent="0.15">
      <c r="A432" s="39">
        <f>A431+1</f>
        <v>378</v>
      </c>
      <c r="B432" s="69"/>
      <c r="C432" s="43" t="s">
        <v>67</v>
      </c>
      <c r="D432" s="31">
        <f>SUM('[1](表9月別)'!D433:F433)</f>
        <v>0</v>
      </c>
      <c r="E432" s="31">
        <f>SUM('[1](表9月別)'!G433:I433)</f>
        <v>4536</v>
      </c>
      <c r="F432" s="31">
        <f>SUM('[1](表9月別)'!J433:L433)</f>
        <v>30299</v>
      </c>
      <c r="G432" s="30">
        <f>SUM('[1](表9月別)'!M433:O433)</f>
        <v>3793</v>
      </c>
      <c r="H432" s="29">
        <f>SUM(D432:G432)</f>
        <v>38628</v>
      </c>
      <c r="I432" s="29">
        <v>38565</v>
      </c>
      <c r="J432" s="28">
        <f>H432-I432</f>
        <v>63</v>
      </c>
    </row>
    <row r="433" spans="1:10" ht="13.5" customHeight="1" x14ac:dyDescent="0.15">
      <c r="A433" s="39">
        <f>A432+1</f>
        <v>379</v>
      </c>
      <c r="B433" s="69"/>
      <c r="C433" s="43" t="s">
        <v>66</v>
      </c>
      <c r="D433" s="31">
        <f>SUM('[1](表9月別)'!D434:F434)</f>
        <v>1970</v>
      </c>
      <c r="E433" s="31">
        <f>SUM('[1](表9月別)'!G434:I434)</f>
        <v>3239</v>
      </c>
      <c r="F433" s="31">
        <f>SUM('[1](表9月別)'!J434:L434)</f>
        <v>27058</v>
      </c>
      <c r="G433" s="30">
        <f>SUM('[1](表9月別)'!M434:O434)</f>
        <v>5339</v>
      </c>
      <c r="H433" s="29">
        <f>SUM(D433:G433)</f>
        <v>37606</v>
      </c>
      <c r="I433" s="29">
        <v>114175</v>
      </c>
      <c r="J433" s="28">
        <f>H433-I433</f>
        <v>-76569</v>
      </c>
    </row>
    <row r="434" spans="1:10" ht="13.5" customHeight="1" x14ac:dyDescent="0.15">
      <c r="A434" s="39">
        <f>A433+1</f>
        <v>380</v>
      </c>
      <c r="B434" s="69"/>
      <c r="C434" s="43" t="s">
        <v>65</v>
      </c>
      <c r="D434" s="31">
        <f>SUM('[1](表9月別)'!D435:F435)</f>
        <v>9123</v>
      </c>
      <c r="E434" s="31">
        <f>SUM('[1](表9月別)'!G435:I435)</f>
        <v>32079</v>
      </c>
      <c r="F434" s="31">
        <f>SUM('[1](表9月別)'!J435:L435)</f>
        <v>60198</v>
      </c>
      <c r="G434" s="30">
        <f>SUM('[1](表9月別)'!M435:O435)</f>
        <v>31047</v>
      </c>
      <c r="H434" s="29">
        <f>SUM(D434:G434)</f>
        <v>132447</v>
      </c>
      <c r="I434" s="29">
        <v>139332</v>
      </c>
      <c r="J434" s="28">
        <f>H434-I434</f>
        <v>-6885</v>
      </c>
    </row>
    <row r="435" spans="1:10" ht="13.5" customHeight="1" x14ac:dyDescent="0.15">
      <c r="A435" s="39">
        <f>A434+1</f>
        <v>381</v>
      </c>
      <c r="B435" s="69"/>
      <c r="C435" s="43" t="s">
        <v>64</v>
      </c>
      <c r="D435" s="31">
        <f>SUM('[1](表9月別)'!D436:F436)</f>
        <v>19190</v>
      </c>
      <c r="E435" s="31">
        <f>SUM('[1](表9月別)'!G436:I436)</f>
        <v>22020</v>
      </c>
      <c r="F435" s="31">
        <f>SUM('[1](表9月別)'!J436:L436)</f>
        <v>44692</v>
      </c>
      <c r="G435" s="30">
        <f>SUM('[1](表9月別)'!M436:O436)</f>
        <v>25799</v>
      </c>
      <c r="H435" s="29">
        <f>SUM(D435:G435)</f>
        <v>111701</v>
      </c>
      <c r="I435" s="29">
        <v>100949</v>
      </c>
      <c r="J435" s="28">
        <f>H435-I435</f>
        <v>10752</v>
      </c>
    </row>
    <row r="436" spans="1:10" ht="13.5" customHeight="1" x14ac:dyDescent="0.15">
      <c r="A436" s="39">
        <f>A435+1</f>
        <v>382</v>
      </c>
      <c r="B436" s="69"/>
      <c r="C436" s="43" t="s">
        <v>63</v>
      </c>
      <c r="D436" s="31">
        <f>SUM('[1](表9月別)'!D437:F437)</f>
        <v>56760</v>
      </c>
      <c r="E436" s="31">
        <f>SUM('[1](表9月別)'!G437:I437)</f>
        <v>75310</v>
      </c>
      <c r="F436" s="31">
        <f>SUM('[1](表9月別)'!J437:L437)</f>
        <v>146660</v>
      </c>
      <c r="G436" s="30">
        <f>SUM('[1](表9月別)'!M437:O437)</f>
        <v>95416</v>
      </c>
      <c r="H436" s="29">
        <f>SUM(D436:G436)</f>
        <v>374146</v>
      </c>
      <c r="I436" s="29">
        <v>395728</v>
      </c>
      <c r="J436" s="28">
        <f>H436-I436</f>
        <v>-21582</v>
      </c>
    </row>
    <row r="437" spans="1:10" ht="13.5" customHeight="1" x14ac:dyDescent="0.15">
      <c r="A437" s="39">
        <f>A436+1</f>
        <v>383</v>
      </c>
      <c r="B437" s="69"/>
      <c r="C437" s="43" t="s">
        <v>62</v>
      </c>
      <c r="D437" s="31">
        <f>SUM('[1](表9月別)'!D438:F438)</f>
        <v>139096</v>
      </c>
      <c r="E437" s="31">
        <f>SUM('[1](表9月別)'!G438:I438)</f>
        <v>133017</v>
      </c>
      <c r="F437" s="31">
        <f>SUM('[1](表9月別)'!J438:L438)</f>
        <v>216124</v>
      </c>
      <c r="G437" s="30">
        <f>SUM('[1](表9月別)'!M438:O438)</f>
        <v>149791</v>
      </c>
      <c r="H437" s="29">
        <f>SUM(D437:G437)</f>
        <v>638028</v>
      </c>
      <c r="I437" s="29">
        <v>616000</v>
      </c>
      <c r="J437" s="28">
        <f>H437-I437</f>
        <v>22028</v>
      </c>
    </row>
    <row r="438" spans="1:10" ht="13.5" customHeight="1" thickBot="1" x14ac:dyDescent="0.2">
      <c r="A438" s="39">
        <f>A437+1</f>
        <v>384</v>
      </c>
      <c r="B438" s="69"/>
      <c r="C438" s="70" t="s">
        <v>61</v>
      </c>
      <c r="D438" s="31">
        <f>SUM('[1](表9月別)'!D439:F439)</f>
        <v>460000</v>
      </c>
      <c r="E438" s="31">
        <f>SUM('[1](表9月別)'!G439:I439)</f>
        <v>904000</v>
      </c>
      <c r="F438" s="31">
        <f>SUM('[1](表9月別)'!J439:L439)</f>
        <v>639000</v>
      </c>
      <c r="G438" s="30">
        <f>SUM('[1](表9月別)'!M439:O439)</f>
        <v>986000</v>
      </c>
      <c r="H438" s="29">
        <f>SUM(D438:G438)</f>
        <v>2989000</v>
      </c>
      <c r="I438" s="29">
        <v>2506000</v>
      </c>
      <c r="J438" s="28">
        <f>H438-I438</f>
        <v>483000</v>
      </c>
    </row>
    <row r="439" spans="1:10" ht="13.5" customHeight="1" thickTop="1" thickBot="1" x14ac:dyDescent="0.2">
      <c r="A439" s="39"/>
      <c r="B439" s="69"/>
      <c r="C439" s="68" t="s">
        <v>4</v>
      </c>
      <c r="D439" s="24">
        <f>SUM(D400:D438)</f>
        <v>1191250</v>
      </c>
      <c r="E439" s="24">
        <f>SUM(E400:E438)</f>
        <v>1736559</v>
      </c>
      <c r="F439" s="24">
        <f>SUM(F400:F438)</f>
        <v>1979049</v>
      </c>
      <c r="G439" s="23">
        <f>SUM(G400:G438)</f>
        <v>1830716</v>
      </c>
      <c r="H439" s="22">
        <f>SUM(D439:G439)</f>
        <v>6737574</v>
      </c>
      <c r="I439" s="22">
        <f>SUM(I400:I438)</f>
        <v>6300806</v>
      </c>
      <c r="J439" s="21">
        <f>H439-I439</f>
        <v>436768</v>
      </c>
    </row>
    <row r="440" spans="1:10" ht="13.5" customHeight="1" x14ac:dyDescent="0.15">
      <c r="A440" s="67">
        <f>A438+1</f>
        <v>385</v>
      </c>
      <c r="B440" s="34"/>
      <c r="C440" s="66" t="s">
        <v>60</v>
      </c>
      <c r="D440" s="31">
        <f>SUM('[1](表9月別)'!D441:F441)</f>
        <v>0</v>
      </c>
      <c r="E440" s="31">
        <f>SUM('[1](表9月別)'!G441:I441)</f>
        <v>2559</v>
      </c>
      <c r="F440" s="31">
        <f>SUM('[1](表9月別)'!J441:L441)</f>
        <v>13074</v>
      </c>
      <c r="G440" s="30">
        <f>SUM('[1](表9月別)'!M441:O441)</f>
        <v>913</v>
      </c>
      <c r="H440" s="29">
        <f>SUM(D440:G440)</f>
        <v>16546</v>
      </c>
      <c r="I440" s="29">
        <v>14638</v>
      </c>
      <c r="J440" s="28">
        <f>H440-I440</f>
        <v>1908</v>
      </c>
    </row>
    <row r="441" spans="1:10" ht="13.5" customHeight="1" x14ac:dyDescent="0.15">
      <c r="A441" s="27">
        <f>A440+1</f>
        <v>386</v>
      </c>
      <c r="B441" s="26" t="s">
        <v>59</v>
      </c>
      <c r="C441" s="65" t="s">
        <v>58</v>
      </c>
      <c r="D441" s="31">
        <f>SUM('[1](表9月別)'!D442:F442)</f>
        <v>14485</v>
      </c>
      <c r="E441" s="31">
        <f>SUM('[1](表9月別)'!G442:I442)</f>
        <v>0</v>
      </c>
      <c r="F441" s="31">
        <f>SUM('[1](表9月別)'!J442:L442)</f>
        <v>0</v>
      </c>
      <c r="G441" s="30">
        <f>SUM('[1](表9月別)'!M442:O442)</f>
        <v>1639</v>
      </c>
      <c r="H441" s="29">
        <f>SUM(D441:G441)</f>
        <v>16124</v>
      </c>
      <c r="I441" s="29">
        <v>15648</v>
      </c>
      <c r="J441" s="28">
        <f>H441-I441</f>
        <v>476</v>
      </c>
    </row>
    <row r="442" spans="1:10" ht="13.5" customHeight="1" x14ac:dyDescent="0.15">
      <c r="A442" s="27">
        <f>A441+1</f>
        <v>387</v>
      </c>
      <c r="B442" s="26" t="s">
        <v>57</v>
      </c>
      <c r="C442" s="65" t="s">
        <v>56</v>
      </c>
      <c r="D442" s="31">
        <f>SUM('[1](表9月別)'!D443:F443)</f>
        <v>46282</v>
      </c>
      <c r="E442" s="31">
        <f>SUM('[1](表9月別)'!G443:I443)</f>
        <v>0</v>
      </c>
      <c r="F442" s="31">
        <f>SUM('[1](表9月別)'!J443:L443)</f>
        <v>0</v>
      </c>
      <c r="G442" s="30">
        <f>SUM('[1](表9月別)'!M443:O443)</f>
        <v>6513</v>
      </c>
      <c r="H442" s="29">
        <f>SUM(D442:G442)</f>
        <v>52795</v>
      </c>
      <c r="I442" s="29">
        <v>50226</v>
      </c>
      <c r="J442" s="28">
        <f>H442-I442</f>
        <v>2569</v>
      </c>
    </row>
    <row r="443" spans="1:10" ht="13.5" customHeight="1" x14ac:dyDescent="0.15">
      <c r="A443" s="27">
        <f>A442+1</f>
        <v>388</v>
      </c>
      <c r="B443" s="26" t="s">
        <v>38</v>
      </c>
      <c r="C443" s="65" t="s">
        <v>55</v>
      </c>
      <c r="D443" s="42" t="s">
        <v>19</v>
      </c>
      <c r="E443" s="42" t="s">
        <v>19</v>
      </c>
      <c r="F443" s="42" t="s">
        <v>19</v>
      </c>
      <c r="G443" s="41" t="s">
        <v>19</v>
      </c>
      <c r="H443" s="40" t="s">
        <v>19</v>
      </c>
      <c r="I443" s="29">
        <v>50925</v>
      </c>
      <c r="J443" s="28">
        <f>0-I443</f>
        <v>-50925</v>
      </c>
    </row>
    <row r="444" spans="1:10" ht="13.5" customHeight="1" x14ac:dyDescent="0.15">
      <c r="A444" s="27">
        <f>A443+1</f>
        <v>389</v>
      </c>
      <c r="B444" s="26"/>
      <c r="C444" s="65" t="s">
        <v>54</v>
      </c>
      <c r="D444" s="31">
        <f>SUM('[1](表9月別)'!D445:F445)</f>
        <v>34823</v>
      </c>
      <c r="E444" s="31">
        <f>SUM('[1](表9月別)'!G445:I445)</f>
        <v>22638</v>
      </c>
      <c r="F444" s="31">
        <f>SUM('[1](表9月別)'!J445:L445)</f>
        <v>22382</v>
      </c>
      <c r="G444" s="30">
        <f>SUM('[1](表9月別)'!M445:O445)</f>
        <v>18669</v>
      </c>
      <c r="H444" s="29">
        <f>SUM(D444:G444)</f>
        <v>98512</v>
      </c>
      <c r="I444" s="29">
        <v>100393</v>
      </c>
      <c r="J444" s="28">
        <f>H444-I444</f>
        <v>-1881</v>
      </c>
    </row>
    <row r="445" spans="1:10" ht="13.5" customHeight="1" x14ac:dyDescent="0.15">
      <c r="A445" s="27">
        <f>A444+1</f>
        <v>390</v>
      </c>
      <c r="B445" s="26"/>
      <c r="C445" s="65" t="s">
        <v>53</v>
      </c>
      <c r="D445" s="31">
        <f>SUM('[1](表9月別)'!D446:F446)</f>
        <v>26325</v>
      </c>
      <c r="E445" s="31">
        <f>SUM('[1](表9月別)'!G446:I446)</f>
        <v>37723</v>
      </c>
      <c r="F445" s="31">
        <f>SUM('[1](表9月別)'!J446:L446)</f>
        <v>41254</v>
      </c>
      <c r="G445" s="30">
        <f>SUM('[1](表9月別)'!M446:O446)</f>
        <v>33957</v>
      </c>
      <c r="H445" s="29">
        <f>SUM(D445:G445)</f>
        <v>139259</v>
      </c>
      <c r="I445" s="29">
        <v>124802</v>
      </c>
      <c r="J445" s="28">
        <f>H445-I445</f>
        <v>14457</v>
      </c>
    </row>
    <row r="446" spans="1:10" ht="13.5" customHeight="1" x14ac:dyDescent="0.15">
      <c r="A446" s="27">
        <f>A445+1</f>
        <v>391</v>
      </c>
      <c r="B446" s="26"/>
      <c r="C446" s="65" t="s">
        <v>52</v>
      </c>
      <c r="D446" s="31">
        <f>SUM('[1](表9月別)'!D447:F447)</f>
        <v>25558</v>
      </c>
      <c r="E446" s="31">
        <f>SUM('[1](表9月別)'!G447:I447)</f>
        <v>46004</v>
      </c>
      <c r="F446" s="31">
        <f>SUM('[1](表9月別)'!J447:L447)</f>
        <v>60696</v>
      </c>
      <c r="G446" s="30">
        <f>SUM('[1](表9月別)'!M447:O447)</f>
        <v>40649</v>
      </c>
      <c r="H446" s="29">
        <f>SUM(D446:G446)</f>
        <v>172907</v>
      </c>
      <c r="I446" s="29">
        <v>201495</v>
      </c>
      <c r="J446" s="28">
        <f>H446-I446</f>
        <v>-28588</v>
      </c>
    </row>
    <row r="447" spans="1:10" ht="13.5" customHeight="1" x14ac:dyDescent="0.15">
      <c r="A447" s="27">
        <f>A446+1</f>
        <v>392</v>
      </c>
      <c r="B447" s="26"/>
      <c r="C447" s="65" t="s">
        <v>51</v>
      </c>
      <c r="D447" s="31">
        <f>SUM('[1](表9月別)'!D448:F448)</f>
        <v>40811</v>
      </c>
      <c r="E447" s="31">
        <f>SUM('[1](表9月別)'!G448:I448)</f>
        <v>73952</v>
      </c>
      <c r="F447" s="31">
        <f>SUM('[1](表9月別)'!J448:L448)</f>
        <v>115116</v>
      </c>
      <c r="G447" s="30">
        <f>SUM('[1](表9月別)'!M448:O448)</f>
        <v>56397</v>
      </c>
      <c r="H447" s="29">
        <f>SUM(D447:G447)</f>
        <v>286276</v>
      </c>
      <c r="I447" s="29">
        <v>318259</v>
      </c>
      <c r="J447" s="28">
        <f>H447-I447</f>
        <v>-31983</v>
      </c>
    </row>
    <row r="448" spans="1:10" ht="13.5" customHeight="1" x14ac:dyDescent="0.15">
      <c r="A448" s="27">
        <f>A447+1</f>
        <v>393</v>
      </c>
      <c r="B448" s="26"/>
      <c r="C448" s="65" t="s">
        <v>50</v>
      </c>
      <c r="D448" s="42" t="s">
        <v>19</v>
      </c>
      <c r="E448" s="42" t="s">
        <v>19</v>
      </c>
      <c r="F448" s="42" t="s">
        <v>19</v>
      </c>
      <c r="G448" s="41" t="s">
        <v>19</v>
      </c>
      <c r="H448" s="40" t="s">
        <v>19</v>
      </c>
      <c r="I448" s="29">
        <v>9970</v>
      </c>
      <c r="J448" s="28">
        <f>0-I448</f>
        <v>-9970</v>
      </c>
    </row>
    <row r="449" spans="1:10" ht="13.5" customHeight="1" x14ac:dyDescent="0.15">
      <c r="A449" s="27">
        <f>A448+1</f>
        <v>394</v>
      </c>
      <c r="B449" s="26"/>
      <c r="C449" s="65" t="s">
        <v>49</v>
      </c>
      <c r="D449" s="31">
        <f>SUM('[1](表9月別)'!D450:F450)</f>
        <v>0</v>
      </c>
      <c r="E449" s="31">
        <f>SUM('[1](表9月別)'!G450:I450)</f>
        <v>6751</v>
      </c>
      <c r="F449" s="31">
        <f>SUM('[1](表9月別)'!J450:L450)</f>
        <v>10143</v>
      </c>
      <c r="G449" s="30">
        <f>SUM('[1](表9月別)'!M450:O450)</f>
        <v>2342</v>
      </c>
      <c r="H449" s="29">
        <f>SUM(D449:G449)</f>
        <v>19236</v>
      </c>
      <c r="I449" s="29">
        <v>18359</v>
      </c>
      <c r="J449" s="28">
        <f>H449-I449</f>
        <v>877</v>
      </c>
    </row>
    <row r="450" spans="1:10" ht="13.5" customHeight="1" x14ac:dyDescent="0.15">
      <c r="A450" s="27">
        <f>A449+1</f>
        <v>395</v>
      </c>
      <c r="B450" s="26"/>
      <c r="C450" s="65" t="s">
        <v>48</v>
      </c>
      <c r="D450" s="31">
        <f>SUM('[1](表9月別)'!D451:F451)</f>
        <v>3565</v>
      </c>
      <c r="E450" s="31">
        <f>SUM('[1](表9月別)'!G451:I451)</f>
        <v>3968</v>
      </c>
      <c r="F450" s="31">
        <f>SUM('[1](表9月別)'!J451:L451)</f>
        <v>4768</v>
      </c>
      <c r="G450" s="30">
        <f>SUM('[1](表9月別)'!M451:O451)</f>
        <v>2850</v>
      </c>
      <c r="H450" s="29">
        <f>SUM(D450:G450)</f>
        <v>15151</v>
      </c>
      <c r="I450" s="29">
        <v>23167</v>
      </c>
      <c r="J450" s="28">
        <f>H450-I450</f>
        <v>-8016</v>
      </c>
    </row>
    <row r="451" spans="1:10" ht="13.5" customHeight="1" x14ac:dyDescent="0.15">
      <c r="A451" s="27">
        <f>A450+1</f>
        <v>396</v>
      </c>
      <c r="B451" s="26"/>
      <c r="C451" s="65" t="s">
        <v>47</v>
      </c>
      <c r="D451" s="31">
        <f>SUM('[1](表9月別)'!D452:F452)</f>
        <v>8871</v>
      </c>
      <c r="E451" s="31">
        <f>SUM('[1](表9月別)'!G452:I452)</f>
        <v>9306</v>
      </c>
      <c r="F451" s="31">
        <f>SUM('[1](表9月別)'!J452:L452)</f>
        <v>8544</v>
      </c>
      <c r="G451" s="30">
        <f>SUM('[1](表9月別)'!M452:O452)</f>
        <v>8494</v>
      </c>
      <c r="H451" s="29">
        <f>SUM(D451:G451)</f>
        <v>35215</v>
      </c>
      <c r="I451" s="29">
        <v>33638</v>
      </c>
      <c r="J451" s="28">
        <f>H451-I451</f>
        <v>1577</v>
      </c>
    </row>
    <row r="452" spans="1:10" ht="13.5" customHeight="1" x14ac:dyDescent="0.15">
      <c r="A452" s="27">
        <f>A451+1</f>
        <v>397</v>
      </c>
      <c r="B452" s="26"/>
      <c r="C452" s="65" t="s">
        <v>46</v>
      </c>
      <c r="D452" s="31">
        <f>SUM('[1](表9月別)'!D453:F453)</f>
        <v>20</v>
      </c>
      <c r="E452" s="31">
        <f>SUM('[1](表9月別)'!G453:I453)</f>
        <v>5114</v>
      </c>
      <c r="F452" s="31">
        <f>SUM('[1](表9月別)'!J453:L453)</f>
        <v>11097</v>
      </c>
      <c r="G452" s="30">
        <f>SUM('[1](表9月別)'!M453:O453)</f>
        <v>5522</v>
      </c>
      <c r="H452" s="29">
        <f>SUM(D452:G452)</f>
        <v>21753</v>
      </c>
      <c r="I452" s="40">
        <v>0</v>
      </c>
      <c r="J452" s="28">
        <f>H452-I452</f>
        <v>21753</v>
      </c>
    </row>
    <row r="453" spans="1:10" ht="13.5" customHeight="1" x14ac:dyDescent="0.15">
      <c r="A453" s="27">
        <f>A452+1</f>
        <v>398</v>
      </c>
      <c r="B453" s="26"/>
      <c r="C453" s="65" t="s">
        <v>45</v>
      </c>
      <c r="D453" s="31">
        <f>SUM('[1](表9月別)'!D454:F454)</f>
        <v>11185</v>
      </c>
      <c r="E453" s="31">
        <f>SUM('[1](表9月別)'!G454:I454)</f>
        <v>7981</v>
      </c>
      <c r="F453" s="31">
        <f>SUM('[1](表9月別)'!J454:L454)</f>
        <v>8618</v>
      </c>
      <c r="G453" s="30">
        <f>SUM('[1](表9月別)'!M454:O454)</f>
        <v>7326</v>
      </c>
      <c r="H453" s="29">
        <f>SUM(D453:G453)</f>
        <v>35110</v>
      </c>
      <c r="I453" s="40">
        <v>0</v>
      </c>
      <c r="J453" s="28">
        <f>H453-I453</f>
        <v>35110</v>
      </c>
    </row>
    <row r="454" spans="1:10" ht="13.5" customHeight="1" thickBot="1" x14ac:dyDescent="0.2">
      <c r="A454" s="27">
        <f>A453+1</f>
        <v>399</v>
      </c>
      <c r="B454" s="26"/>
      <c r="C454" s="65" t="s">
        <v>44</v>
      </c>
      <c r="D454" s="31">
        <f>SUM('[1](表9月別)'!D455:F455)</f>
        <v>0</v>
      </c>
      <c r="E454" s="31">
        <f>SUM('[1](表9月別)'!G455:I455)</f>
        <v>6968</v>
      </c>
      <c r="F454" s="31">
        <f>SUM('[1](表9月別)'!J455:L455)</f>
        <v>14197</v>
      </c>
      <c r="G454" s="30">
        <f>SUM('[1](表9月別)'!M455:O455)</f>
        <v>5084</v>
      </c>
      <c r="H454" s="29">
        <f>SUM(D454:G454)</f>
        <v>26249</v>
      </c>
      <c r="I454" s="64">
        <v>0</v>
      </c>
      <c r="J454" s="28">
        <f>H454-I454</f>
        <v>26249</v>
      </c>
    </row>
    <row r="455" spans="1:10" ht="13.5" customHeight="1" thickTop="1" thickBot="1" x14ac:dyDescent="0.2">
      <c r="A455" s="63"/>
      <c r="B455" s="36"/>
      <c r="C455" s="35" t="s">
        <v>4</v>
      </c>
      <c r="D455" s="24">
        <f>SUM(D440:D454)</f>
        <v>211925</v>
      </c>
      <c r="E455" s="24">
        <f>SUM(E440:E454)</f>
        <v>222964</v>
      </c>
      <c r="F455" s="24">
        <f>SUM(F440:F454)</f>
        <v>309889</v>
      </c>
      <c r="G455" s="23">
        <f>SUM(G440:G454)</f>
        <v>190355</v>
      </c>
      <c r="H455" s="22">
        <f>SUM(D455:G455)</f>
        <v>935133</v>
      </c>
      <c r="I455" s="22">
        <f>SUM(I440:I454)</f>
        <v>961520</v>
      </c>
      <c r="J455" s="21">
        <f>H455-I455</f>
        <v>-26387</v>
      </c>
    </row>
    <row r="456" spans="1:10" ht="13.5" customHeight="1" x14ac:dyDescent="0.15">
      <c r="A456" s="62">
        <f>A454+1</f>
        <v>400</v>
      </c>
      <c r="B456" s="34"/>
      <c r="C456" s="61" t="s">
        <v>43</v>
      </c>
      <c r="D456" s="60">
        <f>SUM('[1](表9月別)'!D457:F457)</f>
        <v>2394</v>
      </c>
      <c r="E456" s="60">
        <f>SUM('[1](表9月別)'!G457:I457)</f>
        <v>6569</v>
      </c>
      <c r="F456" s="60">
        <f>SUM('[1](表9月別)'!J457:L457)</f>
        <v>6000</v>
      </c>
      <c r="G456" s="59">
        <f>SUM('[1](表9月別)'!M457:O457)</f>
        <v>11500</v>
      </c>
      <c r="H456" s="58">
        <f>SUM(D456:G456)</f>
        <v>26463</v>
      </c>
      <c r="I456" s="58">
        <v>35509</v>
      </c>
      <c r="J456" s="57">
        <f>H456-I456</f>
        <v>-9046</v>
      </c>
    </row>
    <row r="457" spans="1:10" ht="13.5" customHeight="1" x14ac:dyDescent="0.15">
      <c r="A457" s="39">
        <f>A456+1</f>
        <v>401</v>
      </c>
      <c r="B457" s="26" t="s">
        <v>42</v>
      </c>
      <c r="C457" s="43" t="s">
        <v>41</v>
      </c>
      <c r="D457" s="60">
        <f>SUM('[1](表9月別)'!D458:F458)</f>
        <v>1224</v>
      </c>
      <c r="E457" s="60">
        <f>SUM('[1](表9月別)'!G458:I458)</f>
        <v>9149</v>
      </c>
      <c r="F457" s="60">
        <f>SUM('[1](表9月別)'!J458:L458)</f>
        <v>20000</v>
      </c>
      <c r="G457" s="59">
        <f>SUM('[1](表9月別)'!M458:O458)</f>
        <v>18000</v>
      </c>
      <c r="H457" s="58">
        <f>SUM(D457:G457)</f>
        <v>48373</v>
      </c>
      <c r="I457" s="58">
        <v>47967</v>
      </c>
      <c r="J457" s="57">
        <f>H457-I457</f>
        <v>406</v>
      </c>
    </row>
    <row r="458" spans="1:10" ht="13.5" customHeight="1" x14ac:dyDescent="0.15">
      <c r="A458" s="39">
        <f>A457+1</f>
        <v>402</v>
      </c>
      <c r="B458" s="26" t="s">
        <v>40</v>
      </c>
      <c r="C458" s="43" t="s">
        <v>39</v>
      </c>
      <c r="D458" s="31">
        <f>SUM('[1](表9月別)'!D459:F459)</f>
        <v>9670</v>
      </c>
      <c r="E458" s="31">
        <f>SUM('[1](表9月別)'!G459:I459)</f>
        <v>10332</v>
      </c>
      <c r="F458" s="31">
        <f>SUM('[1](表9月別)'!J459:L459)</f>
        <v>15500</v>
      </c>
      <c r="G458" s="30">
        <f>SUM('[1](表9月別)'!M459:O459)</f>
        <v>8957</v>
      </c>
      <c r="H458" s="29">
        <f>SUM(D458:G458)</f>
        <v>44459</v>
      </c>
      <c r="I458" s="29">
        <v>44301</v>
      </c>
      <c r="J458" s="28">
        <f>H458-I458</f>
        <v>158</v>
      </c>
    </row>
    <row r="459" spans="1:10" ht="13.5" customHeight="1" x14ac:dyDescent="0.15">
      <c r="A459" s="39">
        <f>A458+1</f>
        <v>403</v>
      </c>
      <c r="B459" s="26" t="s">
        <v>38</v>
      </c>
      <c r="C459" s="43" t="s">
        <v>37</v>
      </c>
      <c r="D459" s="31">
        <f>SUM('[1](表9月別)'!D460:F460)</f>
        <v>12136</v>
      </c>
      <c r="E459" s="31">
        <f>SUM('[1](表9月別)'!G460:I460)</f>
        <v>28260</v>
      </c>
      <c r="F459" s="31">
        <f>SUM('[1](表9月別)'!J460:L460)</f>
        <v>37762</v>
      </c>
      <c r="G459" s="30">
        <f>SUM('[1](表9月別)'!M460:O460)</f>
        <v>26258</v>
      </c>
      <c r="H459" s="29">
        <f>SUM(D459:G459)</f>
        <v>104416</v>
      </c>
      <c r="I459" s="29">
        <v>103148</v>
      </c>
      <c r="J459" s="28">
        <f>H459-I459</f>
        <v>1268</v>
      </c>
    </row>
    <row r="460" spans="1:10" ht="13.5" customHeight="1" x14ac:dyDescent="0.15">
      <c r="A460" s="39">
        <f>A459+1</f>
        <v>404</v>
      </c>
      <c r="B460" s="26"/>
      <c r="C460" s="43" t="s">
        <v>36</v>
      </c>
      <c r="D460" s="52">
        <f>SUM('[1](表9月別)'!D461:F461)</f>
        <v>12069</v>
      </c>
      <c r="E460" s="31">
        <f>SUM('[1](表9月別)'!G461:I461)</f>
        <v>12561</v>
      </c>
      <c r="F460" s="31">
        <f>SUM('[1](表9月別)'!J461:L461)</f>
        <v>13637</v>
      </c>
      <c r="G460" s="30">
        <f>SUM('[1](表9月別)'!M461:O461)</f>
        <v>12083</v>
      </c>
      <c r="H460" s="29">
        <f>SUM(D460:G460)</f>
        <v>50350</v>
      </c>
      <c r="I460" s="29">
        <v>48842</v>
      </c>
      <c r="J460" s="28">
        <f>H460-I460</f>
        <v>1508</v>
      </c>
    </row>
    <row r="461" spans="1:10" ht="13.5" customHeight="1" x14ac:dyDescent="0.15">
      <c r="A461" s="39">
        <f>A460+1</f>
        <v>405</v>
      </c>
      <c r="B461" s="26"/>
      <c r="C461" s="43" t="s">
        <v>35</v>
      </c>
      <c r="D461" s="31">
        <f>SUM('[1](表9月別)'!D462:F462)</f>
        <v>3216</v>
      </c>
      <c r="E461" s="31">
        <f>SUM('[1](表9月別)'!G462:I462)</f>
        <v>5690</v>
      </c>
      <c r="F461" s="31">
        <f>SUM('[1](表9月別)'!J462:L462)</f>
        <v>7227</v>
      </c>
      <c r="G461" s="30">
        <f>SUM('[1](表9月別)'!M462:O462)</f>
        <v>6969</v>
      </c>
      <c r="H461" s="29">
        <f>SUM(D461:G461)</f>
        <v>23102</v>
      </c>
      <c r="I461" s="29">
        <v>25788</v>
      </c>
      <c r="J461" s="28">
        <f>H461-I461</f>
        <v>-2686</v>
      </c>
    </row>
    <row r="462" spans="1:10" ht="13.5" customHeight="1" x14ac:dyDescent="0.15">
      <c r="A462" s="39">
        <f>A461+1</f>
        <v>406</v>
      </c>
      <c r="B462" s="26"/>
      <c r="C462" s="43" t="s">
        <v>34</v>
      </c>
      <c r="D462" s="31">
        <f>SUM('[1](表9月別)'!D463:F463)</f>
        <v>20673</v>
      </c>
      <c r="E462" s="31">
        <f>SUM('[1](表9月別)'!G463:I463)</f>
        <v>22153</v>
      </c>
      <c r="F462" s="31">
        <f>SUM('[1](表9月別)'!J463:L463)</f>
        <v>26454</v>
      </c>
      <c r="G462" s="30">
        <f>SUM('[1](表9月別)'!M463:O463)</f>
        <v>19379</v>
      </c>
      <c r="H462" s="29">
        <f>SUM(D462:G462)</f>
        <v>88659</v>
      </c>
      <c r="I462" s="29">
        <v>78816</v>
      </c>
      <c r="J462" s="28">
        <f>H462-I462</f>
        <v>9843</v>
      </c>
    </row>
    <row r="463" spans="1:10" ht="13.5" customHeight="1" x14ac:dyDescent="0.15">
      <c r="A463" s="39">
        <f>A462+1</f>
        <v>407</v>
      </c>
      <c r="B463" s="26"/>
      <c r="C463" s="43" t="s">
        <v>33</v>
      </c>
      <c r="D463" s="31">
        <f>SUM('[1](表9月別)'!D464:F464)</f>
        <v>17798</v>
      </c>
      <c r="E463" s="31">
        <f>SUM('[1](表9月別)'!G464:I464)</f>
        <v>18219</v>
      </c>
      <c r="F463" s="31">
        <f>SUM('[1](表9月別)'!J464:L464)</f>
        <v>21533</v>
      </c>
      <c r="G463" s="30">
        <f>SUM('[1](表9月別)'!M464:O464)</f>
        <v>14469</v>
      </c>
      <c r="H463" s="29">
        <f>SUM(D463:G463)</f>
        <v>72019</v>
      </c>
      <c r="I463" s="29">
        <v>67657</v>
      </c>
      <c r="J463" s="28">
        <f>H463-I463</f>
        <v>4362</v>
      </c>
    </row>
    <row r="464" spans="1:10" ht="13.5" customHeight="1" x14ac:dyDescent="0.15">
      <c r="A464" s="39">
        <f>A463+1</f>
        <v>408</v>
      </c>
      <c r="B464" s="26"/>
      <c r="C464" s="44" t="s">
        <v>32</v>
      </c>
      <c r="D464" s="31">
        <f>SUM('[1](表9月別)'!D465:F465)</f>
        <v>12119</v>
      </c>
      <c r="E464" s="31">
        <f>SUM('[1](表9月別)'!G465:I465)</f>
        <v>16196</v>
      </c>
      <c r="F464" s="31">
        <f>SUM('[1](表9月別)'!J465:L465)</f>
        <v>20024</v>
      </c>
      <c r="G464" s="30">
        <f>SUM('[1](表9月別)'!M465:O465)</f>
        <v>11767</v>
      </c>
      <c r="H464" s="29">
        <f>SUM(D464:G464)</f>
        <v>60106</v>
      </c>
      <c r="I464" s="29">
        <v>74349</v>
      </c>
      <c r="J464" s="28">
        <f>H464-I464</f>
        <v>-14243</v>
      </c>
    </row>
    <row r="465" spans="1:10" ht="13.5" customHeight="1" x14ac:dyDescent="0.15">
      <c r="A465" s="39">
        <f>A464+1</f>
        <v>409</v>
      </c>
      <c r="B465" s="26"/>
      <c r="C465" s="43" t="s">
        <v>31</v>
      </c>
      <c r="D465" s="31">
        <f>SUM('[1](表9月別)'!D466:F466)</f>
        <v>23300</v>
      </c>
      <c r="E465" s="31">
        <f>SUM('[1](表9月別)'!G466:I466)</f>
        <v>22179</v>
      </c>
      <c r="F465" s="31">
        <f>SUM('[1](表9月別)'!J466:L466)</f>
        <v>22328</v>
      </c>
      <c r="G465" s="30">
        <f>SUM('[1](表9月別)'!M466:O466)</f>
        <v>17397</v>
      </c>
      <c r="H465" s="29">
        <f>SUM(D465:G465)</f>
        <v>85204</v>
      </c>
      <c r="I465" s="29">
        <v>89550</v>
      </c>
      <c r="J465" s="28">
        <f>H465-I465</f>
        <v>-4346</v>
      </c>
    </row>
    <row r="466" spans="1:10" ht="13.5" customHeight="1" x14ac:dyDescent="0.15">
      <c r="A466" s="39">
        <f>A465+1</f>
        <v>410</v>
      </c>
      <c r="B466" s="26"/>
      <c r="C466" s="43" t="s">
        <v>30</v>
      </c>
      <c r="D466" s="31">
        <f>SUM('[1](表9月別)'!D467:F467)</f>
        <v>30581</v>
      </c>
      <c r="E466" s="31">
        <f>SUM('[1](表9月別)'!G467:I467)</f>
        <v>24411</v>
      </c>
      <c r="F466" s="31">
        <f>SUM('[1](表9月別)'!J467:L467)</f>
        <v>27663</v>
      </c>
      <c r="G466" s="30">
        <f>SUM('[1](表9月別)'!M467:O467)</f>
        <v>23481</v>
      </c>
      <c r="H466" s="29">
        <f>SUM(D466:G466)</f>
        <v>106136</v>
      </c>
      <c r="I466" s="29">
        <v>104879</v>
      </c>
      <c r="J466" s="28">
        <f>H466-I466</f>
        <v>1257</v>
      </c>
    </row>
    <row r="467" spans="1:10" ht="13.5" customHeight="1" x14ac:dyDescent="0.15">
      <c r="A467" s="39">
        <f>A466+1</f>
        <v>411</v>
      </c>
      <c r="B467" s="26"/>
      <c r="C467" s="43" t="s">
        <v>29</v>
      </c>
      <c r="D467" s="31">
        <f>SUM('[1](表9月別)'!D468:F468)</f>
        <v>0</v>
      </c>
      <c r="E467" s="31">
        <f>SUM('[1](表9月別)'!G468:I468)</f>
        <v>15257</v>
      </c>
      <c r="F467" s="31">
        <f>SUM('[1](表9月別)'!J468:L468)</f>
        <v>23341</v>
      </c>
      <c r="G467" s="30">
        <f>SUM('[1](表9月別)'!M468:O468)</f>
        <v>15137</v>
      </c>
      <c r="H467" s="29">
        <f>SUM(D467:G467)</f>
        <v>53735</v>
      </c>
      <c r="I467" s="29">
        <v>51187</v>
      </c>
      <c r="J467" s="28">
        <f>H467-I467</f>
        <v>2548</v>
      </c>
    </row>
    <row r="468" spans="1:10" ht="13.5" customHeight="1" x14ac:dyDescent="0.15">
      <c r="A468" s="39">
        <f>A467+1</f>
        <v>412</v>
      </c>
      <c r="B468" s="26"/>
      <c r="C468" s="43" t="s">
        <v>28</v>
      </c>
      <c r="D468" s="56">
        <f>SUM('[1](表9月別)'!D469:F469)</f>
        <v>41519</v>
      </c>
      <c r="E468" s="56">
        <f>SUM('[1](表9月別)'!G469:I469)</f>
        <v>35719</v>
      </c>
      <c r="F468" s="56">
        <f>SUM('[1](表9月別)'!J469:L469)</f>
        <v>41560</v>
      </c>
      <c r="G468" s="55">
        <f>SUM('[1](表9月別)'!M469:O469)</f>
        <v>47194</v>
      </c>
      <c r="H468" s="54">
        <f>SUM(D468:G468)</f>
        <v>165992</v>
      </c>
      <c r="I468" s="54">
        <v>154078</v>
      </c>
      <c r="J468" s="53">
        <f>H468-I468</f>
        <v>11914</v>
      </c>
    </row>
    <row r="469" spans="1:10" ht="13.5" customHeight="1" x14ac:dyDescent="0.15">
      <c r="A469" s="39">
        <f>A468+1</f>
        <v>413</v>
      </c>
      <c r="B469" s="26"/>
      <c r="C469" s="43" t="s">
        <v>27</v>
      </c>
      <c r="D469" s="52">
        <f>SUM('[1](表9月別)'!D470:F470)</f>
        <v>276392</v>
      </c>
      <c r="E469" s="52">
        <f>SUM('[1](表9月別)'!G470:I470)</f>
        <v>262422</v>
      </c>
      <c r="F469" s="52">
        <f>SUM('[1](表9月別)'!J470:L470)</f>
        <v>309182</v>
      </c>
      <c r="G469" s="51">
        <f>SUM('[1](表9月別)'!M470:O470)</f>
        <v>310824</v>
      </c>
      <c r="H469" s="50">
        <f>SUM(D469:G469)</f>
        <v>1158820</v>
      </c>
      <c r="I469" s="50">
        <v>1187944</v>
      </c>
      <c r="J469" s="49">
        <f>H469-I469</f>
        <v>-29124</v>
      </c>
    </row>
    <row r="470" spans="1:10" ht="13.5" customHeight="1" x14ac:dyDescent="0.15">
      <c r="A470" s="39">
        <f>A469+1</f>
        <v>414</v>
      </c>
      <c r="B470" s="26"/>
      <c r="C470" s="43" t="s">
        <v>26</v>
      </c>
      <c r="D470" s="48">
        <f>SUM('[1](表9月別)'!D471:F471)</f>
        <v>2742</v>
      </c>
      <c r="E470" s="48">
        <f>SUM('[1](表9月別)'!G471:I471)</f>
        <v>2803</v>
      </c>
      <c r="F470" s="48">
        <f>SUM('[1](表9月別)'!J471:L471)</f>
        <v>2421</v>
      </c>
      <c r="G470" s="47">
        <f>SUM('[1](表9月別)'!M471:O471)</f>
        <v>3352</v>
      </c>
      <c r="H470" s="46">
        <f>SUM(D470:G470)</f>
        <v>11318</v>
      </c>
      <c r="I470" s="46">
        <v>11265</v>
      </c>
      <c r="J470" s="45">
        <f>H470-I470</f>
        <v>53</v>
      </c>
    </row>
    <row r="471" spans="1:10" ht="13.5" customHeight="1" x14ac:dyDescent="0.15">
      <c r="A471" s="39">
        <f>A470+1</f>
        <v>415</v>
      </c>
      <c r="B471" s="26"/>
      <c r="C471" s="43" t="s">
        <v>25</v>
      </c>
      <c r="D471" s="31">
        <f>SUM('[1](表9月別)'!D472:F472)</f>
        <v>3158</v>
      </c>
      <c r="E471" s="31">
        <f>SUM('[1](表9月別)'!G472:I472)</f>
        <v>3616</v>
      </c>
      <c r="F471" s="31">
        <f>SUM('[1](表9月別)'!J472:L472)</f>
        <v>4388</v>
      </c>
      <c r="G471" s="30">
        <f>SUM('[1](表9月別)'!M472:O472)</f>
        <v>3343</v>
      </c>
      <c r="H471" s="29">
        <f>SUM(D471:G471)</f>
        <v>14505</v>
      </c>
      <c r="I471" s="29">
        <v>18600</v>
      </c>
      <c r="J471" s="28">
        <f>H471-I471</f>
        <v>-4095</v>
      </c>
    </row>
    <row r="472" spans="1:10" ht="13.5" customHeight="1" x14ac:dyDescent="0.15">
      <c r="A472" s="39">
        <f>A471+1</f>
        <v>416</v>
      </c>
      <c r="B472" s="26"/>
      <c r="C472" s="43" t="s">
        <v>24</v>
      </c>
      <c r="D472" s="31">
        <f>SUM('[1](表9月別)'!D473:F473)</f>
        <v>4839</v>
      </c>
      <c r="E472" s="31">
        <f>SUM('[1](表9月別)'!G473:I473)</f>
        <v>3795</v>
      </c>
      <c r="F472" s="31">
        <f>SUM('[1](表9月別)'!J473:L473)</f>
        <v>4806</v>
      </c>
      <c r="G472" s="30">
        <f>SUM('[1](表9月別)'!M473:O473)</f>
        <v>3893</v>
      </c>
      <c r="H472" s="29">
        <f>SUM(D472:G472)</f>
        <v>17333</v>
      </c>
      <c r="I472" s="29">
        <v>17988</v>
      </c>
      <c r="J472" s="28">
        <f>H472-I472</f>
        <v>-655</v>
      </c>
    </row>
    <row r="473" spans="1:10" ht="13.5" customHeight="1" x14ac:dyDescent="0.15">
      <c r="A473" s="39">
        <f>A472+1</f>
        <v>417</v>
      </c>
      <c r="B473" s="26"/>
      <c r="C473" s="44" t="s">
        <v>23</v>
      </c>
      <c r="D473" s="31">
        <f>SUM('[1](表9月別)'!D474:F474)</f>
        <v>4472</v>
      </c>
      <c r="E473" s="31">
        <f>SUM('[1](表9月別)'!G474:I474)</f>
        <v>4537</v>
      </c>
      <c r="F473" s="31">
        <f>SUM('[1](表9月別)'!J474:L474)</f>
        <v>3894</v>
      </c>
      <c r="G473" s="30">
        <f>SUM('[1](表9月別)'!M474:O474)</f>
        <v>2490</v>
      </c>
      <c r="H473" s="29">
        <f>SUM(D473:G473)</f>
        <v>15393</v>
      </c>
      <c r="I473" s="29">
        <v>16785</v>
      </c>
      <c r="J473" s="28">
        <f>H473-I473</f>
        <v>-1392</v>
      </c>
    </row>
    <row r="474" spans="1:10" ht="13.5" customHeight="1" x14ac:dyDescent="0.15">
      <c r="A474" s="39">
        <f>A473+1</f>
        <v>418</v>
      </c>
      <c r="B474" s="26"/>
      <c r="C474" s="43" t="s">
        <v>22</v>
      </c>
      <c r="D474" s="31">
        <f>SUM('[1](表9月別)'!D475:F475)</f>
        <v>5483</v>
      </c>
      <c r="E474" s="31">
        <f>SUM('[1](表9月別)'!G475:I475)</f>
        <v>5739</v>
      </c>
      <c r="F474" s="31">
        <f>SUM('[1](表9月別)'!J475:L475)</f>
        <v>5914</v>
      </c>
      <c r="G474" s="30">
        <f>SUM('[1](表9月別)'!M475:O475)</f>
        <v>3976</v>
      </c>
      <c r="H474" s="29">
        <f>SUM(D474:G474)</f>
        <v>21112</v>
      </c>
      <c r="I474" s="29">
        <v>19673</v>
      </c>
      <c r="J474" s="28">
        <f>H474-I474</f>
        <v>1439</v>
      </c>
    </row>
    <row r="475" spans="1:10" ht="13.5" customHeight="1" x14ac:dyDescent="0.15">
      <c r="A475" s="39">
        <f>A474+1</f>
        <v>419</v>
      </c>
      <c r="B475" s="26"/>
      <c r="C475" s="38" t="s">
        <v>21</v>
      </c>
      <c r="D475" s="31">
        <f>SUM('[1](表9月別)'!D476:F476)</f>
        <v>0</v>
      </c>
      <c r="E475" s="31">
        <f>SUM('[1](表9月別)'!G476:I476)</f>
        <v>3500</v>
      </c>
      <c r="F475" s="31">
        <f>SUM('[1](表9月別)'!J476:L476)</f>
        <v>13000</v>
      </c>
      <c r="G475" s="30">
        <f>SUM('[1](表9月別)'!M476:O476)</f>
        <v>1000</v>
      </c>
      <c r="H475" s="29">
        <f>SUM(D475:G475)</f>
        <v>17500</v>
      </c>
      <c r="I475" s="29">
        <v>16200</v>
      </c>
      <c r="J475" s="28">
        <f>H475-I475</f>
        <v>1300</v>
      </c>
    </row>
    <row r="476" spans="1:10" ht="13.5" customHeight="1" x14ac:dyDescent="0.15">
      <c r="A476" s="39">
        <f>A475+1</f>
        <v>420</v>
      </c>
      <c r="B476" s="26"/>
      <c r="C476" s="38" t="s">
        <v>20</v>
      </c>
      <c r="D476" s="42" t="s">
        <v>19</v>
      </c>
      <c r="E476" s="42" t="s">
        <v>19</v>
      </c>
      <c r="F476" s="42" t="s">
        <v>19</v>
      </c>
      <c r="G476" s="41" t="s">
        <v>19</v>
      </c>
      <c r="H476" s="40" t="s">
        <v>19</v>
      </c>
      <c r="I476" s="29">
        <v>7500</v>
      </c>
      <c r="J476" s="28">
        <f>0-I476</f>
        <v>-7500</v>
      </c>
    </row>
    <row r="477" spans="1:10" ht="13.5" customHeight="1" x14ac:dyDescent="0.15">
      <c r="A477" s="39">
        <f>A476+1</f>
        <v>421</v>
      </c>
      <c r="B477" s="26"/>
      <c r="C477" s="38" t="s">
        <v>18</v>
      </c>
      <c r="D477" s="31">
        <f>SUM('[1](表9月別)'!D478:F478)</f>
        <v>0</v>
      </c>
      <c r="E477" s="31">
        <f>SUM('[1](表9月別)'!G478:I478)</f>
        <v>1500</v>
      </c>
      <c r="F477" s="31">
        <f>SUM('[1](表9月別)'!J478:L478)</f>
        <v>11000</v>
      </c>
      <c r="G477" s="30">
        <f>SUM('[1](表9月別)'!M478:O478)</f>
        <v>806</v>
      </c>
      <c r="H477" s="29">
        <f>SUM(D477:G477)</f>
        <v>13306</v>
      </c>
      <c r="I477" s="29">
        <v>11050</v>
      </c>
      <c r="J477" s="28">
        <f>H477-I477</f>
        <v>2256</v>
      </c>
    </row>
    <row r="478" spans="1:10" ht="13.5" customHeight="1" x14ac:dyDescent="0.15">
      <c r="A478" s="39">
        <f>A477+1</f>
        <v>422</v>
      </c>
      <c r="B478" s="26"/>
      <c r="C478" s="38" t="s">
        <v>17</v>
      </c>
      <c r="D478" s="31">
        <f>SUM('[1](表9月別)'!D479:F479)</f>
        <v>11460</v>
      </c>
      <c r="E478" s="31">
        <f>SUM('[1](表9月別)'!G479:I479)</f>
        <v>10591</v>
      </c>
      <c r="F478" s="31">
        <f>SUM('[1](表9月別)'!J479:L479)</f>
        <v>10929</v>
      </c>
      <c r="G478" s="30">
        <f>SUM('[1](表9月別)'!M479:O479)</f>
        <v>9997</v>
      </c>
      <c r="H478" s="29">
        <f>SUM(D478:G478)</f>
        <v>42977</v>
      </c>
      <c r="I478" s="29">
        <v>45487</v>
      </c>
      <c r="J478" s="28">
        <f>H478-I478</f>
        <v>-2510</v>
      </c>
    </row>
    <row r="479" spans="1:10" ht="13.5" customHeight="1" x14ac:dyDescent="0.15">
      <c r="A479" s="39">
        <f>A478+1</f>
        <v>423</v>
      </c>
      <c r="B479" s="26"/>
      <c r="C479" s="38" t="s">
        <v>16</v>
      </c>
      <c r="D479" s="31">
        <f>SUM('[1](表9月別)'!D480:F480)</f>
        <v>22762</v>
      </c>
      <c r="E479" s="31">
        <f>SUM('[1](表9月別)'!G480:I480)</f>
        <v>28633</v>
      </c>
      <c r="F479" s="31">
        <f>SUM('[1](表9月別)'!J480:L480)</f>
        <v>34375</v>
      </c>
      <c r="G479" s="30">
        <f>SUM('[1](表9月別)'!M480:O480)</f>
        <v>27157</v>
      </c>
      <c r="H479" s="29">
        <f>SUM(D479:G479)</f>
        <v>112927</v>
      </c>
      <c r="I479" s="29">
        <v>113859</v>
      </c>
      <c r="J479" s="28">
        <f>H479-I479</f>
        <v>-932</v>
      </c>
    </row>
    <row r="480" spans="1:10" ht="13.5" customHeight="1" thickBot="1" x14ac:dyDescent="0.2">
      <c r="A480" s="39">
        <f>A479+1</f>
        <v>424</v>
      </c>
      <c r="B480" s="26"/>
      <c r="C480" s="38" t="s">
        <v>15</v>
      </c>
      <c r="D480" s="31">
        <f>SUM('[1](表9月別)'!D481:F481)</f>
        <v>15130</v>
      </c>
      <c r="E480" s="31">
        <f>SUM('[1](表9月別)'!G481:I481)</f>
        <v>16134</v>
      </c>
      <c r="F480" s="31">
        <f>SUM('[1](表9月別)'!J481:L481)</f>
        <v>18626</v>
      </c>
      <c r="G480" s="30">
        <f>SUM('[1](表9月別)'!M481:O481)</f>
        <v>25274</v>
      </c>
      <c r="H480" s="29">
        <f>SUM(D480:G480)</f>
        <v>75164</v>
      </c>
      <c r="I480" s="29">
        <v>83625</v>
      </c>
      <c r="J480" s="28">
        <f>H480-I480</f>
        <v>-8461</v>
      </c>
    </row>
    <row r="481" spans="1:10" ht="13.5" customHeight="1" thickTop="1" thickBot="1" x14ac:dyDescent="0.2">
      <c r="A481" s="37"/>
      <c r="B481" s="36"/>
      <c r="C481" s="35" t="s">
        <v>4</v>
      </c>
      <c r="D481" s="24">
        <f>SUM(D456:D480)</f>
        <v>533137</v>
      </c>
      <c r="E481" s="24">
        <f>SUM(E456:E480)</f>
        <v>569965</v>
      </c>
      <c r="F481" s="24">
        <f>SUM(F456:F480)</f>
        <v>701564</v>
      </c>
      <c r="G481" s="23">
        <f>SUM(G456:G480)</f>
        <v>624703</v>
      </c>
      <c r="H481" s="22">
        <f>SUM(D481:G481)</f>
        <v>2429369</v>
      </c>
      <c r="I481" s="22">
        <f>SUM(I456:I480)</f>
        <v>2476047</v>
      </c>
      <c r="J481" s="21">
        <f>H481-I481</f>
        <v>-46678</v>
      </c>
    </row>
    <row r="482" spans="1:10" ht="13.5" customHeight="1" x14ac:dyDescent="0.15">
      <c r="A482" s="27">
        <f>A480+1</f>
        <v>425</v>
      </c>
      <c r="B482" s="34"/>
      <c r="C482" s="33" t="s">
        <v>14</v>
      </c>
      <c r="D482" s="31">
        <f>SUM('[1](表9月別)'!D483:F483)</f>
        <v>478</v>
      </c>
      <c r="E482" s="31">
        <f>SUM('[1](表9月別)'!G483:I483)</f>
        <v>7242</v>
      </c>
      <c r="F482" s="31">
        <f>SUM('[1](表9月別)'!J483:L483)</f>
        <v>9195</v>
      </c>
      <c r="G482" s="30">
        <f>SUM('[1](表9月別)'!M483:O483)</f>
        <v>5297</v>
      </c>
      <c r="H482" s="29">
        <f>SUM(D482:G482)</f>
        <v>22212</v>
      </c>
      <c r="I482" s="29">
        <v>24998</v>
      </c>
      <c r="J482" s="28">
        <f>H482-I482</f>
        <v>-2786</v>
      </c>
    </row>
    <row r="483" spans="1:10" ht="13.5" customHeight="1" x14ac:dyDescent="0.15">
      <c r="A483" s="27">
        <f>A482+1</f>
        <v>426</v>
      </c>
      <c r="B483" s="26" t="s">
        <v>13</v>
      </c>
      <c r="C483" s="32" t="s">
        <v>12</v>
      </c>
      <c r="D483" s="31">
        <f>SUM('[1](表9月別)'!D484:F484)</f>
        <v>9056</v>
      </c>
      <c r="E483" s="31">
        <f>SUM('[1](表9月別)'!G484:I484)</f>
        <v>11914</v>
      </c>
      <c r="F483" s="31">
        <f>SUM('[1](表9月別)'!J484:L484)</f>
        <v>14151</v>
      </c>
      <c r="G483" s="30">
        <f>SUM('[1](表9月別)'!M484:O484)</f>
        <v>9970</v>
      </c>
      <c r="H483" s="29">
        <f>SUM(D483:G483)</f>
        <v>45091</v>
      </c>
      <c r="I483" s="29">
        <v>46237</v>
      </c>
      <c r="J483" s="28">
        <f>H483-I483</f>
        <v>-1146</v>
      </c>
    </row>
    <row r="484" spans="1:10" ht="13.5" customHeight="1" x14ac:dyDescent="0.15">
      <c r="A484" s="27">
        <f>A483+1</f>
        <v>427</v>
      </c>
      <c r="B484" s="26" t="s">
        <v>11</v>
      </c>
      <c r="C484" s="32" t="s">
        <v>10</v>
      </c>
      <c r="D484" s="31">
        <f>SUM('[1](表9月別)'!D485:F485)</f>
        <v>612</v>
      </c>
      <c r="E484" s="31">
        <f>SUM('[1](表9月別)'!G485:I485)</f>
        <v>14023</v>
      </c>
      <c r="F484" s="31">
        <f>SUM('[1](表9月別)'!J485:L485)</f>
        <v>19397.631428571429</v>
      </c>
      <c r="G484" s="30">
        <f>SUM('[1](表9月別)'!M485:O485)</f>
        <v>16575.571428571428</v>
      </c>
      <c r="H484" s="29">
        <f>SUM(D484:G484)</f>
        <v>50608.20285714286</v>
      </c>
      <c r="I484" s="29">
        <v>51991</v>
      </c>
      <c r="J484" s="28">
        <f>H484-I484</f>
        <v>-1382.79714285714</v>
      </c>
    </row>
    <row r="485" spans="1:10" ht="13.5" customHeight="1" x14ac:dyDescent="0.15">
      <c r="A485" s="27">
        <f>A484+1</f>
        <v>428</v>
      </c>
      <c r="B485" s="26" t="s">
        <v>9</v>
      </c>
      <c r="C485" s="32" t="s">
        <v>8</v>
      </c>
      <c r="D485" s="31">
        <f>SUM('[1](表9月別)'!D486:F486)</f>
        <v>16756</v>
      </c>
      <c r="E485" s="31">
        <f>SUM('[1](表9月別)'!G486:I486)</f>
        <v>22547</v>
      </c>
      <c r="F485" s="31">
        <f>SUM('[1](表9月別)'!J486:L486)</f>
        <v>25049</v>
      </c>
      <c r="G485" s="30">
        <f>SUM('[1](表9月別)'!M486:O486)</f>
        <v>26152</v>
      </c>
      <c r="H485" s="29">
        <f>SUM(D485:G485)</f>
        <v>90504</v>
      </c>
      <c r="I485" s="29">
        <v>126515</v>
      </c>
      <c r="J485" s="28">
        <f>H485-I485</f>
        <v>-36011</v>
      </c>
    </row>
    <row r="486" spans="1:10" ht="13.5" customHeight="1" x14ac:dyDescent="0.15">
      <c r="A486" s="27">
        <f>A485+1</f>
        <v>429</v>
      </c>
      <c r="B486" s="26"/>
      <c r="C486" s="32" t="s">
        <v>7</v>
      </c>
      <c r="D486" s="31">
        <f>SUM('[1](表9月別)'!D487:F487)</f>
        <v>0</v>
      </c>
      <c r="E486" s="31">
        <f>SUM('[1](表9月別)'!G487:I487)</f>
        <v>7225</v>
      </c>
      <c r="F486" s="31">
        <f>SUM('[1](表9月別)'!J487:L487)</f>
        <v>47179.060000000005</v>
      </c>
      <c r="G486" s="30">
        <f>SUM('[1](表9月別)'!M487:O487)</f>
        <v>69458</v>
      </c>
      <c r="H486" s="29">
        <f>SUM(D486:G486)</f>
        <v>123862.06</v>
      </c>
      <c r="I486" s="29">
        <v>147076</v>
      </c>
      <c r="J486" s="28">
        <f>H486-I486</f>
        <v>-23213.940000000002</v>
      </c>
    </row>
    <row r="487" spans="1:10" ht="13.5" customHeight="1" x14ac:dyDescent="0.15">
      <c r="A487" s="27">
        <f>A486+1</f>
        <v>430</v>
      </c>
      <c r="B487" s="26"/>
      <c r="C487" s="32" t="s">
        <v>6</v>
      </c>
      <c r="D487" s="31">
        <f>SUM('[1](表9月別)'!D488:F488)</f>
        <v>32951</v>
      </c>
      <c r="E487" s="31">
        <f>SUM('[1](表9月別)'!G488:I488)</f>
        <v>69852</v>
      </c>
      <c r="F487" s="31">
        <f>SUM('[1](表9月別)'!J488:L488)</f>
        <v>113333.15714285715</v>
      </c>
      <c r="G487" s="30">
        <f>SUM('[1](表9月別)'!M488:O488)</f>
        <v>85680.685714285704</v>
      </c>
      <c r="H487" s="29">
        <f>SUM(D487:G487)</f>
        <v>301816.84285714285</v>
      </c>
      <c r="I487" s="29">
        <v>291852</v>
      </c>
      <c r="J487" s="28">
        <f>H487-I487</f>
        <v>9964.8428571428522</v>
      </c>
    </row>
    <row r="488" spans="1:10" ht="13.5" customHeight="1" thickBot="1" x14ac:dyDescent="0.2">
      <c r="A488" s="27">
        <f>A487+1</f>
        <v>431</v>
      </c>
      <c r="B488" s="26"/>
      <c r="C488" s="32" t="s">
        <v>5</v>
      </c>
      <c r="D488" s="31">
        <f>SUM('[1](表9月別)'!D489:F489)</f>
        <v>207553</v>
      </c>
      <c r="E488" s="31">
        <f>SUM('[1](表9月別)'!G489:I489)</f>
        <v>366374</v>
      </c>
      <c r="F488" s="31">
        <f>SUM('[1](表9月別)'!J489:L489)</f>
        <v>320699.23</v>
      </c>
      <c r="G488" s="30">
        <f>SUM('[1](表9月別)'!M489:O489)</f>
        <v>344703</v>
      </c>
      <c r="H488" s="29">
        <f>SUM(D488:G488)</f>
        <v>1239329.23</v>
      </c>
      <c r="I488" s="29">
        <v>1177227</v>
      </c>
      <c r="J488" s="28">
        <f>H488-I488</f>
        <v>62102.229999999981</v>
      </c>
    </row>
    <row r="489" spans="1:10" ht="13.5" customHeight="1" thickTop="1" thickBot="1" x14ac:dyDescent="0.2">
      <c r="A489" s="27"/>
      <c r="B489" s="26"/>
      <c r="C489" s="25" t="s">
        <v>4</v>
      </c>
      <c r="D489" s="24">
        <f>SUM(D482:D488)</f>
        <v>267406</v>
      </c>
      <c r="E489" s="24">
        <f>SUM(E482:E488)</f>
        <v>499177</v>
      </c>
      <c r="F489" s="24">
        <f>SUM(F482:F488)</f>
        <v>549004.07857142854</v>
      </c>
      <c r="G489" s="23">
        <f>SUM(G482:G488)</f>
        <v>557836.25714285718</v>
      </c>
      <c r="H489" s="22">
        <f>SUM(D489:G489)</f>
        <v>1873423.3357142857</v>
      </c>
      <c r="I489" s="22">
        <f>SUM(I482:I488)</f>
        <v>1865896</v>
      </c>
      <c r="J489" s="21">
        <f>H489-I489</f>
        <v>7527.3357142857276</v>
      </c>
    </row>
    <row r="490" spans="1:10" ht="13.5" customHeight="1" thickBot="1" x14ac:dyDescent="0.2">
      <c r="A490" s="17"/>
      <c r="B490" s="16"/>
      <c r="C490" s="20" t="s">
        <v>3</v>
      </c>
      <c r="D490" s="19">
        <f>SUM(D489,D481,D455,D439)</f>
        <v>2203718</v>
      </c>
      <c r="E490" s="19">
        <f>SUM(E489,E481,E455,E439)</f>
        <v>3028665</v>
      </c>
      <c r="F490" s="19">
        <f>SUM(F489,F481,F455,F439)</f>
        <v>3539506.0785714285</v>
      </c>
      <c r="G490" s="18">
        <f>SUM(G489,G481,G455,G439)</f>
        <v>3203610.2571428572</v>
      </c>
      <c r="H490" s="12">
        <f>SUM(D490:G490)</f>
        <v>11975499.335714284</v>
      </c>
      <c r="I490" s="12">
        <f>SUM(I489,I481,I455,I439)</f>
        <v>11604269</v>
      </c>
      <c r="J490" s="11">
        <f>H490-I490</f>
        <v>371230.33571428433</v>
      </c>
    </row>
    <row r="491" spans="1:10" ht="13.5" customHeight="1" thickBot="1" x14ac:dyDescent="0.2">
      <c r="A491" s="17"/>
      <c r="B491" s="16"/>
      <c r="C491" s="15" t="s">
        <v>2</v>
      </c>
      <c r="D491" s="14">
        <f>SUM(D53,D136,D289,D399,D490)</f>
        <v>15323522</v>
      </c>
      <c r="E491" s="14">
        <f>SUM(E53,E136,E289,E399,E490)</f>
        <v>16746841</v>
      </c>
      <c r="F491" s="14">
        <f>SUM(F53,F136,F289,F399,F490)</f>
        <v>18475665.078571428</v>
      </c>
      <c r="G491" s="13">
        <f>SUM(G53,G136,G289,G399,G490)</f>
        <v>16188785.257142857</v>
      </c>
      <c r="H491" s="12">
        <f>SUM(H53,H136,H289,H399,H490)</f>
        <v>66734813.335714281</v>
      </c>
      <c r="I491" s="12">
        <f>SUM(I53,I136,I289,I399,I490)</f>
        <v>65600760</v>
      </c>
      <c r="J491" s="11">
        <f>H491-I491</f>
        <v>1134053.3357142806</v>
      </c>
    </row>
    <row r="492" spans="1:10" ht="13.5" customHeight="1" x14ac:dyDescent="0.15">
      <c r="A492" s="10" t="s">
        <v>1</v>
      </c>
      <c r="B492" s="9"/>
      <c r="C492" s="9"/>
      <c r="D492" s="8"/>
      <c r="E492" s="8"/>
      <c r="F492" s="8"/>
      <c r="G492" s="8"/>
      <c r="H492" s="8"/>
      <c r="I492" s="8"/>
      <c r="J492" s="7"/>
    </row>
    <row r="493" spans="1:10" ht="13.5" customHeight="1" x14ac:dyDescent="0.15">
      <c r="A493" s="10" t="s">
        <v>0</v>
      </c>
      <c r="B493" s="9"/>
      <c r="C493" s="9"/>
      <c r="D493" s="8"/>
      <c r="E493" s="8"/>
      <c r="F493" s="8"/>
      <c r="G493" s="8"/>
      <c r="H493" s="8"/>
      <c r="I493" s="8"/>
      <c r="J493" s="7"/>
    </row>
    <row r="494" spans="1:10" ht="13.5" customHeight="1" x14ac:dyDescent="0.15"/>
    <row r="495" spans="1:10" ht="13.5" customHeight="1" x14ac:dyDescent="0.15"/>
    <row r="496" spans="1:10" ht="13.5" customHeight="1" x14ac:dyDescent="0.15"/>
    <row r="497" spans="1:10" ht="13.5" customHeight="1" x14ac:dyDescent="0.15"/>
    <row r="498" spans="1:10" ht="13.5" customHeight="1" x14ac:dyDescent="0.15"/>
    <row r="499" spans="1:10" ht="13.5" customHeight="1" x14ac:dyDescent="0.15"/>
    <row r="500" spans="1:10" ht="13.5" customHeight="1" x14ac:dyDescent="0.15"/>
    <row r="501" spans="1:10" ht="13.5" customHeight="1" x14ac:dyDescent="0.15"/>
    <row r="502" spans="1:10" s="6" customFormat="1" ht="13.5" customHeight="1" x14ac:dyDescent="0.15">
      <c r="A502" s="1"/>
      <c r="B502" s="5"/>
      <c r="C502" s="4"/>
      <c r="D502" s="3"/>
      <c r="E502" s="3"/>
      <c r="F502" s="3"/>
      <c r="G502" s="3"/>
      <c r="H502" s="3"/>
      <c r="I502" s="3"/>
      <c r="J502" s="2"/>
    </row>
    <row r="503" spans="1:10" ht="13.5" customHeight="1" x14ac:dyDescent="0.15"/>
    <row r="504" spans="1:10" ht="13.5" customHeight="1" x14ac:dyDescent="0.15"/>
    <row r="505" spans="1:10" ht="13.5" customHeight="1" x14ac:dyDescent="0.15"/>
    <row r="506" spans="1:10" ht="13.5" customHeight="1" x14ac:dyDescent="0.15"/>
    <row r="507" spans="1:10" ht="13.5" customHeight="1" x14ac:dyDescent="0.15"/>
    <row r="508" spans="1:10" ht="13.5" customHeight="1" x14ac:dyDescent="0.15"/>
    <row r="509" spans="1:10" ht="13.5" customHeight="1" x14ac:dyDescent="0.15"/>
    <row r="520" spans="1:10" s="3" customFormat="1" ht="13.35" customHeight="1" x14ac:dyDescent="0.15">
      <c r="A520" s="1"/>
      <c r="B520" s="5"/>
      <c r="C520" s="4"/>
      <c r="J520" s="2"/>
    </row>
  </sheetData>
  <mergeCells count="4">
    <mergeCell ref="A1:H1"/>
    <mergeCell ref="B50:B52"/>
    <mergeCell ref="B176:B178"/>
    <mergeCell ref="B183:B185"/>
  </mergeCells>
  <phoneticPr fontId="3"/>
  <printOptions horizontalCentered="1"/>
  <pageMargins left="0.43307086614173229" right="0.43307086614173229" top="0.47244094488188981" bottom="0.35433070866141736" header="0.31496062992125984" footer="0.19685039370078741"/>
  <pageSetup paperSize="9" scale="65" firstPageNumber="5" fitToHeight="10" pageOrder="overThenDown" orientation="portrait" useFirstPageNumber="1" r:id="rId1"/>
  <headerFooter scaleWithDoc="0">
    <oddFooter>&amp;C&amp;P</oddFooter>
  </headerFooter>
  <rowBreaks count="6" manualBreakCount="6">
    <brk id="53" max="9" man="1"/>
    <brk id="136" max="9" man="1"/>
    <brk id="197" max="9" man="1"/>
    <brk id="289" max="9" man="1"/>
    <brk id="327" max="9" man="1"/>
    <brk id="399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表9</vt:lpstr>
      <vt:lpstr>表9!Print_Area</vt:lpstr>
      <vt:lpstr>表9!Print_Titles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2021-09-01T01:15:11Z</dcterms:created>
  <dcterms:modified xsi:type="dcterms:W3CDTF">2021-09-01T01:15:26Z</dcterms:modified>
</cp:coreProperties>
</file>