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80" windowWidth="15360" windowHeight="8835"/>
  </bookViews>
  <sheets>
    <sheet name="1301051201500" sheetId="1" r:id="rId1"/>
  </sheets>
  <calcPr calcId="145621"/>
</workbook>
</file>

<file path=xl/calcChain.xml><?xml version="1.0" encoding="utf-8"?>
<calcChain xmlns="http://schemas.openxmlformats.org/spreadsheetml/2006/main">
  <c r="I8" i="1" l="1"/>
  <c r="F8" i="1"/>
  <c r="B8" i="1"/>
  <c r="T8" i="1"/>
  <c r="V8" i="1"/>
</calcChain>
</file>

<file path=xl/sharedStrings.xml><?xml version="1.0" encoding="utf-8"?>
<sst xmlns="http://schemas.openxmlformats.org/spreadsheetml/2006/main" count="28" uniqueCount="24">
  <si>
    <t>税目別県税収入額（平成９年以降）</t>
  </si>
  <si>
    <t>現年課税分</t>
  </si>
  <si>
    <t>滞納繰越分計</t>
  </si>
  <si>
    <t>合計</t>
  </si>
  <si>
    <t>県民税</t>
  </si>
  <si>
    <t>事業税</t>
  </si>
  <si>
    <t>地方消費税</t>
  </si>
  <si>
    <t>不動産取得税</t>
  </si>
  <si>
    <t>県たばこ税</t>
  </si>
  <si>
    <t>自動車税</t>
  </si>
  <si>
    <t>鉱区税</t>
  </si>
  <si>
    <t>固定資産税</t>
  </si>
  <si>
    <t>自動車取得税</t>
  </si>
  <si>
    <t>軽油引取税</t>
  </si>
  <si>
    <t>計</t>
  </si>
  <si>
    <t>個人</t>
  </si>
  <si>
    <t>法人</t>
  </si>
  <si>
    <t>利子割</t>
  </si>
  <si>
    <t>岐阜県</t>
  </si>
  <si>
    <t>単位：円</t>
    <phoneticPr fontId="2"/>
  </si>
  <si>
    <t>乗鞍環境保全税</t>
    <rPh sb="0" eb="2">
      <t>ノリクラ</t>
    </rPh>
    <rPh sb="2" eb="4">
      <t>カンキョウ</t>
    </rPh>
    <rPh sb="4" eb="6">
      <t>ホゼン</t>
    </rPh>
    <rPh sb="6" eb="7">
      <t>ゼイ</t>
    </rPh>
    <phoneticPr fontId="2"/>
  </si>
  <si>
    <t>狩猟税</t>
    <rPh sb="0" eb="2">
      <t>シュリョウ</t>
    </rPh>
    <phoneticPr fontId="2"/>
  </si>
  <si>
    <t>ゴルフ場利用税</t>
    <phoneticPr fontId="2"/>
  </si>
  <si>
    <t>2018年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</si>
</sst>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>
      <alignment vertical="top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Continuous"/>
    </xf>
    <xf numFmtId="38" fontId="3" fillId="0" borderId="1" xfId="1" applyFont="1" applyBorder="1"/>
    <xf numFmtId="38" fontId="3" fillId="0" borderId="7" xfId="1" applyFont="1" applyBorder="1"/>
    <xf numFmtId="0" fontId="3" fillId="0" borderId="6" xfId="0" applyFont="1" applyBorder="1" applyAlignment="1">
      <alignment horizontal="center" shrinkToFit="1"/>
    </xf>
    <xf numFmtId="38" fontId="3" fillId="0" borderId="7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8"/>
  <sheetViews>
    <sheetView tabSelected="1" workbookViewId="0">
      <selection activeCell="U8" sqref="U8"/>
    </sheetView>
  </sheetViews>
  <sheetFormatPr defaultColWidth="11.25" defaultRowHeight="10.5"/>
  <cols>
    <col min="1" max="16384" width="11.25" style="1"/>
  </cols>
  <sheetData>
    <row r="2" spans="1:22" ht="12">
      <c r="A2" s="2" t="s">
        <v>0</v>
      </c>
    </row>
    <row r="3" spans="1:22">
      <c r="A3" s="3" t="s">
        <v>23</v>
      </c>
    </row>
    <row r="4" spans="1:22">
      <c r="A4" s="3" t="s">
        <v>19</v>
      </c>
    </row>
    <row r="5" spans="1:22" ht="13.5">
      <c r="A5" s="9"/>
      <c r="B5" s="5" t="s">
        <v>1</v>
      </c>
      <c r="C5" s="7"/>
      <c r="D5" s="7"/>
      <c r="E5" s="7"/>
      <c r="F5" s="7"/>
      <c r="G5" s="7"/>
      <c r="H5" s="7"/>
      <c r="I5" s="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2" t="s">
        <v>2</v>
      </c>
      <c r="V5" s="12" t="s">
        <v>3</v>
      </c>
    </row>
    <row r="6" spans="1:22" ht="13.5">
      <c r="A6" s="8"/>
      <c r="B6" s="5" t="s">
        <v>4</v>
      </c>
      <c r="C6" s="7"/>
      <c r="D6" s="7"/>
      <c r="E6" s="6"/>
      <c r="F6" s="5" t="s">
        <v>5</v>
      </c>
      <c r="G6" s="7"/>
      <c r="H6" s="6"/>
      <c r="I6" s="12" t="s">
        <v>6</v>
      </c>
      <c r="J6" s="12" t="s">
        <v>7</v>
      </c>
      <c r="K6" s="12" t="s">
        <v>8</v>
      </c>
      <c r="L6" s="12" t="s">
        <v>22</v>
      </c>
      <c r="M6" s="12" t="s">
        <v>9</v>
      </c>
      <c r="N6" s="12" t="s">
        <v>10</v>
      </c>
      <c r="O6" s="12" t="s">
        <v>11</v>
      </c>
      <c r="P6" s="12" t="s">
        <v>12</v>
      </c>
      <c r="Q6" s="12" t="s">
        <v>13</v>
      </c>
      <c r="R6" s="12" t="s">
        <v>21</v>
      </c>
      <c r="S6" s="20" t="s">
        <v>20</v>
      </c>
      <c r="T6" s="12" t="s">
        <v>14</v>
      </c>
      <c r="U6" s="15"/>
      <c r="V6" s="13"/>
    </row>
    <row r="7" spans="1:22">
      <c r="A7" s="10"/>
      <c r="B7" s="4" t="s">
        <v>14</v>
      </c>
      <c r="C7" s="4" t="s">
        <v>15</v>
      </c>
      <c r="D7" s="4" t="s">
        <v>16</v>
      </c>
      <c r="E7" s="4" t="s">
        <v>17</v>
      </c>
      <c r="F7" s="4" t="s">
        <v>14</v>
      </c>
      <c r="G7" s="4" t="s">
        <v>15</v>
      </c>
      <c r="H7" s="4" t="s">
        <v>16</v>
      </c>
      <c r="I7" s="10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6"/>
      <c r="V7" s="14"/>
    </row>
    <row r="8" spans="1:22">
      <c r="A8" s="11" t="s">
        <v>18</v>
      </c>
      <c r="B8" s="18">
        <f>SUM(C8:E8)</f>
        <v>83640678835</v>
      </c>
      <c r="C8" s="18">
        <v>73492667233</v>
      </c>
      <c r="D8" s="18">
        <v>9028907794</v>
      </c>
      <c r="E8" s="18">
        <v>1119103808</v>
      </c>
      <c r="F8" s="18">
        <f>SUM(G8:H8)</f>
        <v>51868808942</v>
      </c>
      <c r="G8" s="18">
        <v>2602753741</v>
      </c>
      <c r="H8" s="18">
        <v>49266055201</v>
      </c>
      <c r="I8" s="18">
        <f>46711114351+205674976</f>
        <v>46916789327</v>
      </c>
      <c r="J8" s="19">
        <v>5126025538</v>
      </c>
      <c r="K8" s="19">
        <v>1942968481</v>
      </c>
      <c r="L8" s="19">
        <v>1671647050</v>
      </c>
      <c r="M8" s="19">
        <v>31674730617</v>
      </c>
      <c r="N8" s="19">
        <v>16331000</v>
      </c>
      <c r="O8" s="19">
        <v>0</v>
      </c>
      <c r="P8" s="19">
        <v>3979852900</v>
      </c>
      <c r="Q8" s="19">
        <v>16772052584</v>
      </c>
      <c r="R8" s="19">
        <v>18603000</v>
      </c>
      <c r="S8" s="21">
        <v>12120600</v>
      </c>
      <c r="T8" s="19">
        <f>B8+F8+SUM(I8:S8)</f>
        <v>243640608874</v>
      </c>
      <c r="U8" s="19">
        <v>1623730268</v>
      </c>
      <c r="V8" s="19">
        <f>+T8+U8</f>
        <v>245264339142</v>
      </c>
    </row>
  </sheetData>
  <phoneticPr fontId="2"/>
  <pageMargins left="0.78700000000000003" right="0.78700000000000003" top="0.98399999999999999" bottom="0.98399999999999999" header="0.51200000000000001" footer="0.51200000000000001"/>
  <pageSetup paperSize="8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1301051201500</vt:lpstr>
    </vt:vector>
  </TitlesOfParts>
  <Company>岐阜県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p31902</dc:creator>
  <cp:lastModifiedBy>Gifu</cp:lastModifiedBy>
  <cp:lastPrinted>2018-07-30T07:12:09Z</cp:lastPrinted>
  <dcterms:created xsi:type="dcterms:W3CDTF">2002-09-27T05:43:59Z</dcterms:created>
  <dcterms:modified xsi:type="dcterms:W3CDTF">2019-07-31T04:30:19Z</dcterms:modified>
</cp:coreProperties>
</file>