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ttori-j\Downloads\オープンデータ7.11〆\"/>
    </mc:Choice>
  </mc:AlternateContent>
  <xr:revisionPtr revIDLastSave="0" documentId="13_ncr:1_{17B5DF01-950B-4E91-B969-A76EAA958445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 sports" sheetId="2" r:id="rId1"/>
  </sheets>
  <definedNames>
    <definedName name="ExternalData_1" localSheetId="0" hidden="1">' sports'!$A$1:$X$12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2" l="1"/>
  <c r="W11" i="2"/>
  <c r="W10" i="2"/>
  <c r="W9" i="2"/>
  <c r="W8" i="2"/>
  <c r="W7" i="2"/>
  <c r="W6" i="2"/>
  <c r="W5" i="2"/>
  <c r="W4" i="2"/>
  <c r="W3" i="2"/>
  <c r="W2" i="2"/>
</calcChain>
</file>

<file path=xl/sharedStrings.xml><?xml version="1.0" encoding="utf-8"?>
<sst xmlns="http://schemas.openxmlformats.org/spreadsheetml/2006/main" count="233" uniqueCount="67">
  <si>
    <t>1.市町村コード</t>
  </si>
  <si>
    <t>2.NO</t>
  </si>
  <si>
    <t>3.都道府県</t>
  </si>
  <si>
    <t>4.市町村名</t>
  </si>
  <si>
    <t>5.名称</t>
  </si>
  <si>
    <t>6.名称_カナ</t>
  </si>
  <si>
    <t>7.名称_通称</t>
  </si>
  <si>
    <t>8.POIコード</t>
  </si>
  <si>
    <t>9.住所</t>
  </si>
  <si>
    <t>10.方書</t>
  </si>
  <si>
    <t>11.緯度</t>
  </si>
  <si>
    <t>12.経度</t>
  </si>
  <si>
    <t>13.電話番号</t>
  </si>
  <si>
    <t>14.内線番号</t>
  </si>
  <si>
    <t>15.法人番号（管理団体法人番号）</t>
  </si>
  <si>
    <t>16.団体名（管理団体名）</t>
  </si>
  <si>
    <t>17.利用可能曜日</t>
  </si>
  <si>
    <t>18.開始時間</t>
  </si>
  <si>
    <t>19.終了時間</t>
  </si>
  <si>
    <t>20.利用可能日時特記事項</t>
  </si>
  <si>
    <t>21.説明</t>
  </si>
  <si>
    <t>22.バリアフリー情報</t>
  </si>
  <si>
    <t>23.URL</t>
  </si>
  <si>
    <t>24.備考</t>
  </si>
  <si>
    <t>岐阜県</t>
  </si>
  <si>
    <t>笠松町</t>
  </si>
  <si>
    <t/>
  </si>
  <si>
    <t>岐阜県羽島郡笠松町中野229</t>
  </si>
  <si>
    <t>058-387-8432</t>
  </si>
  <si>
    <t>月火水木金</t>
  </si>
  <si>
    <t>岐阜県羽島郡笠松町北及1655-1</t>
  </si>
  <si>
    <t>多目的運動場（岐阜県フットボールセンター）</t>
  </si>
  <si>
    <t>タモクテキウンドウジョウ（ギフケンフットボールセンター）</t>
  </si>
  <si>
    <t>岐阜県羽島郡笠松町江川堤外</t>
  </si>
  <si>
    <t>岐阜県フットボールセンター事務局</t>
  </si>
  <si>
    <t>町民体育館</t>
  </si>
  <si>
    <t>チョウミンタイイクカン</t>
  </si>
  <si>
    <t>岐阜県羽島郡笠松町常盤町6</t>
  </si>
  <si>
    <t>058-388-3231</t>
  </si>
  <si>
    <t>スポーツ交流館</t>
  </si>
  <si>
    <t>スポーツコウリュウカン</t>
  </si>
  <si>
    <t>岐阜県羽島郡笠松町江川116</t>
  </si>
  <si>
    <t>058-387-8052</t>
  </si>
  <si>
    <t>月火水木金土日</t>
  </si>
  <si>
    <t>南体育館</t>
  </si>
  <si>
    <t>ミナミタイイクカン</t>
  </si>
  <si>
    <t>岐阜県羽島郡笠松町長池642</t>
  </si>
  <si>
    <t>058-387-0156</t>
  </si>
  <si>
    <t>町民運動場</t>
  </si>
  <si>
    <t>チョウミンウンドウジョウ</t>
  </si>
  <si>
    <t>岐阜県羽島郡笠松町長池573-1</t>
  </si>
  <si>
    <t>勤労青少年運動場</t>
  </si>
  <si>
    <t>キンロウセイショウネンウンドウジョウ</t>
  </si>
  <si>
    <t>岐阜県羽島郡笠松町無動寺堤外</t>
  </si>
  <si>
    <t>緑地公園内運動場</t>
  </si>
  <si>
    <t>リョクチコウエンナイウンドウジョウ</t>
  </si>
  <si>
    <t>岐阜県羽島郡笠松町北及字外山</t>
  </si>
  <si>
    <t>町民米野運動場</t>
  </si>
  <si>
    <t>チョウミンコメノウンドウジョウ</t>
  </si>
  <si>
    <t>岐阜県羽島郡笠松町米野堤外</t>
  </si>
  <si>
    <t>町民江川運動場</t>
  </si>
  <si>
    <t>チョウミンエガワウンドウジョウ</t>
  </si>
  <si>
    <t>運動公園内運動場</t>
  </si>
  <si>
    <t>ウンドウコウエンナイウンドウジョウ</t>
  </si>
  <si>
    <t>総合交流センター</t>
    <rPh sb="2" eb="4">
      <t>コウリュウ</t>
    </rPh>
    <phoneticPr fontId="1"/>
  </si>
  <si>
    <t>ソウゴウコウリュウセンター</t>
    <phoneticPr fontId="1"/>
  </si>
  <si>
    <t>令和7年削除</t>
    <rPh sb="0" eb="2">
      <t>レイワ</t>
    </rPh>
    <rPh sb="3" eb="6">
      <t>ネンサクジョ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</si>
</sst>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trike/>
      <sz val="11"/>
      <color theme="1"/>
      <name val="游ゴシック"/>
      <family val="2"/>
      <charset val="128"/>
      <scheme val="minor"/>
    </font>
    <font>
      <strike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" xfId="0" applyNumberFormat="1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0" fillId="2" borderId="1" xfId="0" applyNumberFormat="1" applyFill="1" applyBorder="1">
      <alignment vertical="center"/>
    </xf>
  </cellXfs>
  <cellStyles count="1">
    <cellStyle name="標準" xfId="0" builtinId="0"/>
  </cellStyles>
  <dxfs count="25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6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76" formatCode="[$-F400]h:mm:ss\ AM/PM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スポーツ施設一覧" displayName="スポーツ施設一覧" ref="A1:X12" totalsRowShown="0" headerRowDxfId="24">
  <tableColumns count="24">
    <tableColumn id="2" xr3:uid="{00000000-0010-0000-0000-000002000000}" name="1.市町村コード" dataDxfId="23"/>
    <tableColumn id="3" xr3:uid="{00000000-0010-0000-0000-000003000000}" name="2.NO" dataDxfId="22"/>
    <tableColumn id="4" xr3:uid="{00000000-0010-0000-0000-000004000000}" name="3.都道府県" dataDxfId="21"/>
    <tableColumn id="5" xr3:uid="{00000000-0010-0000-0000-000005000000}" name="4.市町村名" dataDxfId="20"/>
    <tableColumn id="6" xr3:uid="{00000000-0010-0000-0000-000006000000}" name="5.名称" dataDxfId="19"/>
    <tableColumn id="7" xr3:uid="{00000000-0010-0000-0000-000007000000}" name="6.名称_カナ" dataDxfId="18"/>
    <tableColumn id="8" xr3:uid="{00000000-0010-0000-0000-000008000000}" name="7.名称_通称" dataDxfId="17"/>
    <tableColumn id="9" xr3:uid="{00000000-0010-0000-0000-000009000000}" name="8.POIコード" dataDxfId="16"/>
    <tableColumn id="10" xr3:uid="{00000000-0010-0000-0000-00000A000000}" name="9.住所" dataDxfId="15"/>
    <tableColumn id="11" xr3:uid="{00000000-0010-0000-0000-00000B000000}" name="10.方書" dataDxfId="14"/>
    <tableColumn id="12" xr3:uid="{00000000-0010-0000-0000-00000C000000}" name="11.緯度" dataDxfId="13"/>
    <tableColumn id="13" xr3:uid="{00000000-0010-0000-0000-00000D000000}" name="12.経度" dataDxfId="12"/>
    <tableColumn id="14" xr3:uid="{00000000-0010-0000-0000-00000E000000}" name="13.電話番号" dataDxfId="11"/>
    <tableColumn id="15" xr3:uid="{00000000-0010-0000-0000-00000F000000}" name="14.内線番号" dataDxfId="10"/>
    <tableColumn id="16" xr3:uid="{00000000-0010-0000-0000-000010000000}" name="15.法人番号（管理団体法人番号）" dataDxfId="9"/>
    <tableColumn id="17" xr3:uid="{00000000-0010-0000-0000-000011000000}" name="16.団体名（管理団体名）" dataDxfId="8"/>
    <tableColumn id="18" xr3:uid="{00000000-0010-0000-0000-000012000000}" name="17.利用可能曜日" dataDxfId="7"/>
    <tableColumn id="19" xr3:uid="{00000000-0010-0000-0000-000013000000}" name="18.開始時間" dataDxfId="6"/>
    <tableColumn id="20" xr3:uid="{00000000-0010-0000-0000-000014000000}" name="19.終了時間" dataDxfId="5"/>
    <tableColumn id="21" xr3:uid="{00000000-0010-0000-0000-000015000000}" name="20.利用可能日時特記事項" dataDxfId="4"/>
    <tableColumn id="22" xr3:uid="{00000000-0010-0000-0000-000016000000}" name="21.説明" dataDxfId="3"/>
    <tableColumn id="23" xr3:uid="{00000000-0010-0000-0000-000017000000}" name="22.バリアフリー情報" dataDxfId="2"/>
    <tableColumn id="24" xr3:uid="{00000000-0010-0000-0000-000018000000}" name="23.URL" dataDxfId="1"/>
    <tableColumn id="25" xr3:uid="{00000000-0010-0000-0000-000019000000}" name="24.備考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"/>
  <sheetViews>
    <sheetView tabSelected="1" workbookViewId="0">
      <selection activeCell="A6" sqref="A6"/>
    </sheetView>
  </sheetViews>
  <sheetFormatPr defaultRowHeight="18.75" x14ac:dyDescent="0.4"/>
  <cols>
    <col min="1" max="1" width="14.75" bestFit="1" customWidth="1"/>
    <col min="2" max="2" width="5.75" bestFit="1" customWidth="1"/>
    <col min="3" max="4" width="10.5" bestFit="1" customWidth="1"/>
    <col min="5" max="5" width="44.25" bestFit="1" customWidth="1"/>
    <col min="6" max="6" width="58.75" bestFit="1" customWidth="1"/>
    <col min="7" max="7" width="11.625" bestFit="1" customWidth="1"/>
    <col min="8" max="8" width="11.875" bestFit="1" customWidth="1"/>
    <col min="9" max="9" width="30" bestFit="1" customWidth="1"/>
    <col min="10" max="12" width="7.75" bestFit="1" customWidth="1"/>
    <col min="13" max="13" width="13.625" bestFit="1" customWidth="1"/>
    <col min="14" max="14" width="11.625" bestFit="1" customWidth="1"/>
    <col min="15" max="15" width="32.5" bestFit="1" customWidth="1"/>
    <col min="16" max="16" width="33.875" bestFit="1" customWidth="1"/>
    <col min="17" max="17" width="15.875" bestFit="1" customWidth="1"/>
    <col min="18" max="19" width="11.625" bestFit="1" customWidth="1"/>
    <col min="20" max="20" width="24.125" bestFit="1" customWidth="1"/>
    <col min="21" max="21" width="7.75" bestFit="1" customWidth="1"/>
    <col min="22" max="22" width="20" bestFit="1" customWidth="1"/>
    <col min="23" max="23" width="56.625" bestFit="1" customWidth="1"/>
    <col min="24" max="24" width="12.125" bestFit="1" customWidth="1"/>
  </cols>
  <sheetData>
    <row r="1" spans="1:24" s="1" customForma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s="1" customFormat="1" x14ac:dyDescent="0.4">
      <c r="A2" s="1">
        <v>213039</v>
      </c>
      <c r="B2" s="1">
        <v>1</v>
      </c>
      <c r="C2" s="2" t="s">
        <v>24</v>
      </c>
      <c r="D2" s="2" t="s">
        <v>25</v>
      </c>
      <c r="E2" s="2" t="s">
        <v>64</v>
      </c>
      <c r="F2" s="2" t="s">
        <v>65</v>
      </c>
      <c r="G2" s="2" t="s">
        <v>26</v>
      </c>
      <c r="H2" s="2" t="s">
        <v>26</v>
      </c>
      <c r="I2" s="2" t="s">
        <v>27</v>
      </c>
      <c r="J2" s="2" t="s">
        <v>26</v>
      </c>
      <c r="K2" s="2" t="s">
        <v>26</v>
      </c>
      <c r="L2" s="2" t="s">
        <v>26</v>
      </c>
      <c r="M2" s="2" t="s">
        <v>28</v>
      </c>
      <c r="N2" s="2" t="s">
        <v>26</v>
      </c>
      <c r="O2" s="2" t="s">
        <v>26</v>
      </c>
      <c r="P2" s="2" t="s">
        <v>25</v>
      </c>
      <c r="Q2" s="2" t="s">
        <v>29</v>
      </c>
      <c r="R2" s="3">
        <v>0.35416666666666669</v>
      </c>
      <c r="S2" s="3">
        <v>0.89583333333333337</v>
      </c>
      <c r="T2" s="2" t="s">
        <v>26</v>
      </c>
      <c r="U2" s="2" t="s">
        <v>26</v>
      </c>
      <c r="V2" s="2" t="s">
        <v>26</v>
      </c>
      <c r="W2" s="2" t="str">
        <f>HYPERLINK("#", "http://www.town.kasamatsu.gifu.jp/docs/2012121200076/")</f>
        <v>http://www.town.kasamatsu.gifu.jp/docs/2012121200076/</v>
      </c>
      <c r="X2" s="2" t="s">
        <v>26</v>
      </c>
    </row>
    <row r="3" spans="1:24" s="1" customFormat="1" x14ac:dyDescent="0.4">
      <c r="A3" s="1">
        <v>213039</v>
      </c>
      <c r="B3" s="1">
        <v>2</v>
      </c>
      <c r="C3" s="2" t="s">
        <v>24</v>
      </c>
      <c r="D3" s="2" t="s">
        <v>25</v>
      </c>
      <c r="E3" s="2" t="s">
        <v>31</v>
      </c>
      <c r="F3" s="2" t="s">
        <v>32</v>
      </c>
      <c r="G3" s="2" t="s">
        <v>26</v>
      </c>
      <c r="H3" s="2" t="s">
        <v>26</v>
      </c>
      <c r="I3" s="2" t="s">
        <v>33</v>
      </c>
      <c r="J3" s="2" t="s">
        <v>26</v>
      </c>
      <c r="K3" s="2" t="s">
        <v>26</v>
      </c>
      <c r="L3" s="2" t="s">
        <v>26</v>
      </c>
      <c r="M3" s="2" t="s">
        <v>26</v>
      </c>
      <c r="N3" s="2" t="s">
        <v>26</v>
      </c>
      <c r="O3" s="2" t="s">
        <v>26</v>
      </c>
      <c r="P3" s="2" t="s">
        <v>34</v>
      </c>
      <c r="Q3" s="2" t="s">
        <v>26</v>
      </c>
      <c r="R3" s="3"/>
      <c r="S3" s="3"/>
      <c r="T3" s="2" t="s">
        <v>26</v>
      </c>
      <c r="U3" s="2" t="s">
        <v>26</v>
      </c>
      <c r="V3" s="2" t="s">
        <v>26</v>
      </c>
      <c r="W3" s="2" t="str">
        <f>HYPERLINK("#", "http://www.town.kasamatsu.gifu.jp/docs/2013012200069/")</f>
        <v>http://www.town.kasamatsu.gifu.jp/docs/2013012200069/</v>
      </c>
      <c r="X3" s="2" t="s">
        <v>26</v>
      </c>
    </row>
    <row r="4" spans="1:24" s="1" customFormat="1" x14ac:dyDescent="0.4">
      <c r="A4" s="1">
        <v>213039</v>
      </c>
      <c r="B4" s="1">
        <v>3</v>
      </c>
      <c r="C4" s="2" t="s">
        <v>24</v>
      </c>
      <c r="D4" s="2" t="s">
        <v>25</v>
      </c>
      <c r="E4" s="2" t="s">
        <v>35</v>
      </c>
      <c r="F4" s="2" t="s">
        <v>36</v>
      </c>
      <c r="G4" s="2" t="s">
        <v>26</v>
      </c>
      <c r="H4" s="2" t="s">
        <v>26</v>
      </c>
      <c r="I4" s="2" t="s">
        <v>37</v>
      </c>
      <c r="J4" s="2" t="s">
        <v>26</v>
      </c>
      <c r="K4" s="2" t="s">
        <v>26</v>
      </c>
      <c r="L4" s="2" t="s">
        <v>26</v>
      </c>
      <c r="M4" s="2" t="s">
        <v>38</v>
      </c>
      <c r="N4" s="2" t="s">
        <v>26</v>
      </c>
      <c r="O4" s="2" t="s">
        <v>26</v>
      </c>
      <c r="P4" s="2" t="s">
        <v>25</v>
      </c>
      <c r="Q4" s="2" t="s">
        <v>26</v>
      </c>
      <c r="R4" s="3"/>
      <c r="S4" s="3"/>
      <c r="T4" s="2" t="s">
        <v>26</v>
      </c>
      <c r="U4" s="2" t="s">
        <v>26</v>
      </c>
      <c r="V4" s="2" t="s">
        <v>26</v>
      </c>
      <c r="W4" s="2" t="str">
        <f>HYPERLINK("#", "http://www.town.kasamatsu.gifu.jp/docs/2013012100130/")</f>
        <v>http://www.town.kasamatsu.gifu.jp/docs/2013012100130/</v>
      </c>
      <c r="X4" s="2" t="s">
        <v>26</v>
      </c>
    </row>
    <row r="5" spans="1:24" s="1" customFormat="1" x14ac:dyDescent="0.4">
      <c r="A5" s="1">
        <v>213039</v>
      </c>
      <c r="B5" s="1">
        <v>4</v>
      </c>
      <c r="C5" s="2" t="s">
        <v>24</v>
      </c>
      <c r="D5" s="2" t="s">
        <v>25</v>
      </c>
      <c r="E5" s="2" t="s">
        <v>39</v>
      </c>
      <c r="F5" s="2" t="s">
        <v>40</v>
      </c>
      <c r="G5" s="2" t="s">
        <v>26</v>
      </c>
      <c r="H5" s="2" t="s">
        <v>26</v>
      </c>
      <c r="I5" s="2" t="s">
        <v>41</v>
      </c>
      <c r="J5" s="2" t="s">
        <v>26</v>
      </c>
      <c r="K5" s="2" t="s">
        <v>26</v>
      </c>
      <c r="L5" s="2" t="s">
        <v>26</v>
      </c>
      <c r="M5" s="2" t="s">
        <v>42</v>
      </c>
      <c r="N5" s="2" t="s">
        <v>26</v>
      </c>
      <c r="O5" s="2" t="s">
        <v>26</v>
      </c>
      <c r="P5" s="2" t="s">
        <v>25</v>
      </c>
      <c r="Q5" s="2" t="s">
        <v>43</v>
      </c>
      <c r="R5" s="3">
        <v>0.35416666666666669</v>
      </c>
      <c r="S5" s="3">
        <v>0.89583333333333337</v>
      </c>
      <c r="T5" s="2" t="s">
        <v>26</v>
      </c>
      <c r="U5" s="2" t="s">
        <v>26</v>
      </c>
      <c r="V5" s="2" t="s">
        <v>26</v>
      </c>
      <c r="W5" s="2" t="str">
        <f>HYPERLINK("#", "http://www.town.kasamatsu.gifu.jp/docs/2013012100147/")</f>
        <v>http://www.town.kasamatsu.gifu.jp/docs/2013012100147/</v>
      </c>
      <c r="X5" s="2" t="s">
        <v>26</v>
      </c>
    </row>
    <row r="6" spans="1:24" s="1" customFormat="1" x14ac:dyDescent="0.4">
      <c r="A6" s="4">
        <v>213039</v>
      </c>
      <c r="B6" s="4">
        <v>5</v>
      </c>
      <c r="C6" s="5" t="s">
        <v>24</v>
      </c>
      <c r="D6" s="5" t="s">
        <v>25</v>
      </c>
      <c r="E6" s="5" t="s">
        <v>44</v>
      </c>
      <c r="F6" s="5" t="s">
        <v>45</v>
      </c>
      <c r="G6" s="5" t="s">
        <v>26</v>
      </c>
      <c r="H6" s="5" t="s">
        <v>26</v>
      </c>
      <c r="I6" s="5" t="s">
        <v>46</v>
      </c>
      <c r="J6" s="5" t="s">
        <v>26</v>
      </c>
      <c r="K6" s="5" t="s">
        <v>26</v>
      </c>
      <c r="L6" s="5" t="s">
        <v>26</v>
      </c>
      <c r="M6" s="5" t="s">
        <v>47</v>
      </c>
      <c r="N6" s="5" t="s">
        <v>26</v>
      </c>
      <c r="O6" s="5" t="s">
        <v>26</v>
      </c>
      <c r="P6" s="5" t="s">
        <v>25</v>
      </c>
      <c r="Q6" s="5" t="s">
        <v>26</v>
      </c>
      <c r="R6" s="6"/>
      <c r="S6" s="6"/>
      <c r="T6" s="5" t="s">
        <v>26</v>
      </c>
      <c r="U6" s="5" t="s">
        <v>26</v>
      </c>
      <c r="V6" s="5" t="s">
        <v>26</v>
      </c>
      <c r="W6" s="5" t="str">
        <f>HYPERLINK("#", "http://www.town.kasamatsu.gifu.jp/docs/2013012100154/")</f>
        <v>http://www.town.kasamatsu.gifu.jp/docs/2013012100154/</v>
      </c>
      <c r="X6" s="7" t="s">
        <v>66</v>
      </c>
    </row>
    <row r="7" spans="1:24" s="1" customFormat="1" x14ac:dyDescent="0.4">
      <c r="A7" s="1">
        <v>213039</v>
      </c>
      <c r="B7" s="1">
        <v>6</v>
      </c>
      <c r="C7" s="2" t="s">
        <v>24</v>
      </c>
      <c r="D7" s="2" t="s">
        <v>25</v>
      </c>
      <c r="E7" s="2" t="s">
        <v>48</v>
      </c>
      <c r="F7" s="2" t="s">
        <v>49</v>
      </c>
      <c r="G7" s="2" t="s">
        <v>26</v>
      </c>
      <c r="H7" s="2" t="s">
        <v>26</v>
      </c>
      <c r="I7" s="2" t="s">
        <v>50</v>
      </c>
      <c r="J7" s="2" t="s">
        <v>26</v>
      </c>
      <c r="K7" s="2" t="s">
        <v>26</v>
      </c>
      <c r="L7" s="2" t="s">
        <v>26</v>
      </c>
      <c r="M7" s="2" t="s">
        <v>38</v>
      </c>
      <c r="N7" s="2" t="s">
        <v>26</v>
      </c>
      <c r="O7" s="2" t="s">
        <v>26</v>
      </c>
      <c r="P7" s="2" t="s">
        <v>25</v>
      </c>
      <c r="Q7" s="2" t="s">
        <v>26</v>
      </c>
      <c r="R7" s="3"/>
      <c r="S7" s="3"/>
      <c r="T7" s="2" t="s">
        <v>26</v>
      </c>
      <c r="U7" s="2" t="s">
        <v>26</v>
      </c>
      <c r="V7" s="2" t="s">
        <v>26</v>
      </c>
      <c r="W7" s="2" t="str">
        <f>HYPERLINK("#", "http://www.town.kasamatsu.gifu.jp/docs/2013012100161/")</f>
        <v>http://www.town.kasamatsu.gifu.jp/docs/2013012100161/</v>
      </c>
      <c r="X7" s="2" t="s">
        <v>26</v>
      </c>
    </row>
    <row r="8" spans="1:24" s="1" customFormat="1" x14ac:dyDescent="0.4">
      <c r="A8" s="1">
        <v>213039</v>
      </c>
      <c r="B8" s="1">
        <v>7</v>
      </c>
      <c r="C8" s="2" t="s">
        <v>24</v>
      </c>
      <c r="D8" s="2" t="s">
        <v>25</v>
      </c>
      <c r="E8" s="2" t="s">
        <v>51</v>
      </c>
      <c r="F8" s="2" t="s">
        <v>52</v>
      </c>
      <c r="G8" s="2" t="s">
        <v>26</v>
      </c>
      <c r="H8" s="2" t="s">
        <v>26</v>
      </c>
      <c r="I8" s="2" t="s">
        <v>53</v>
      </c>
      <c r="J8" s="2" t="s">
        <v>26</v>
      </c>
      <c r="K8" s="2" t="s">
        <v>26</v>
      </c>
      <c r="L8" s="2" t="s">
        <v>26</v>
      </c>
      <c r="M8" s="2" t="s">
        <v>38</v>
      </c>
      <c r="N8" s="2" t="s">
        <v>26</v>
      </c>
      <c r="O8" s="2" t="s">
        <v>26</v>
      </c>
      <c r="P8" s="2" t="s">
        <v>25</v>
      </c>
      <c r="Q8" s="2" t="s">
        <v>26</v>
      </c>
      <c r="R8" s="3"/>
      <c r="S8" s="3"/>
      <c r="T8" s="2" t="s">
        <v>26</v>
      </c>
      <c r="U8" s="2" t="s">
        <v>26</v>
      </c>
      <c r="V8" s="2" t="s">
        <v>26</v>
      </c>
      <c r="W8" s="2" t="str">
        <f>HYPERLINK("#", "http://www.town.kasamatsu.gifu.jp/docs/2013012200014/")</f>
        <v>http://www.town.kasamatsu.gifu.jp/docs/2013012200014/</v>
      </c>
      <c r="X8" s="2" t="s">
        <v>26</v>
      </c>
    </row>
    <row r="9" spans="1:24" s="1" customFormat="1" x14ac:dyDescent="0.4">
      <c r="A9" s="1">
        <v>213039</v>
      </c>
      <c r="B9" s="1">
        <v>8</v>
      </c>
      <c r="C9" s="2" t="s">
        <v>24</v>
      </c>
      <c r="D9" s="2" t="s">
        <v>25</v>
      </c>
      <c r="E9" s="2" t="s">
        <v>54</v>
      </c>
      <c r="F9" s="2" t="s">
        <v>55</v>
      </c>
      <c r="G9" s="2" t="s">
        <v>26</v>
      </c>
      <c r="H9" s="2" t="s">
        <v>26</v>
      </c>
      <c r="I9" s="2" t="s">
        <v>56</v>
      </c>
      <c r="J9" s="2" t="s">
        <v>26</v>
      </c>
      <c r="K9" s="2" t="s">
        <v>26</v>
      </c>
      <c r="L9" s="2" t="s">
        <v>26</v>
      </c>
      <c r="M9" s="2" t="s">
        <v>38</v>
      </c>
      <c r="N9" s="2" t="s">
        <v>26</v>
      </c>
      <c r="O9" s="2" t="s">
        <v>26</v>
      </c>
      <c r="P9" s="2" t="s">
        <v>25</v>
      </c>
      <c r="Q9" s="2" t="s">
        <v>26</v>
      </c>
      <c r="R9" s="3"/>
      <c r="S9" s="3"/>
      <c r="T9" s="2" t="s">
        <v>26</v>
      </c>
      <c r="U9" s="2" t="s">
        <v>26</v>
      </c>
      <c r="V9" s="2" t="s">
        <v>26</v>
      </c>
      <c r="W9" s="2" t="str">
        <f>HYPERLINK("#", "http://www.town.kasamatsu.gifu.jp/docs/2013012200021/")</f>
        <v>http://www.town.kasamatsu.gifu.jp/docs/2013012200021/</v>
      </c>
      <c r="X9" s="2" t="s">
        <v>26</v>
      </c>
    </row>
    <row r="10" spans="1:24" s="1" customFormat="1" x14ac:dyDescent="0.4">
      <c r="A10" s="1">
        <v>213039</v>
      </c>
      <c r="B10" s="1">
        <v>9</v>
      </c>
      <c r="C10" s="2" t="s">
        <v>24</v>
      </c>
      <c r="D10" s="2" t="s">
        <v>25</v>
      </c>
      <c r="E10" s="2" t="s">
        <v>57</v>
      </c>
      <c r="F10" s="2" t="s">
        <v>58</v>
      </c>
      <c r="G10" s="2" t="s">
        <v>26</v>
      </c>
      <c r="H10" s="2" t="s">
        <v>26</v>
      </c>
      <c r="I10" s="2" t="s">
        <v>59</v>
      </c>
      <c r="J10" s="2" t="s">
        <v>26</v>
      </c>
      <c r="K10" s="2" t="s">
        <v>26</v>
      </c>
      <c r="L10" s="2" t="s">
        <v>26</v>
      </c>
      <c r="M10" s="2" t="s">
        <v>38</v>
      </c>
      <c r="N10" s="2" t="s">
        <v>26</v>
      </c>
      <c r="O10" s="2" t="s">
        <v>26</v>
      </c>
      <c r="P10" s="2" t="s">
        <v>25</v>
      </c>
      <c r="Q10" s="2" t="s">
        <v>26</v>
      </c>
      <c r="R10" s="3"/>
      <c r="S10" s="3"/>
      <c r="T10" s="2" t="s">
        <v>26</v>
      </c>
      <c r="U10" s="2" t="s">
        <v>26</v>
      </c>
      <c r="V10" s="2" t="s">
        <v>26</v>
      </c>
      <c r="W10" s="2" t="str">
        <f>HYPERLINK("#", "http://www.town.kasamatsu.gifu.jp/docs/2013012200038/")</f>
        <v>http://www.town.kasamatsu.gifu.jp/docs/2013012200038/</v>
      </c>
      <c r="X10" s="2" t="s">
        <v>26</v>
      </c>
    </row>
    <row r="11" spans="1:24" s="1" customFormat="1" x14ac:dyDescent="0.4">
      <c r="A11" s="1">
        <v>213039</v>
      </c>
      <c r="B11" s="1">
        <v>10</v>
      </c>
      <c r="C11" s="2" t="s">
        <v>24</v>
      </c>
      <c r="D11" s="2" t="s">
        <v>25</v>
      </c>
      <c r="E11" s="2" t="s">
        <v>60</v>
      </c>
      <c r="F11" s="2" t="s">
        <v>61</v>
      </c>
      <c r="G11" s="2" t="s">
        <v>26</v>
      </c>
      <c r="H11" s="2" t="s">
        <v>26</v>
      </c>
      <c r="I11" s="2" t="s">
        <v>33</v>
      </c>
      <c r="J11" s="2" t="s">
        <v>26</v>
      </c>
      <c r="K11" s="2" t="s">
        <v>26</v>
      </c>
      <c r="L11" s="2" t="s">
        <v>26</v>
      </c>
      <c r="M11" s="2" t="s">
        <v>38</v>
      </c>
      <c r="N11" s="2" t="s">
        <v>26</v>
      </c>
      <c r="O11" s="2" t="s">
        <v>26</v>
      </c>
      <c r="P11" s="2" t="s">
        <v>25</v>
      </c>
      <c r="Q11" s="2" t="s">
        <v>26</v>
      </c>
      <c r="R11" s="3"/>
      <c r="S11" s="3"/>
      <c r="T11" s="2" t="s">
        <v>26</v>
      </c>
      <c r="U11" s="2" t="s">
        <v>26</v>
      </c>
      <c r="V11" s="2" t="s">
        <v>26</v>
      </c>
      <c r="W11" s="2" t="str">
        <f>HYPERLINK("#", "http://www.town.kasamatsu.gifu.jp/docs/2013012200045/")</f>
        <v>http://www.town.kasamatsu.gifu.jp/docs/2013012200045/</v>
      </c>
      <c r="X11" s="2" t="s">
        <v>26</v>
      </c>
    </row>
    <row r="12" spans="1:24" s="1" customFormat="1" x14ac:dyDescent="0.4">
      <c r="A12" s="1">
        <v>213039</v>
      </c>
      <c r="B12" s="1">
        <v>11</v>
      </c>
      <c r="C12" s="2" t="s">
        <v>24</v>
      </c>
      <c r="D12" s="2" t="s">
        <v>25</v>
      </c>
      <c r="E12" s="2" t="s">
        <v>62</v>
      </c>
      <c r="F12" s="2" t="s">
        <v>63</v>
      </c>
      <c r="G12" s="2" t="s">
        <v>26</v>
      </c>
      <c r="H12" s="2" t="s">
        <v>26</v>
      </c>
      <c r="I12" s="2" t="s">
        <v>30</v>
      </c>
      <c r="J12" s="2" t="s">
        <v>26</v>
      </c>
      <c r="K12" s="2" t="s">
        <v>26</v>
      </c>
      <c r="L12" s="2" t="s">
        <v>26</v>
      </c>
      <c r="M12" s="2" t="s">
        <v>38</v>
      </c>
      <c r="N12" s="2" t="s">
        <v>26</v>
      </c>
      <c r="O12" s="2" t="s">
        <v>26</v>
      </c>
      <c r="P12" s="2" t="s">
        <v>25</v>
      </c>
      <c r="Q12" s="2" t="s">
        <v>26</v>
      </c>
      <c r="R12" s="3"/>
      <c r="S12" s="3"/>
      <c r="T12" s="2" t="s">
        <v>26</v>
      </c>
      <c r="U12" s="2" t="s">
        <v>26</v>
      </c>
      <c r="V12" s="2" t="s">
        <v>26</v>
      </c>
      <c r="W12" s="2" t="str">
        <f>HYPERLINK("#", "http://www.town.kasamatsu.gifu.jp/docs/2013012200052/")</f>
        <v>http://www.town.kasamatsu.gifu.jp/docs/2013012200052/</v>
      </c>
      <c r="X12" s="2" t="s">
        <v>26</v>
      </c>
    </row>
  </sheetData>
  <phoneticPr fontId="1"/>
  <pageMargins left="0.25" right="0.25" top="0.75" bottom="0.75" header="0.3" footer="0.3"/>
  <pageSetup paperSize="8" scale="3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sports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 雄基</dc:creator>
  <cp:lastModifiedBy>服部 純大</cp:lastModifiedBy>
  <cp:lastPrinted>2025-07-10T02:36:06Z</cp:lastPrinted>
  <dcterms:created xsi:type="dcterms:W3CDTF">2022-06-06T01:42:21Z</dcterms:created>
  <dcterms:modified xsi:type="dcterms:W3CDTF">2025-07-10T02:36:59Z</dcterms:modified>
</cp:coreProperties>
</file>