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3199\Box\11225_10_庁内用\ローカル ディスク\資源循環推進係・一般廃棄物係\一廃\01 一般廃棄物\21 オープンデータ\"/>
    </mc:Choice>
  </mc:AlternateContent>
  <xr:revisionPtr revIDLastSave="0" documentId="13_ncr:1_{23503146-B6B3-4112-8B18-5617E592B859}" xr6:coauthVersionLast="47" xr6:coauthVersionMax="47" xr10:uidLastSave="{00000000-0000-0000-0000-000000000000}"/>
  <bookViews>
    <workbookView xWindow="828" yWindow="-108" windowWidth="22320" windowHeight="13176" activeTab="7" xr2:uid="{00000000-000D-0000-FFFF-FFFF00000000}"/>
  </bookViews>
  <sheets>
    <sheet name="H27実績" sheetId="6" r:id="rId1"/>
    <sheet name="H28実績" sheetId="2" r:id="rId2"/>
    <sheet name="H29実績" sheetId="5" r:id="rId3"/>
    <sheet name="H30実績" sheetId="4" r:id="rId4"/>
    <sheet name="R1実績" sheetId="3" r:id="rId5"/>
    <sheet name="R2実績" sheetId="7" r:id="rId6"/>
    <sheet name="R3実績" sheetId="8" r:id="rId7"/>
    <sheet name="R4実績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H27実績!$2:$49</definedName>
    <definedName name="_xlnm.Print_Area" localSheetId="1">H28実績!$2:$7</definedName>
    <definedName name="_xlnm.Print_Area" localSheetId="2">H29実績!$2:$49</definedName>
    <definedName name="_xlnm.Print_Area" localSheetId="3">H30実績!$2:$49</definedName>
    <definedName name="_xlnm.Print_Area" localSheetId="4">'R1実績'!$2:$49</definedName>
    <definedName name="_xlnm.Print_Area" localSheetId="5">'R2実績'!$2:$49</definedName>
    <definedName name="_xlnm.Print_Area" localSheetId="6">'R3実績'!$2:$49</definedName>
    <definedName name="_xlnm.Print_Area" localSheetId="7">'R4実績'!$2:$49</definedName>
    <definedName name="_xlnm.Print_Titles" localSheetId="0">H27実績!$A:$B,H27実績!$2:$6</definedName>
    <definedName name="_xlnm.Print_Titles" localSheetId="1">H28実績!$A:$B,H28実績!$2:$6</definedName>
    <definedName name="_xlnm.Print_Titles" localSheetId="2">H29実績!$A:$B,H29実績!$2:$6</definedName>
    <definedName name="_xlnm.Print_Titles" localSheetId="3">H30実績!$A:$B,H30実績!$2:$6</definedName>
    <definedName name="_xlnm.Print_Titles" localSheetId="4">'R1実績'!$A:$B,'R1実績'!$2:$6</definedName>
    <definedName name="_xlnm.Print_Titles" localSheetId="5">'R2実績'!$A:$B,'R2実績'!$2:$6</definedName>
    <definedName name="_xlnm.Print_Titles" localSheetId="6">'R3実績'!$A:$B,'R3実績'!$2:$6</definedName>
    <definedName name="_xlnm.Print_Titles" localSheetId="7">'R4実績'!$A:$B,'R4実績'!$2:$6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49" i="9" l="1"/>
  <c r="AT49" i="9"/>
  <c r="AJ49" i="9"/>
  <c r="AF49" i="9"/>
  <c r="AC49" i="9"/>
  <c r="V49" i="9"/>
  <c r="O49" i="9"/>
  <c r="K49" i="9"/>
  <c r="H49" i="9"/>
  <c r="D49" i="9" s="1"/>
  <c r="E49" i="9"/>
  <c r="AZ48" i="9"/>
  <c r="AT48" i="9"/>
  <c r="AJ48" i="9"/>
  <c r="AF48" i="9"/>
  <c r="AC48" i="9"/>
  <c r="V48" i="9"/>
  <c r="O48" i="9"/>
  <c r="K48" i="9"/>
  <c r="H48" i="9"/>
  <c r="D48" i="9" s="1"/>
  <c r="E48" i="9"/>
  <c r="AZ47" i="9"/>
  <c r="AT47" i="9"/>
  <c r="AJ47" i="9"/>
  <c r="AF47" i="9"/>
  <c r="AC47" i="9"/>
  <c r="V47" i="9"/>
  <c r="O47" i="9"/>
  <c r="K47" i="9"/>
  <c r="H47" i="9"/>
  <c r="E47" i="9"/>
  <c r="AZ46" i="9"/>
  <c r="AT46" i="9"/>
  <c r="AJ46" i="9"/>
  <c r="AF46" i="9"/>
  <c r="AC46" i="9"/>
  <c r="V46" i="9"/>
  <c r="O46" i="9"/>
  <c r="K46" i="9"/>
  <c r="H46" i="9"/>
  <c r="D46" i="9" s="1"/>
  <c r="E46" i="9"/>
  <c r="AZ45" i="9"/>
  <c r="AT45" i="9"/>
  <c r="AJ45" i="9"/>
  <c r="AF45" i="9"/>
  <c r="AC45" i="9"/>
  <c r="V45" i="9"/>
  <c r="O45" i="9"/>
  <c r="K45" i="9"/>
  <c r="H45" i="9"/>
  <c r="E45" i="9"/>
  <c r="AZ44" i="9"/>
  <c r="AT44" i="9"/>
  <c r="AJ44" i="9"/>
  <c r="AF44" i="9"/>
  <c r="AC44" i="9"/>
  <c r="V44" i="9"/>
  <c r="O44" i="9"/>
  <c r="K44" i="9"/>
  <c r="H44" i="9"/>
  <c r="E44" i="9"/>
  <c r="AZ43" i="9"/>
  <c r="AT43" i="9"/>
  <c r="AJ43" i="9"/>
  <c r="AF43" i="9"/>
  <c r="AC43" i="9"/>
  <c r="V43" i="9"/>
  <c r="N43" i="9" s="1"/>
  <c r="O43" i="9"/>
  <c r="K43" i="9"/>
  <c r="H43" i="9"/>
  <c r="E43" i="9"/>
  <c r="AZ42" i="9"/>
  <c r="AT42" i="9"/>
  <c r="AJ42" i="9"/>
  <c r="AF42" i="9"/>
  <c r="AC42" i="9"/>
  <c r="V42" i="9"/>
  <c r="O42" i="9"/>
  <c r="K42" i="9"/>
  <c r="H42" i="9"/>
  <c r="D42" i="9" s="1"/>
  <c r="E42" i="9"/>
  <c r="AZ41" i="9"/>
  <c r="AT41" i="9"/>
  <c r="AJ41" i="9"/>
  <c r="AF41" i="9"/>
  <c r="AC41" i="9"/>
  <c r="V41" i="9"/>
  <c r="O41" i="9"/>
  <c r="K41" i="9"/>
  <c r="H41" i="9"/>
  <c r="E41" i="9"/>
  <c r="AZ40" i="9"/>
  <c r="AT40" i="9"/>
  <c r="AJ40" i="9"/>
  <c r="AF40" i="9"/>
  <c r="AC40" i="9"/>
  <c r="V40" i="9"/>
  <c r="O40" i="9"/>
  <c r="K40" i="9"/>
  <c r="H40" i="9"/>
  <c r="E40" i="9"/>
  <c r="AZ39" i="9"/>
  <c r="AT39" i="9"/>
  <c r="AJ39" i="9"/>
  <c r="AF39" i="9"/>
  <c r="AC39" i="9"/>
  <c r="V39" i="9"/>
  <c r="N39" i="9" s="1"/>
  <c r="O39" i="9"/>
  <c r="K39" i="9"/>
  <c r="H39" i="9"/>
  <c r="E39" i="9"/>
  <c r="AZ38" i="9"/>
  <c r="AT38" i="9"/>
  <c r="AJ38" i="9"/>
  <c r="AF38" i="9"/>
  <c r="AC38" i="9"/>
  <c r="V38" i="9"/>
  <c r="O38" i="9"/>
  <c r="K38" i="9"/>
  <c r="H38" i="9"/>
  <c r="D38" i="9" s="1"/>
  <c r="E38" i="9"/>
  <c r="AZ37" i="9"/>
  <c r="AT37" i="9"/>
  <c r="AJ37" i="9"/>
  <c r="AF37" i="9"/>
  <c r="AC37" i="9"/>
  <c r="V37" i="9"/>
  <c r="O37" i="9"/>
  <c r="K37" i="9"/>
  <c r="H37" i="9"/>
  <c r="E37" i="9"/>
  <c r="AZ36" i="9"/>
  <c r="AT36" i="9"/>
  <c r="AJ36" i="9"/>
  <c r="AF36" i="9"/>
  <c r="AC36" i="9"/>
  <c r="V36" i="9"/>
  <c r="O36" i="9"/>
  <c r="K36" i="9"/>
  <c r="H36" i="9"/>
  <c r="E36" i="9"/>
  <c r="AZ35" i="9"/>
  <c r="AT35" i="9"/>
  <c r="AJ35" i="9"/>
  <c r="AF35" i="9"/>
  <c r="AC35" i="9"/>
  <c r="V35" i="9"/>
  <c r="N35" i="9" s="1"/>
  <c r="O35" i="9"/>
  <c r="K35" i="9"/>
  <c r="H35" i="9"/>
  <c r="E35" i="9"/>
  <c r="AZ34" i="9"/>
  <c r="AT34" i="9"/>
  <c r="AJ34" i="9"/>
  <c r="AF34" i="9"/>
  <c r="AC34" i="9"/>
  <c r="V34" i="9"/>
  <c r="O34" i="9"/>
  <c r="K34" i="9"/>
  <c r="H34" i="9"/>
  <c r="D34" i="9" s="1"/>
  <c r="E34" i="9"/>
  <c r="AZ33" i="9"/>
  <c r="AT33" i="9"/>
  <c r="AJ33" i="9"/>
  <c r="AF33" i="9"/>
  <c r="AC33" i="9"/>
  <c r="V33" i="9"/>
  <c r="O33" i="9"/>
  <c r="K33" i="9"/>
  <c r="H33" i="9"/>
  <c r="E33" i="9"/>
  <c r="AZ32" i="9"/>
  <c r="AT32" i="9"/>
  <c r="AJ32" i="9"/>
  <c r="AF32" i="9"/>
  <c r="AC32" i="9"/>
  <c r="V32" i="9"/>
  <c r="O32" i="9"/>
  <c r="K32" i="9"/>
  <c r="H32" i="9"/>
  <c r="E32" i="9"/>
  <c r="AZ31" i="9"/>
  <c r="AT31" i="9"/>
  <c r="AJ31" i="9"/>
  <c r="AF31" i="9"/>
  <c r="AC31" i="9"/>
  <c r="V31" i="9"/>
  <c r="N31" i="9" s="1"/>
  <c r="O31" i="9"/>
  <c r="K31" i="9"/>
  <c r="H31" i="9"/>
  <c r="D31" i="9" s="1"/>
  <c r="E31" i="9"/>
  <c r="AZ30" i="9"/>
  <c r="AT30" i="9"/>
  <c r="AJ30" i="9"/>
  <c r="AF30" i="9"/>
  <c r="AC30" i="9"/>
  <c r="V30" i="9"/>
  <c r="O30" i="9"/>
  <c r="K30" i="9"/>
  <c r="H30" i="9"/>
  <c r="D30" i="9" s="1"/>
  <c r="E30" i="9"/>
  <c r="AZ29" i="9"/>
  <c r="AT29" i="9"/>
  <c r="AJ29" i="9"/>
  <c r="AF29" i="9"/>
  <c r="AC29" i="9"/>
  <c r="V29" i="9"/>
  <c r="O29" i="9"/>
  <c r="K29" i="9"/>
  <c r="H29" i="9"/>
  <c r="E29" i="9"/>
  <c r="AZ28" i="9"/>
  <c r="AT28" i="9"/>
  <c r="AJ28" i="9"/>
  <c r="AF28" i="9"/>
  <c r="AC28" i="9"/>
  <c r="V28" i="9"/>
  <c r="O28" i="9"/>
  <c r="K28" i="9"/>
  <c r="H28" i="9"/>
  <c r="E28" i="9"/>
  <c r="AZ27" i="9"/>
  <c r="AT27" i="9"/>
  <c r="AJ27" i="9"/>
  <c r="AF27" i="9"/>
  <c r="AC27" i="9"/>
  <c r="V27" i="9"/>
  <c r="N27" i="9" s="1"/>
  <c r="O27" i="9"/>
  <c r="K27" i="9"/>
  <c r="H27" i="9"/>
  <c r="D27" i="9" s="1"/>
  <c r="E27" i="9"/>
  <c r="AZ26" i="9"/>
  <c r="AT26" i="9"/>
  <c r="AJ26" i="9"/>
  <c r="AF26" i="9"/>
  <c r="AC26" i="9"/>
  <c r="V26" i="9"/>
  <c r="O26" i="9"/>
  <c r="K26" i="9"/>
  <c r="H26" i="9"/>
  <c r="D26" i="9" s="1"/>
  <c r="E26" i="9"/>
  <c r="AZ25" i="9"/>
  <c r="AT25" i="9"/>
  <c r="AJ25" i="9"/>
  <c r="AF25" i="9"/>
  <c r="AC25" i="9"/>
  <c r="V25" i="9"/>
  <c r="O25" i="9"/>
  <c r="K25" i="9"/>
  <c r="H25" i="9"/>
  <c r="E25" i="9"/>
  <c r="AZ24" i="9"/>
  <c r="AT24" i="9"/>
  <c r="AJ24" i="9"/>
  <c r="AF24" i="9"/>
  <c r="AC24" i="9"/>
  <c r="V24" i="9"/>
  <c r="O24" i="9"/>
  <c r="K24" i="9"/>
  <c r="H24" i="9"/>
  <c r="E24" i="9"/>
  <c r="AZ23" i="9"/>
  <c r="AT23" i="9"/>
  <c r="AJ23" i="9"/>
  <c r="AF23" i="9"/>
  <c r="AC23" i="9"/>
  <c r="V23" i="9"/>
  <c r="N23" i="9" s="1"/>
  <c r="O23" i="9"/>
  <c r="K23" i="9"/>
  <c r="H23" i="9"/>
  <c r="D23" i="9" s="1"/>
  <c r="E23" i="9"/>
  <c r="AZ22" i="9"/>
  <c r="AT22" i="9"/>
  <c r="AJ22" i="9"/>
  <c r="AF22" i="9"/>
  <c r="AC22" i="9"/>
  <c r="V22" i="9"/>
  <c r="O22" i="9"/>
  <c r="K22" i="9"/>
  <c r="H22" i="9"/>
  <c r="D22" i="9" s="1"/>
  <c r="E22" i="9"/>
  <c r="AZ21" i="9"/>
  <c r="AT21" i="9"/>
  <c r="AJ21" i="9"/>
  <c r="AF21" i="9"/>
  <c r="AC21" i="9"/>
  <c r="V21" i="9"/>
  <c r="O21" i="9"/>
  <c r="K21" i="9"/>
  <c r="H21" i="9"/>
  <c r="E21" i="9"/>
  <c r="AZ20" i="9"/>
  <c r="AT20" i="9"/>
  <c r="AJ20" i="9"/>
  <c r="AF20" i="9"/>
  <c r="AC20" i="9"/>
  <c r="V20" i="9"/>
  <c r="O20" i="9"/>
  <c r="K20" i="9"/>
  <c r="H20" i="9"/>
  <c r="E20" i="9"/>
  <c r="AZ19" i="9"/>
  <c r="AT19" i="9"/>
  <c r="AJ19" i="9"/>
  <c r="AF19" i="9"/>
  <c r="AC19" i="9"/>
  <c r="V19" i="9"/>
  <c r="N19" i="9" s="1"/>
  <c r="O19" i="9"/>
  <c r="K19" i="9"/>
  <c r="H19" i="9"/>
  <c r="D19" i="9" s="1"/>
  <c r="E19" i="9"/>
  <c r="AZ18" i="9"/>
  <c r="AT18" i="9"/>
  <c r="AJ18" i="9"/>
  <c r="AF18" i="9"/>
  <c r="AC18" i="9"/>
  <c r="V18" i="9"/>
  <c r="O18" i="9"/>
  <c r="K18" i="9"/>
  <c r="H18" i="9"/>
  <c r="D18" i="9" s="1"/>
  <c r="E18" i="9"/>
  <c r="AZ17" i="9"/>
  <c r="AT17" i="9"/>
  <c r="AJ17" i="9"/>
  <c r="AF17" i="9"/>
  <c r="AC17" i="9"/>
  <c r="V17" i="9"/>
  <c r="O17" i="9"/>
  <c r="K17" i="9"/>
  <c r="H17" i="9"/>
  <c r="E17" i="9"/>
  <c r="AZ16" i="9"/>
  <c r="AT16" i="9"/>
  <c r="AJ16" i="9"/>
  <c r="AF16" i="9"/>
  <c r="AC16" i="9"/>
  <c r="V16" i="9"/>
  <c r="O16" i="9"/>
  <c r="K16" i="9"/>
  <c r="H16" i="9"/>
  <c r="E16" i="9"/>
  <c r="AZ15" i="9"/>
  <c r="AT15" i="9"/>
  <c r="AJ15" i="9"/>
  <c r="AF15" i="9"/>
  <c r="AC15" i="9"/>
  <c r="V15" i="9"/>
  <c r="N15" i="9" s="1"/>
  <c r="O15" i="9"/>
  <c r="K15" i="9"/>
  <c r="H15" i="9"/>
  <c r="D15" i="9" s="1"/>
  <c r="E15" i="9"/>
  <c r="AZ14" i="9"/>
  <c r="AT14" i="9"/>
  <c r="AJ14" i="9"/>
  <c r="AF14" i="9"/>
  <c r="AC14" i="9"/>
  <c r="V14" i="9"/>
  <c r="O14" i="9"/>
  <c r="K14" i="9"/>
  <c r="H14" i="9"/>
  <c r="D14" i="9" s="1"/>
  <c r="E14" i="9"/>
  <c r="AZ13" i="9"/>
  <c r="AT13" i="9"/>
  <c r="AJ13" i="9"/>
  <c r="AF13" i="9"/>
  <c r="AC13" i="9"/>
  <c r="V13" i="9"/>
  <c r="O13" i="9"/>
  <c r="K13" i="9"/>
  <c r="H13" i="9"/>
  <c r="E13" i="9"/>
  <c r="AZ12" i="9"/>
  <c r="AT12" i="9"/>
  <c r="AJ12" i="9"/>
  <c r="AF12" i="9"/>
  <c r="AC12" i="9"/>
  <c r="V12" i="9"/>
  <c r="O12" i="9"/>
  <c r="K12" i="9"/>
  <c r="H12" i="9"/>
  <c r="E12" i="9"/>
  <c r="AZ11" i="9"/>
  <c r="AT11" i="9"/>
  <c r="AJ11" i="9"/>
  <c r="AF11" i="9"/>
  <c r="AC11" i="9"/>
  <c r="V11" i="9"/>
  <c r="N11" i="9" s="1"/>
  <c r="O11" i="9"/>
  <c r="K11" i="9"/>
  <c r="H11" i="9"/>
  <c r="D11" i="9" s="1"/>
  <c r="E11" i="9"/>
  <c r="AZ10" i="9"/>
  <c r="AT10" i="9"/>
  <c r="AJ10" i="9"/>
  <c r="AF10" i="9"/>
  <c r="AC10" i="9"/>
  <c r="V10" i="9"/>
  <c r="O10" i="9"/>
  <c r="K10" i="9"/>
  <c r="H10" i="9"/>
  <c r="D10" i="9" s="1"/>
  <c r="E10" i="9"/>
  <c r="AZ9" i="9"/>
  <c r="AT9" i="9"/>
  <c r="AJ9" i="9"/>
  <c r="AF9" i="9"/>
  <c r="AC9" i="9"/>
  <c r="V9" i="9"/>
  <c r="O9" i="9"/>
  <c r="K9" i="9"/>
  <c r="H9" i="9"/>
  <c r="E9" i="9"/>
  <c r="AZ8" i="9"/>
  <c r="AT8" i="9"/>
  <c r="AJ8" i="9"/>
  <c r="AF8" i="9"/>
  <c r="AC8" i="9"/>
  <c r="V8" i="9"/>
  <c r="O8" i="9"/>
  <c r="K8" i="9"/>
  <c r="H8" i="9"/>
  <c r="E8" i="9"/>
  <c r="BC7" i="9"/>
  <c r="BB7" i="9"/>
  <c r="BA7" i="9"/>
  <c r="AZ7" i="9" s="1"/>
  <c r="AY7" i="9"/>
  <c r="AX7" i="9"/>
  <c r="AW7" i="9"/>
  <c r="AV7" i="9"/>
  <c r="AU7" i="9"/>
  <c r="AS7" i="9"/>
  <c r="AR7" i="9"/>
  <c r="AQ7" i="9"/>
  <c r="AP7" i="9"/>
  <c r="AO7" i="9"/>
  <c r="AN7" i="9"/>
  <c r="AM7" i="9"/>
  <c r="AL7" i="9"/>
  <c r="AK7" i="9"/>
  <c r="AI7" i="9"/>
  <c r="AH7" i="9"/>
  <c r="AG7" i="9"/>
  <c r="AE7" i="9"/>
  <c r="AD7" i="9"/>
  <c r="AC7" i="9" s="1"/>
  <c r="AB7" i="9"/>
  <c r="AA7" i="9"/>
  <c r="Z7" i="9"/>
  <c r="Y7" i="9"/>
  <c r="X7" i="9"/>
  <c r="W7" i="9"/>
  <c r="U7" i="9"/>
  <c r="T7" i="9"/>
  <c r="S7" i="9"/>
  <c r="R7" i="9"/>
  <c r="Q7" i="9"/>
  <c r="P7" i="9"/>
  <c r="M7" i="9"/>
  <c r="K7" i="9" s="1"/>
  <c r="L7" i="9"/>
  <c r="J7" i="9"/>
  <c r="I7" i="9"/>
  <c r="G7" i="9"/>
  <c r="F7" i="9"/>
  <c r="E7" i="9" s="1"/>
  <c r="B7" i="9"/>
  <c r="A7" i="9"/>
  <c r="AF7" i="9" l="1"/>
  <c r="N8" i="9"/>
  <c r="N12" i="9"/>
  <c r="N16" i="9"/>
  <c r="N20" i="9"/>
  <c r="N24" i="9"/>
  <c r="N28" i="9"/>
  <c r="N32" i="9"/>
  <c r="N36" i="9"/>
  <c r="N40" i="9"/>
  <c r="N44" i="9"/>
  <c r="N48" i="9"/>
  <c r="V7" i="9"/>
  <c r="N9" i="9"/>
  <c r="N13" i="9"/>
  <c r="N17" i="9"/>
  <c r="N21" i="9"/>
  <c r="N25" i="9"/>
  <c r="N29" i="9"/>
  <c r="N33" i="9"/>
  <c r="N37" i="9"/>
  <c r="N41" i="9"/>
  <c r="N45" i="9"/>
  <c r="N49" i="9"/>
  <c r="AJ7" i="9"/>
  <c r="D35" i="9"/>
  <c r="D39" i="9"/>
  <c r="D43" i="9"/>
  <c r="D47" i="9"/>
  <c r="N10" i="9"/>
  <c r="N14" i="9"/>
  <c r="N18" i="9"/>
  <c r="N22" i="9"/>
  <c r="N26" i="9"/>
  <c r="N30" i="9"/>
  <c r="N34" i="9"/>
  <c r="N38" i="9"/>
  <c r="N42" i="9"/>
  <c r="N46" i="9"/>
  <c r="O7" i="9"/>
  <c r="H7" i="9"/>
  <c r="D8" i="9"/>
  <c r="D12" i="9"/>
  <c r="D16" i="9"/>
  <c r="D20" i="9"/>
  <c r="D24" i="9"/>
  <c r="D28" i="9"/>
  <c r="D32" i="9"/>
  <c r="D36" i="9"/>
  <c r="D40" i="9"/>
  <c r="D44" i="9"/>
  <c r="AT7" i="9"/>
  <c r="N47" i="9"/>
  <c r="D9" i="9"/>
  <c r="D13" i="9"/>
  <c r="D17" i="9"/>
  <c r="D21" i="9"/>
  <c r="D25" i="9"/>
  <c r="D29" i="9"/>
  <c r="D33" i="9"/>
  <c r="D37" i="9"/>
  <c r="D41" i="9"/>
  <c r="D45" i="9"/>
  <c r="N7" i="9"/>
  <c r="D7" i="9"/>
  <c r="AZ49" i="8" l="1"/>
  <c r="AT49" i="8"/>
  <c r="AJ49" i="8"/>
  <c r="AF49" i="8"/>
  <c r="AC49" i="8"/>
  <c r="V49" i="8"/>
  <c r="O49" i="8"/>
  <c r="K49" i="8"/>
  <c r="H49" i="8"/>
  <c r="E49" i="8"/>
  <c r="AZ48" i="8"/>
  <c r="AT48" i="8"/>
  <c r="AJ48" i="8"/>
  <c r="AF48" i="8"/>
  <c r="AC48" i="8"/>
  <c r="V48" i="8"/>
  <c r="O48" i="8"/>
  <c r="K48" i="8"/>
  <c r="H48" i="8"/>
  <c r="D48" i="8" s="1"/>
  <c r="E48" i="8"/>
  <c r="AZ47" i="8"/>
  <c r="AT47" i="8"/>
  <c r="AJ47" i="8"/>
  <c r="AF47" i="8"/>
  <c r="AC47" i="8"/>
  <c r="V47" i="8"/>
  <c r="O47" i="8"/>
  <c r="K47" i="8"/>
  <c r="H47" i="8"/>
  <c r="E47" i="8"/>
  <c r="AZ46" i="8"/>
  <c r="AT46" i="8"/>
  <c r="AJ46" i="8"/>
  <c r="AF46" i="8"/>
  <c r="AC46" i="8"/>
  <c r="V46" i="8"/>
  <c r="O46" i="8"/>
  <c r="K46" i="8"/>
  <c r="H46" i="8"/>
  <c r="D46" i="8" s="1"/>
  <c r="E46" i="8"/>
  <c r="AZ45" i="8"/>
  <c r="AT45" i="8"/>
  <c r="AJ45" i="8"/>
  <c r="AF45" i="8"/>
  <c r="AC45" i="8"/>
  <c r="V45" i="8"/>
  <c r="O45" i="8"/>
  <c r="K45" i="8"/>
  <c r="H45" i="8"/>
  <c r="E45" i="8"/>
  <c r="AZ44" i="8"/>
  <c r="AT44" i="8"/>
  <c r="AJ44" i="8"/>
  <c r="AF44" i="8"/>
  <c r="AC44" i="8"/>
  <c r="V44" i="8"/>
  <c r="O44" i="8"/>
  <c r="K44" i="8"/>
  <c r="H44" i="8"/>
  <c r="D44" i="8" s="1"/>
  <c r="E44" i="8"/>
  <c r="AZ43" i="8"/>
  <c r="AT43" i="8"/>
  <c r="AJ43" i="8"/>
  <c r="AF43" i="8"/>
  <c r="AC43" i="8"/>
  <c r="V43" i="8"/>
  <c r="O43" i="8"/>
  <c r="K43" i="8"/>
  <c r="H43" i="8"/>
  <c r="E43" i="8"/>
  <c r="AZ42" i="8"/>
  <c r="AT42" i="8"/>
  <c r="AJ42" i="8"/>
  <c r="AF42" i="8"/>
  <c r="AC42" i="8"/>
  <c r="V42" i="8"/>
  <c r="O42" i="8"/>
  <c r="K42" i="8"/>
  <c r="H42" i="8"/>
  <c r="D42" i="8" s="1"/>
  <c r="E42" i="8"/>
  <c r="AZ41" i="8"/>
  <c r="AT41" i="8"/>
  <c r="AJ41" i="8"/>
  <c r="AF41" i="8"/>
  <c r="AC41" i="8"/>
  <c r="V41" i="8"/>
  <c r="O41" i="8"/>
  <c r="K41" i="8"/>
  <c r="H41" i="8"/>
  <c r="E41" i="8"/>
  <c r="AZ40" i="8"/>
  <c r="AT40" i="8"/>
  <c r="AJ40" i="8"/>
  <c r="AF40" i="8"/>
  <c r="AC40" i="8"/>
  <c r="V40" i="8"/>
  <c r="O40" i="8"/>
  <c r="K40" i="8"/>
  <c r="H40" i="8"/>
  <c r="D40" i="8" s="1"/>
  <c r="E40" i="8"/>
  <c r="AZ39" i="8"/>
  <c r="AT39" i="8"/>
  <c r="AJ39" i="8"/>
  <c r="AF39" i="8"/>
  <c r="AC39" i="8"/>
  <c r="V39" i="8"/>
  <c r="O39" i="8"/>
  <c r="K39" i="8"/>
  <c r="H39" i="8"/>
  <c r="E39" i="8"/>
  <c r="AZ38" i="8"/>
  <c r="AT38" i="8"/>
  <c r="AJ38" i="8"/>
  <c r="AF38" i="8"/>
  <c r="AC38" i="8"/>
  <c r="V38" i="8"/>
  <c r="O38" i="8"/>
  <c r="K38" i="8"/>
  <c r="H38" i="8"/>
  <c r="D38" i="8" s="1"/>
  <c r="E38" i="8"/>
  <c r="AZ37" i="8"/>
  <c r="AT37" i="8"/>
  <c r="AJ37" i="8"/>
  <c r="AF37" i="8"/>
  <c r="AC37" i="8"/>
  <c r="V37" i="8"/>
  <c r="O37" i="8"/>
  <c r="K37" i="8"/>
  <c r="H37" i="8"/>
  <c r="E37" i="8"/>
  <c r="AZ36" i="8"/>
  <c r="AT36" i="8"/>
  <c r="AJ36" i="8"/>
  <c r="AF36" i="8"/>
  <c r="AC36" i="8"/>
  <c r="V36" i="8"/>
  <c r="O36" i="8"/>
  <c r="K36" i="8"/>
  <c r="H36" i="8"/>
  <c r="D36" i="8" s="1"/>
  <c r="E36" i="8"/>
  <c r="AZ35" i="8"/>
  <c r="AT35" i="8"/>
  <c r="AJ35" i="8"/>
  <c r="AF35" i="8"/>
  <c r="AC35" i="8"/>
  <c r="V35" i="8"/>
  <c r="O35" i="8"/>
  <c r="K35" i="8"/>
  <c r="H35" i="8"/>
  <c r="D35" i="8" s="1"/>
  <c r="E35" i="8"/>
  <c r="AZ34" i="8"/>
  <c r="AT34" i="8"/>
  <c r="AJ34" i="8"/>
  <c r="AF34" i="8"/>
  <c r="AC34" i="8"/>
  <c r="V34" i="8"/>
  <c r="O34" i="8"/>
  <c r="K34" i="8"/>
  <c r="H34" i="8"/>
  <c r="D34" i="8" s="1"/>
  <c r="E34" i="8"/>
  <c r="AZ33" i="8"/>
  <c r="AT33" i="8"/>
  <c r="AJ33" i="8"/>
  <c r="AF33" i="8"/>
  <c r="AC33" i="8"/>
  <c r="V33" i="8"/>
  <c r="O33" i="8"/>
  <c r="K33" i="8"/>
  <c r="H33" i="8"/>
  <c r="E33" i="8"/>
  <c r="AZ32" i="8"/>
  <c r="AT32" i="8"/>
  <c r="AJ32" i="8"/>
  <c r="AF32" i="8"/>
  <c r="AC32" i="8"/>
  <c r="V32" i="8"/>
  <c r="O32" i="8"/>
  <c r="K32" i="8"/>
  <c r="H32" i="8"/>
  <c r="D32" i="8" s="1"/>
  <c r="E32" i="8"/>
  <c r="AZ31" i="8"/>
  <c r="AT31" i="8"/>
  <c r="AJ31" i="8"/>
  <c r="AF31" i="8"/>
  <c r="AC31" i="8"/>
  <c r="V31" i="8"/>
  <c r="O31" i="8"/>
  <c r="K31" i="8"/>
  <c r="H31" i="8"/>
  <c r="D31" i="8" s="1"/>
  <c r="E31" i="8"/>
  <c r="AZ30" i="8"/>
  <c r="AT30" i="8"/>
  <c r="AJ30" i="8"/>
  <c r="AF30" i="8"/>
  <c r="AC30" i="8"/>
  <c r="V30" i="8"/>
  <c r="O30" i="8"/>
  <c r="K30" i="8"/>
  <c r="H30" i="8"/>
  <c r="D30" i="8" s="1"/>
  <c r="E30" i="8"/>
  <c r="AZ29" i="8"/>
  <c r="AT29" i="8"/>
  <c r="AJ29" i="8"/>
  <c r="AF29" i="8"/>
  <c r="AC29" i="8"/>
  <c r="V29" i="8"/>
  <c r="O29" i="8"/>
  <c r="K29" i="8"/>
  <c r="H29" i="8"/>
  <c r="D29" i="8" s="1"/>
  <c r="E29" i="8"/>
  <c r="AZ28" i="8"/>
  <c r="AT28" i="8"/>
  <c r="AJ28" i="8"/>
  <c r="AF28" i="8"/>
  <c r="AC28" i="8"/>
  <c r="V28" i="8"/>
  <c r="O28" i="8"/>
  <c r="K28" i="8"/>
  <c r="H28" i="8"/>
  <c r="D28" i="8" s="1"/>
  <c r="E28" i="8"/>
  <c r="AZ27" i="8"/>
  <c r="AT27" i="8"/>
  <c r="AJ27" i="8"/>
  <c r="AF27" i="8"/>
  <c r="AC27" i="8"/>
  <c r="V27" i="8"/>
  <c r="O27" i="8"/>
  <c r="K27" i="8"/>
  <c r="H27" i="8"/>
  <c r="D27" i="8" s="1"/>
  <c r="E27" i="8"/>
  <c r="AZ26" i="8"/>
  <c r="AT26" i="8"/>
  <c r="AJ26" i="8"/>
  <c r="AF26" i="8"/>
  <c r="AC26" i="8"/>
  <c r="V26" i="8"/>
  <c r="O26" i="8"/>
  <c r="K26" i="8"/>
  <c r="H26" i="8"/>
  <c r="D26" i="8" s="1"/>
  <c r="E26" i="8"/>
  <c r="AZ25" i="8"/>
  <c r="AT25" i="8"/>
  <c r="AJ25" i="8"/>
  <c r="AF25" i="8"/>
  <c r="AC25" i="8"/>
  <c r="V25" i="8"/>
  <c r="O25" i="8"/>
  <c r="K25" i="8"/>
  <c r="H25" i="8"/>
  <c r="D25" i="8" s="1"/>
  <c r="E25" i="8"/>
  <c r="AZ24" i="8"/>
  <c r="AT24" i="8"/>
  <c r="AJ24" i="8"/>
  <c r="AF24" i="8"/>
  <c r="AC24" i="8"/>
  <c r="V24" i="8"/>
  <c r="O24" i="8"/>
  <c r="K24" i="8"/>
  <c r="H24" i="8"/>
  <c r="D24" i="8" s="1"/>
  <c r="E24" i="8"/>
  <c r="AZ23" i="8"/>
  <c r="AT23" i="8"/>
  <c r="AJ23" i="8"/>
  <c r="AF23" i="8"/>
  <c r="AC23" i="8"/>
  <c r="V23" i="8"/>
  <c r="O23" i="8"/>
  <c r="K23" i="8"/>
  <c r="H23" i="8"/>
  <c r="D23" i="8" s="1"/>
  <c r="E23" i="8"/>
  <c r="AZ22" i="8"/>
  <c r="AT22" i="8"/>
  <c r="AJ22" i="8"/>
  <c r="AF22" i="8"/>
  <c r="AC22" i="8"/>
  <c r="V22" i="8"/>
  <c r="O22" i="8"/>
  <c r="K22" i="8"/>
  <c r="H22" i="8"/>
  <c r="D22" i="8" s="1"/>
  <c r="E22" i="8"/>
  <c r="AZ21" i="8"/>
  <c r="AT21" i="8"/>
  <c r="AJ21" i="8"/>
  <c r="AF21" i="8"/>
  <c r="AC21" i="8"/>
  <c r="V21" i="8"/>
  <c r="O21" i="8"/>
  <c r="K21" i="8"/>
  <c r="H21" i="8"/>
  <c r="D21" i="8" s="1"/>
  <c r="E21" i="8"/>
  <c r="AZ20" i="8"/>
  <c r="AT20" i="8"/>
  <c r="AJ20" i="8"/>
  <c r="AF20" i="8"/>
  <c r="AC20" i="8"/>
  <c r="V20" i="8"/>
  <c r="O20" i="8"/>
  <c r="K20" i="8"/>
  <c r="H20" i="8"/>
  <c r="D20" i="8" s="1"/>
  <c r="E20" i="8"/>
  <c r="AZ19" i="8"/>
  <c r="AT19" i="8"/>
  <c r="AJ19" i="8"/>
  <c r="AF19" i="8"/>
  <c r="AC19" i="8"/>
  <c r="V19" i="8"/>
  <c r="O19" i="8"/>
  <c r="K19" i="8"/>
  <c r="H19" i="8"/>
  <c r="D19" i="8" s="1"/>
  <c r="E19" i="8"/>
  <c r="AZ18" i="8"/>
  <c r="AT18" i="8"/>
  <c r="AJ18" i="8"/>
  <c r="AF18" i="8"/>
  <c r="AC18" i="8"/>
  <c r="V18" i="8"/>
  <c r="O18" i="8"/>
  <c r="K18" i="8"/>
  <c r="H18" i="8"/>
  <c r="D18" i="8" s="1"/>
  <c r="E18" i="8"/>
  <c r="AZ17" i="8"/>
  <c r="AT17" i="8"/>
  <c r="AJ17" i="8"/>
  <c r="AF17" i="8"/>
  <c r="AC17" i="8"/>
  <c r="V17" i="8"/>
  <c r="O17" i="8"/>
  <c r="K17" i="8"/>
  <c r="H17" i="8"/>
  <c r="D17" i="8" s="1"/>
  <c r="E17" i="8"/>
  <c r="AZ16" i="8"/>
  <c r="AT16" i="8"/>
  <c r="AJ16" i="8"/>
  <c r="AF16" i="8"/>
  <c r="AC16" i="8"/>
  <c r="V16" i="8"/>
  <c r="O16" i="8"/>
  <c r="K16" i="8"/>
  <c r="H16" i="8"/>
  <c r="D16" i="8" s="1"/>
  <c r="E16" i="8"/>
  <c r="AZ15" i="8"/>
  <c r="AT15" i="8"/>
  <c r="AJ15" i="8"/>
  <c r="AF15" i="8"/>
  <c r="AC15" i="8"/>
  <c r="V15" i="8"/>
  <c r="O15" i="8"/>
  <c r="K15" i="8"/>
  <c r="H15" i="8"/>
  <c r="D15" i="8" s="1"/>
  <c r="E15" i="8"/>
  <c r="AZ14" i="8"/>
  <c r="AT14" i="8"/>
  <c r="AJ14" i="8"/>
  <c r="AF14" i="8"/>
  <c r="AC14" i="8"/>
  <c r="V14" i="8"/>
  <c r="O14" i="8"/>
  <c r="K14" i="8"/>
  <c r="H14" i="8"/>
  <c r="D14" i="8" s="1"/>
  <c r="E14" i="8"/>
  <c r="AZ13" i="8"/>
  <c r="AT13" i="8"/>
  <c r="AJ13" i="8"/>
  <c r="AF13" i="8"/>
  <c r="AC13" i="8"/>
  <c r="V13" i="8"/>
  <c r="O13" i="8"/>
  <c r="K13" i="8"/>
  <c r="H13" i="8"/>
  <c r="D13" i="8" s="1"/>
  <c r="E13" i="8"/>
  <c r="AZ12" i="8"/>
  <c r="AT12" i="8"/>
  <c r="AJ12" i="8"/>
  <c r="AF12" i="8"/>
  <c r="AC12" i="8"/>
  <c r="V12" i="8"/>
  <c r="O12" i="8"/>
  <c r="K12" i="8"/>
  <c r="H12" i="8"/>
  <c r="D12" i="8" s="1"/>
  <c r="E12" i="8"/>
  <c r="AZ11" i="8"/>
  <c r="AT11" i="8"/>
  <c r="AJ11" i="8"/>
  <c r="AF11" i="8"/>
  <c r="AC11" i="8"/>
  <c r="V11" i="8"/>
  <c r="O11" i="8"/>
  <c r="K11" i="8"/>
  <c r="H11" i="8"/>
  <c r="D11" i="8" s="1"/>
  <c r="E11" i="8"/>
  <c r="AZ10" i="8"/>
  <c r="AT10" i="8"/>
  <c r="AJ10" i="8"/>
  <c r="AF10" i="8"/>
  <c r="AC10" i="8"/>
  <c r="V10" i="8"/>
  <c r="O10" i="8"/>
  <c r="K10" i="8"/>
  <c r="H10" i="8"/>
  <c r="D10" i="8" s="1"/>
  <c r="E10" i="8"/>
  <c r="AZ9" i="8"/>
  <c r="AT9" i="8"/>
  <c r="AJ9" i="8"/>
  <c r="AF9" i="8"/>
  <c r="AC9" i="8"/>
  <c r="V9" i="8"/>
  <c r="O9" i="8"/>
  <c r="K9" i="8"/>
  <c r="H9" i="8"/>
  <c r="D9" i="8" s="1"/>
  <c r="E9" i="8"/>
  <c r="AZ8" i="8"/>
  <c r="AT8" i="8"/>
  <c r="AJ8" i="8"/>
  <c r="AF8" i="8"/>
  <c r="AC8" i="8"/>
  <c r="V8" i="8"/>
  <c r="O8" i="8"/>
  <c r="K8" i="8"/>
  <c r="H8" i="8"/>
  <c r="D8" i="8" s="1"/>
  <c r="E8" i="8"/>
  <c r="BC7" i="8"/>
  <c r="BB7" i="8"/>
  <c r="BA7" i="8"/>
  <c r="AZ7" i="8" s="1"/>
  <c r="AY7" i="8"/>
  <c r="AX7" i="8"/>
  <c r="AW7" i="8"/>
  <c r="AV7" i="8"/>
  <c r="AU7" i="8"/>
  <c r="AS7" i="8"/>
  <c r="AR7" i="8"/>
  <c r="AQ7" i="8"/>
  <c r="AP7" i="8"/>
  <c r="AO7" i="8"/>
  <c r="AN7" i="8"/>
  <c r="AM7" i="8"/>
  <c r="AL7" i="8"/>
  <c r="AK7" i="8"/>
  <c r="AI7" i="8"/>
  <c r="AH7" i="8"/>
  <c r="AG7" i="8"/>
  <c r="AE7" i="8"/>
  <c r="AD7" i="8"/>
  <c r="AB7" i="8"/>
  <c r="AA7" i="8"/>
  <c r="Z7" i="8"/>
  <c r="Y7" i="8"/>
  <c r="X7" i="8"/>
  <c r="W7" i="8"/>
  <c r="U7" i="8"/>
  <c r="T7" i="8"/>
  <c r="S7" i="8"/>
  <c r="R7" i="8"/>
  <c r="Q7" i="8"/>
  <c r="P7" i="8"/>
  <c r="M7" i="8"/>
  <c r="L7" i="8"/>
  <c r="J7" i="8"/>
  <c r="I7" i="8"/>
  <c r="G7" i="8"/>
  <c r="F7" i="8"/>
  <c r="E7" i="8"/>
  <c r="B7" i="8"/>
  <c r="A7" i="8"/>
  <c r="AZ49" i="7"/>
  <c r="AT49" i="7"/>
  <c r="AJ49" i="7"/>
  <c r="AF49" i="7"/>
  <c r="AC49" i="7"/>
  <c r="V49" i="7"/>
  <c r="O49" i="7"/>
  <c r="K49" i="7"/>
  <c r="D49" i="7" s="1"/>
  <c r="H49" i="7"/>
  <c r="E49" i="7"/>
  <c r="AZ48" i="7"/>
  <c r="AT48" i="7"/>
  <c r="AJ48" i="7"/>
  <c r="AF48" i="7"/>
  <c r="AC48" i="7"/>
  <c r="V48" i="7"/>
  <c r="O48" i="7"/>
  <c r="K48" i="7"/>
  <c r="H48" i="7"/>
  <c r="E48" i="7"/>
  <c r="D48" i="7" s="1"/>
  <c r="AZ47" i="7"/>
  <c r="AT47" i="7"/>
  <c r="AJ47" i="7"/>
  <c r="AF47" i="7"/>
  <c r="AC47" i="7"/>
  <c r="V47" i="7"/>
  <c r="O47" i="7"/>
  <c r="K47" i="7"/>
  <c r="H47" i="7"/>
  <c r="E47" i="7"/>
  <c r="AZ46" i="7"/>
  <c r="AT46" i="7"/>
  <c r="AJ46" i="7"/>
  <c r="AF46" i="7"/>
  <c r="AC46" i="7"/>
  <c r="V46" i="7"/>
  <c r="N46" i="7" s="1"/>
  <c r="O46" i="7"/>
  <c r="K46" i="7"/>
  <c r="H46" i="7"/>
  <c r="E46" i="7"/>
  <c r="D46" i="7" s="1"/>
  <c r="AZ45" i="7"/>
  <c r="AT45" i="7"/>
  <c r="AJ45" i="7"/>
  <c r="AF45" i="7"/>
  <c r="AC45" i="7"/>
  <c r="V45" i="7"/>
  <c r="O45" i="7"/>
  <c r="K45" i="7"/>
  <c r="H45" i="7"/>
  <c r="D45" i="7" s="1"/>
  <c r="E45" i="7"/>
  <c r="AZ44" i="7"/>
  <c r="AT44" i="7"/>
  <c r="AJ44" i="7"/>
  <c r="AF44" i="7"/>
  <c r="AC44" i="7"/>
  <c r="V44" i="7"/>
  <c r="N44" i="7" s="1"/>
  <c r="O44" i="7"/>
  <c r="K44" i="7"/>
  <c r="H44" i="7"/>
  <c r="E44" i="7"/>
  <c r="AZ43" i="7"/>
  <c r="AT43" i="7"/>
  <c r="AJ43" i="7"/>
  <c r="AF43" i="7"/>
  <c r="AC43" i="7"/>
  <c r="V43" i="7"/>
  <c r="O43" i="7"/>
  <c r="K43" i="7"/>
  <c r="H43" i="7"/>
  <c r="E43" i="7"/>
  <c r="AZ42" i="7"/>
  <c r="AT42" i="7"/>
  <c r="AJ42" i="7"/>
  <c r="AF42" i="7"/>
  <c r="AC42" i="7"/>
  <c r="V42" i="7"/>
  <c r="N42" i="7" s="1"/>
  <c r="O42" i="7"/>
  <c r="K42" i="7"/>
  <c r="H42" i="7"/>
  <c r="E42" i="7"/>
  <c r="AZ41" i="7"/>
  <c r="AT41" i="7"/>
  <c r="AJ41" i="7"/>
  <c r="AF41" i="7"/>
  <c r="AC41" i="7"/>
  <c r="V41" i="7"/>
  <c r="O41" i="7"/>
  <c r="K41" i="7"/>
  <c r="H41" i="7"/>
  <c r="E41" i="7"/>
  <c r="AZ40" i="7"/>
  <c r="AT40" i="7"/>
  <c r="AJ40" i="7"/>
  <c r="AF40" i="7"/>
  <c r="AC40" i="7"/>
  <c r="V40" i="7"/>
  <c r="O40" i="7"/>
  <c r="K40" i="7"/>
  <c r="H40" i="7"/>
  <c r="E40" i="7"/>
  <c r="D40" i="7" s="1"/>
  <c r="AZ39" i="7"/>
  <c r="AT39" i="7"/>
  <c r="AJ39" i="7"/>
  <c r="AF39" i="7"/>
  <c r="AC39" i="7"/>
  <c r="V39" i="7"/>
  <c r="O39" i="7"/>
  <c r="K39" i="7"/>
  <c r="H39" i="7"/>
  <c r="E39" i="7"/>
  <c r="AZ38" i="7"/>
  <c r="AT38" i="7"/>
  <c r="AJ38" i="7"/>
  <c r="AF38" i="7"/>
  <c r="AC38" i="7"/>
  <c r="V38" i="7"/>
  <c r="N38" i="7" s="1"/>
  <c r="O38" i="7"/>
  <c r="K38" i="7"/>
  <c r="H38" i="7"/>
  <c r="E38" i="7"/>
  <c r="AZ37" i="7"/>
  <c r="AT37" i="7"/>
  <c r="AJ37" i="7"/>
  <c r="AF37" i="7"/>
  <c r="AC37" i="7"/>
  <c r="V37" i="7"/>
  <c r="O37" i="7"/>
  <c r="K37" i="7"/>
  <c r="D37" i="7" s="1"/>
  <c r="H37" i="7"/>
  <c r="E37" i="7"/>
  <c r="AZ36" i="7"/>
  <c r="AT36" i="7"/>
  <c r="AJ36" i="7"/>
  <c r="AF36" i="7"/>
  <c r="AC36" i="7"/>
  <c r="N36" i="7" s="1"/>
  <c r="V36" i="7"/>
  <c r="O36" i="7"/>
  <c r="K36" i="7"/>
  <c r="H36" i="7"/>
  <c r="E36" i="7"/>
  <c r="AZ35" i="7"/>
  <c r="AT35" i="7"/>
  <c r="AJ35" i="7"/>
  <c r="AF35" i="7"/>
  <c r="AC35" i="7"/>
  <c r="V35" i="7"/>
  <c r="O35" i="7"/>
  <c r="K35" i="7"/>
  <c r="H35" i="7"/>
  <c r="E35" i="7"/>
  <c r="AZ34" i="7"/>
  <c r="AT34" i="7"/>
  <c r="AJ34" i="7"/>
  <c r="AF34" i="7"/>
  <c r="AC34" i="7"/>
  <c r="V34" i="7"/>
  <c r="N34" i="7" s="1"/>
  <c r="O34" i="7"/>
  <c r="K34" i="7"/>
  <c r="H34" i="7"/>
  <c r="E34" i="7"/>
  <c r="D34" i="7" s="1"/>
  <c r="AZ33" i="7"/>
  <c r="AT33" i="7"/>
  <c r="AJ33" i="7"/>
  <c r="AF33" i="7"/>
  <c r="AC33" i="7"/>
  <c r="V33" i="7"/>
  <c r="O33" i="7"/>
  <c r="K33" i="7"/>
  <c r="H33" i="7"/>
  <c r="E33" i="7"/>
  <c r="AZ32" i="7"/>
  <c r="AT32" i="7"/>
  <c r="AJ32" i="7"/>
  <c r="AF32" i="7"/>
  <c r="AC32" i="7"/>
  <c r="V32" i="7"/>
  <c r="O32" i="7"/>
  <c r="K32" i="7"/>
  <c r="H32" i="7"/>
  <c r="E32" i="7"/>
  <c r="D32" i="7" s="1"/>
  <c r="AZ31" i="7"/>
  <c r="AT31" i="7"/>
  <c r="AJ31" i="7"/>
  <c r="AF31" i="7"/>
  <c r="AC31" i="7"/>
  <c r="V31" i="7"/>
  <c r="O31" i="7"/>
  <c r="K31" i="7"/>
  <c r="H31" i="7"/>
  <c r="E31" i="7"/>
  <c r="AZ30" i="7"/>
  <c r="AT30" i="7"/>
  <c r="AJ30" i="7"/>
  <c r="AF30" i="7"/>
  <c r="AC30" i="7"/>
  <c r="V30" i="7"/>
  <c r="N30" i="7" s="1"/>
  <c r="O30" i="7"/>
  <c r="K30" i="7"/>
  <c r="H30" i="7"/>
  <c r="E30" i="7"/>
  <c r="AZ29" i="7"/>
  <c r="AT29" i="7"/>
  <c r="AJ29" i="7"/>
  <c r="AF29" i="7"/>
  <c r="AC29" i="7"/>
  <c r="V29" i="7"/>
  <c r="O29" i="7"/>
  <c r="K29" i="7"/>
  <c r="H29" i="7"/>
  <c r="E29" i="7"/>
  <c r="AZ28" i="7"/>
  <c r="AT28" i="7"/>
  <c r="AJ28" i="7"/>
  <c r="AF28" i="7"/>
  <c r="AC28" i="7"/>
  <c r="V28" i="7"/>
  <c r="O28" i="7"/>
  <c r="K28" i="7"/>
  <c r="H28" i="7"/>
  <c r="E28" i="7"/>
  <c r="AZ27" i="7"/>
  <c r="AT27" i="7"/>
  <c r="AJ27" i="7"/>
  <c r="AF27" i="7"/>
  <c r="AC27" i="7"/>
  <c r="V27" i="7"/>
  <c r="O27" i="7"/>
  <c r="N27" i="7" s="1"/>
  <c r="K27" i="7"/>
  <c r="H27" i="7"/>
  <c r="E27" i="7"/>
  <c r="AZ26" i="7"/>
  <c r="AT26" i="7"/>
  <c r="AJ26" i="7"/>
  <c r="AF26" i="7"/>
  <c r="AC26" i="7"/>
  <c r="V26" i="7"/>
  <c r="O26" i="7"/>
  <c r="K26" i="7"/>
  <c r="H26" i="7"/>
  <c r="E26" i="7"/>
  <c r="AZ25" i="7"/>
  <c r="AT25" i="7"/>
  <c r="AJ25" i="7"/>
  <c r="AF25" i="7"/>
  <c r="AC25" i="7"/>
  <c r="V25" i="7"/>
  <c r="O25" i="7"/>
  <c r="K25" i="7"/>
  <c r="H25" i="7"/>
  <c r="E25" i="7"/>
  <c r="AZ24" i="7"/>
  <c r="AT24" i="7"/>
  <c r="AJ24" i="7"/>
  <c r="AF24" i="7"/>
  <c r="AC24" i="7"/>
  <c r="V24" i="7"/>
  <c r="O24" i="7"/>
  <c r="K24" i="7"/>
  <c r="H24" i="7"/>
  <c r="E24" i="7"/>
  <c r="AZ23" i="7"/>
  <c r="AT23" i="7"/>
  <c r="AJ23" i="7"/>
  <c r="AF23" i="7"/>
  <c r="AC23" i="7"/>
  <c r="V23" i="7"/>
  <c r="O23" i="7"/>
  <c r="N23" i="7" s="1"/>
  <c r="K23" i="7"/>
  <c r="H23" i="7"/>
  <c r="E23" i="7"/>
  <c r="AZ22" i="7"/>
  <c r="AT22" i="7"/>
  <c r="AJ22" i="7"/>
  <c r="AF22" i="7"/>
  <c r="AC22" i="7"/>
  <c r="V22" i="7"/>
  <c r="O22" i="7"/>
  <c r="K22" i="7"/>
  <c r="H22" i="7"/>
  <c r="E22" i="7"/>
  <c r="AZ21" i="7"/>
  <c r="AT21" i="7"/>
  <c r="AJ21" i="7"/>
  <c r="AF21" i="7"/>
  <c r="AC21" i="7"/>
  <c r="V21" i="7"/>
  <c r="O21" i="7"/>
  <c r="K21" i="7"/>
  <c r="H21" i="7"/>
  <c r="E21" i="7"/>
  <c r="AZ20" i="7"/>
  <c r="AT20" i="7"/>
  <c r="AJ20" i="7"/>
  <c r="AF20" i="7"/>
  <c r="AC20" i="7"/>
  <c r="V20" i="7"/>
  <c r="O20" i="7"/>
  <c r="K20" i="7"/>
  <c r="H20" i="7"/>
  <c r="E20" i="7"/>
  <c r="AZ19" i="7"/>
  <c r="AT19" i="7"/>
  <c r="AJ19" i="7"/>
  <c r="AF19" i="7"/>
  <c r="AC19" i="7"/>
  <c r="V19" i="7"/>
  <c r="O19" i="7"/>
  <c r="N19" i="7" s="1"/>
  <c r="K19" i="7"/>
  <c r="H19" i="7"/>
  <c r="E19" i="7"/>
  <c r="AZ18" i="7"/>
  <c r="AT18" i="7"/>
  <c r="AJ18" i="7"/>
  <c r="AF18" i="7"/>
  <c r="AC18" i="7"/>
  <c r="V18" i="7"/>
  <c r="O18" i="7"/>
  <c r="K18" i="7"/>
  <c r="H18" i="7"/>
  <c r="E18" i="7"/>
  <c r="AZ17" i="7"/>
  <c r="AT17" i="7"/>
  <c r="AJ17" i="7"/>
  <c r="AF17" i="7"/>
  <c r="AC17" i="7"/>
  <c r="V17" i="7"/>
  <c r="O17" i="7"/>
  <c r="K17" i="7"/>
  <c r="H17" i="7"/>
  <c r="E17" i="7"/>
  <c r="AZ16" i="7"/>
  <c r="AT16" i="7"/>
  <c r="AJ16" i="7"/>
  <c r="AF16" i="7"/>
  <c r="AC16" i="7"/>
  <c r="V16" i="7"/>
  <c r="O16" i="7"/>
  <c r="K16" i="7"/>
  <c r="H16" i="7"/>
  <c r="E16" i="7"/>
  <c r="AZ15" i="7"/>
  <c r="AT15" i="7"/>
  <c r="AJ15" i="7"/>
  <c r="AF15" i="7"/>
  <c r="AC15" i="7"/>
  <c r="V15" i="7"/>
  <c r="O15" i="7"/>
  <c r="N15" i="7" s="1"/>
  <c r="K15" i="7"/>
  <c r="H15" i="7"/>
  <c r="E15" i="7"/>
  <c r="AZ14" i="7"/>
  <c r="AT14" i="7"/>
  <c r="AJ14" i="7"/>
  <c r="AF14" i="7"/>
  <c r="AC14" i="7"/>
  <c r="V14" i="7"/>
  <c r="O14" i="7"/>
  <c r="K14" i="7"/>
  <c r="H14" i="7"/>
  <c r="E14" i="7"/>
  <c r="AZ13" i="7"/>
  <c r="AT13" i="7"/>
  <c r="AJ13" i="7"/>
  <c r="AF13" i="7"/>
  <c r="AC13" i="7"/>
  <c r="V13" i="7"/>
  <c r="O13" i="7"/>
  <c r="K13" i="7"/>
  <c r="H13" i="7"/>
  <c r="E13" i="7"/>
  <c r="AZ12" i="7"/>
  <c r="AT12" i="7"/>
  <c r="AJ12" i="7"/>
  <c r="AF12" i="7"/>
  <c r="AC12" i="7"/>
  <c r="V12" i="7"/>
  <c r="O12" i="7"/>
  <c r="K12" i="7"/>
  <c r="H12" i="7"/>
  <c r="E12" i="7"/>
  <c r="AZ11" i="7"/>
  <c r="AT11" i="7"/>
  <c r="AJ11" i="7"/>
  <c r="AF11" i="7"/>
  <c r="AC11" i="7"/>
  <c r="V11" i="7"/>
  <c r="O11" i="7"/>
  <c r="N11" i="7" s="1"/>
  <c r="K11" i="7"/>
  <c r="H11" i="7"/>
  <c r="E11" i="7"/>
  <c r="AZ10" i="7"/>
  <c r="AT10" i="7"/>
  <c r="AJ10" i="7"/>
  <c r="AF10" i="7"/>
  <c r="AC10" i="7"/>
  <c r="V10" i="7"/>
  <c r="O10" i="7"/>
  <c r="K10" i="7"/>
  <c r="H10" i="7"/>
  <c r="E10" i="7"/>
  <c r="AZ9" i="7"/>
  <c r="AT9" i="7"/>
  <c r="AJ9" i="7"/>
  <c r="AF9" i="7"/>
  <c r="AC9" i="7"/>
  <c r="V9" i="7"/>
  <c r="O9" i="7"/>
  <c r="K9" i="7"/>
  <c r="H9" i="7"/>
  <c r="E9" i="7"/>
  <c r="AZ8" i="7"/>
  <c r="AT8" i="7"/>
  <c r="AJ8" i="7"/>
  <c r="AF8" i="7"/>
  <c r="AC8" i="7"/>
  <c r="V8" i="7"/>
  <c r="O8" i="7"/>
  <c r="K8" i="7"/>
  <c r="H8" i="7"/>
  <c r="E8" i="7"/>
  <c r="BC7" i="7"/>
  <c r="BB7" i="7"/>
  <c r="BA7" i="7"/>
  <c r="AY7" i="7"/>
  <c r="AX7" i="7"/>
  <c r="AW7" i="7"/>
  <c r="AV7" i="7"/>
  <c r="AU7" i="7"/>
  <c r="AS7" i="7"/>
  <c r="AR7" i="7"/>
  <c r="AQ7" i="7"/>
  <c r="AP7" i="7"/>
  <c r="AO7" i="7"/>
  <c r="AN7" i="7"/>
  <c r="AM7" i="7"/>
  <c r="AL7" i="7"/>
  <c r="AK7" i="7"/>
  <c r="AI7" i="7"/>
  <c r="AH7" i="7"/>
  <c r="AG7" i="7"/>
  <c r="AE7" i="7"/>
  <c r="AD7" i="7"/>
  <c r="AC7" i="7" s="1"/>
  <c r="AB7" i="7"/>
  <c r="AA7" i="7"/>
  <c r="Z7" i="7"/>
  <c r="Y7" i="7"/>
  <c r="X7" i="7"/>
  <c r="W7" i="7"/>
  <c r="U7" i="7"/>
  <c r="T7" i="7"/>
  <c r="S7" i="7"/>
  <c r="R7" i="7"/>
  <c r="Q7" i="7"/>
  <c r="P7" i="7"/>
  <c r="M7" i="7"/>
  <c r="L7" i="7"/>
  <c r="J7" i="7"/>
  <c r="I7" i="7"/>
  <c r="H7" i="7" s="1"/>
  <c r="G7" i="7"/>
  <c r="F7" i="7"/>
  <c r="B7" i="7"/>
  <c r="A7" i="7"/>
  <c r="E7" i="7" l="1"/>
  <c r="D35" i="7"/>
  <c r="N37" i="7"/>
  <c r="N40" i="7"/>
  <c r="N41" i="7"/>
  <c r="D39" i="7"/>
  <c r="D43" i="7"/>
  <c r="N45" i="7"/>
  <c r="N48" i="7"/>
  <c r="N49" i="7"/>
  <c r="D39" i="8"/>
  <c r="K7" i="7"/>
  <c r="AF7" i="7"/>
  <c r="D10" i="7"/>
  <c r="D14" i="7"/>
  <c r="D18" i="7"/>
  <c r="D22" i="7"/>
  <c r="D26" i="7"/>
  <c r="D30" i="7"/>
  <c r="D47" i="7"/>
  <c r="D33" i="7"/>
  <c r="N32" i="7"/>
  <c r="N33" i="7"/>
  <c r="H7" i="8"/>
  <c r="AC7" i="8"/>
  <c r="AJ7" i="7"/>
  <c r="N10" i="7"/>
  <c r="N14" i="7"/>
  <c r="N18" i="7"/>
  <c r="N22" i="7"/>
  <c r="N26" i="7"/>
  <c r="D31" i="7"/>
  <c r="D41" i="7"/>
  <c r="D42" i="7"/>
  <c r="D33" i="8"/>
  <c r="D37" i="8"/>
  <c r="D41" i="8"/>
  <c r="D11" i="7"/>
  <c r="D15" i="7"/>
  <c r="D19" i="7"/>
  <c r="D23" i="7"/>
  <c r="D27" i="7"/>
  <c r="N35" i="7"/>
  <c r="N43" i="7"/>
  <c r="K7" i="8"/>
  <c r="V7" i="8"/>
  <c r="AF7" i="8"/>
  <c r="N8" i="8"/>
  <c r="N12" i="8"/>
  <c r="N16" i="8"/>
  <c r="N20" i="8"/>
  <c r="N24" i="8"/>
  <c r="N28" i="8"/>
  <c r="N32" i="8"/>
  <c r="N36" i="8"/>
  <c r="N40" i="8"/>
  <c r="N44" i="8"/>
  <c r="N48" i="8"/>
  <c r="AT7" i="7"/>
  <c r="D8" i="7"/>
  <c r="D12" i="7"/>
  <c r="D16" i="7"/>
  <c r="D20" i="7"/>
  <c r="D24" i="7"/>
  <c r="D28" i="7"/>
  <c r="O7" i="8"/>
  <c r="N9" i="8"/>
  <c r="N13" i="8"/>
  <c r="N17" i="8"/>
  <c r="N21" i="8"/>
  <c r="N25" i="8"/>
  <c r="N29" i="8"/>
  <c r="N33" i="8"/>
  <c r="N37" i="8"/>
  <c r="N41" i="8"/>
  <c r="N45" i="8"/>
  <c r="N49" i="8"/>
  <c r="AJ7" i="8"/>
  <c r="D43" i="8"/>
  <c r="D47" i="8"/>
  <c r="D9" i="7"/>
  <c r="D13" i="7"/>
  <c r="D17" i="7"/>
  <c r="D21" i="7"/>
  <c r="D25" i="7"/>
  <c r="D29" i="7"/>
  <c r="N31" i="7"/>
  <c r="N39" i="7"/>
  <c r="N47" i="7"/>
  <c r="AT7" i="8"/>
  <c r="N10" i="8"/>
  <c r="N14" i="8"/>
  <c r="N18" i="8"/>
  <c r="N22" i="8"/>
  <c r="N26" i="8"/>
  <c r="N30" i="8"/>
  <c r="N34" i="8"/>
  <c r="N38" i="8"/>
  <c r="N42" i="8"/>
  <c r="N46" i="8"/>
  <c r="V7" i="7"/>
  <c r="N8" i="7"/>
  <c r="N12" i="7"/>
  <c r="N16" i="7"/>
  <c r="N20" i="7"/>
  <c r="N24" i="7"/>
  <c r="N28" i="7"/>
  <c r="D38" i="7"/>
  <c r="N11" i="8"/>
  <c r="N15" i="8"/>
  <c r="N19" i="8"/>
  <c r="N23" i="8"/>
  <c r="N27" i="8"/>
  <c r="N31" i="8"/>
  <c r="N35" i="8"/>
  <c r="N39" i="8"/>
  <c r="N43" i="8"/>
  <c r="N47" i="8"/>
  <c r="O7" i="7"/>
  <c r="AZ7" i="7"/>
  <c r="N9" i="7"/>
  <c r="N13" i="7"/>
  <c r="N17" i="7"/>
  <c r="N21" i="7"/>
  <c r="N25" i="7"/>
  <c r="N29" i="7"/>
  <c r="D36" i="7"/>
  <c r="D44" i="7"/>
  <c r="D45" i="8"/>
  <c r="D49" i="8"/>
  <c r="N7" i="8"/>
  <c r="D7" i="8"/>
  <c r="D7" i="7"/>
  <c r="AZ49" i="6"/>
  <c r="AT49" i="6"/>
  <c r="AJ49" i="6"/>
  <c r="AF49" i="6"/>
  <c r="AC49" i="6"/>
  <c r="V49" i="6"/>
  <c r="O49" i="6"/>
  <c r="K49" i="6"/>
  <c r="H49" i="6"/>
  <c r="E49" i="6"/>
  <c r="AZ48" i="6"/>
  <c r="AT48" i="6"/>
  <c r="AJ48" i="6"/>
  <c r="AF48" i="6"/>
  <c r="AC48" i="6"/>
  <c r="V48" i="6"/>
  <c r="O48" i="6"/>
  <c r="K48" i="6"/>
  <c r="H48" i="6"/>
  <c r="E48" i="6"/>
  <c r="AZ47" i="6"/>
  <c r="AT47" i="6"/>
  <c r="AJ47" i="6"/>
  <c r="AF47" i="6"/>
  <c r="AC47" i="6"/>
  <c r="V47" i="6"/>
  <c r="N47" i="6" s="1"/>
  <c r="O47" i="6"/>
  <c r="K47" i="6"/>
  <c r="H47" i="6"/>
  <c r="E47" i="6"/>
  <c r="AZ46" i="6"/>
  <c r="AT46" i="6"/>
  <c r="AJ46" i="6"/>
  <c r="AF46" i="6"/>
  <c r="AC46" i="6"/>
  <c r="V46" i="6"/>
  <c r="O46" i="6"/>
  <c r="K46" i="6"/>
  <c r="H46" i="6"/>
  <c r="E46" i="6"/>
  <c r="AZ45" i="6"/>
  <c r="AT45" i="6"/>
  <c r="AJ45" i="6"/>
  <c r="AF45" i="6"/>
  <c r="AC45" i="6"/>
  <c r="V45" i="6"/>
  <c r="O45" i="6"/>
  <c r="K45" i="6"/>
  <c r="H45" i="6"/>
  <c r="E45" i="6"/>
  <c r="AZ44" i="6"/>
  <c r="AT44" i="6"/>
  <c r="AJ44" i="6"/>
  <c r="AF44" i="6"/>
  <c r="AC44" i="6"/>
  <c r="V44" i="6"/>
  <c r="O44" i="6"/>
  <c r="K44" i="6"/>
  <c r="H44" i="6"/>
  <c r="E44" i="6"/>
  <c r="AZ43" i="6"/>
  <c r="AT43" i="6"/>
  <c r="AJ43" i="6"/>
  <c r="AF43" i="6"/>
  <c r="AC43" i="6"/>
  <c r="V43" i="6"/>
  <c r="N43" i="6" s="1"/>
  <c r="O43" i="6"/>
  <c r="K43" i="6"/>
  <c r="H43" i="6"/>
  <c r="E43" i="6"/>
  <c r="AZ42" i="6"/>
  <c r="AT42" i="6"/>
  <c r="AJ42" i="6"/>
  <c r="AF42" i="6"/>
  <c r="AC42" i="6"/>
  <c r="V42" i="6"/>
  <c r="N42" i="6" s="1"/>
  <c r="O42" i="6"/>
  <c r="K42" i="6"/>
  <c r="H42" i="6"/>
  <c r="E42" i="6"/>
  <c r="AZ41" i="6"/>
  <c r="AT41" i="6"/>
  <c r="AJ41" i="6"/>
  <c r="AF41" i="6"/>
  <c r="AC41" i="6"/>
  <c r="V41" i="6"/>
  <c r="O41" i="6"/>
  <c r="K41" i="6"/>
  <c r="H41" i="6"/>
  <c r="E41" i="6"/>
  <c r="AZ40" i="6"/>
  <c r="AT40" i="6"/>
  <c r="AJ40" i="6"/>
  <c r="AF40" i="6"/>
  <c r="AC40" i="6"/>
  <c r="V40" i="6"/>
  <c r="O40" i="6"/>
  <c r="K40" i="6"/>
  <c r="H40" i="6"/>
  <c r="E40" i="6"/>
  <c r="AZ39" i="6"/>
  <c r="AT39" i="6"/>
  <c r="AJ39" i="6"/>
  <c r="AF39" i="6"/>
  <c r="AC39" i="6"/>
  <c r="V39" i="6"/>
  <c r="N39" i="6" s="1"/>
  <c r="O39" i="6"/>
  <c r="K39" i="6"/>
  <c r="H39" i="6"/>
  <c r="E39" i="6"/>
  <c r="AZ38" i="6"/>
  <c r="AT38" i="6"/>
  <c r="AJ38" i="6"/>
  <c r="AF38" i="6"/>
  <c r="AC38" i="6"/>
  <c r="V38" i="6"/>
  <c r="N38" i="6" s="1"/>
  <c r="O38" i="6"/>
  <c r="K38" i="6"/>
  <c r="H38" i="6"/>
  <c r="E38" i="6"/>
  <c r="AZ37" i="6"/>
  <c r="AT37" i="6"/>
  <c r="AJ37" i="6"/>
  <c r="AF37" i="6"/>
  <c r="AC37" i="6"/>
  <c r="V37" i="6"/>
  <c r="O37" i="6"/>
  <c r="K37" i="6"/>
  <c r="H37" i="6"/>
  <c r="E37" i="6"/>
  <c r="AZ36" i="6"/>
  <c r="AT36" i="6"/>
  <c r="AJ36" i="6"/>
  <c r="AF36" i="6"/>
  <c r="AC36" i="6"/>
  <c r="V36" i="6"/>
  <c r="O36" i="6"/>
  <c r="K36" i="6"/>
  <c r="H36" i="6"/>
  <c r="E36" i="6"/>
  <c r="AZ35" i="6"/>
  <c r="AT35" i="6"/>
  <c r="AJ35" i="6"/>
  <c r="AF35" i="6"/>
  <c r="AC35" i="6"/>
  <c r="V35" i="6"/>
  <c r="N35" i="6" s="1"/>
  <c r="O35" i="6"/>
  <c r="K35" i="6"/>
  <c r="H35" i="6"/>
  <c r="E35" i="6"/>
  <c r="AZ34" i="6"/>
  <c r="AT34" i="6"/>
  <c r="AJ34" i="6"/>
  <c r="AF34" i="6"/>
  <c r="AC34" i="6"/>
  <c r="V34" i="6"/>
  <c r="N34" i="6" s="1"/>
  <c r="O34" i="6"/>
  <c r="K34" i="6"/>
  <c r="H34" i="6"/>
  <c r="D34" i="6" s="1"/>
  <c r="E34" i="6"/>
  <c r="AZ33" i="6"/>
  <c r="AT33" i="6"/>
  <c r="AJ33" i="6"/>
  <c r="AF33" i="6"/>
  <c r="AC33" i="6"/>
  <c r="V33" i="6"/>
  <c r="O33" i="6"/>
  <c r="K33" i="6"/>
  <c r="H33" i="6"/>
  <c r="E33" i="6"/>
  <c r="AZ32" i="6"/>
  <c r="AT32" i="6"/>
  <c r="AJ32" i="6"/>
  <c r="AF32" i="6"/>
  <c r="AC32" i="6"/>
  <c r="V32" i="6"/>
  <c r="O32" i="6"/>
  <c r="K32" i="6"/>
  <c r="H32" i="6"/>
  <c r="E32" i="6"/>
  <c r="AZ31" i="6"/>
  <c r="AT31" i="6"/>
  <c r="AJ31" i="6"/>
  <c r="AF31" i="6"/>
  <c r="AC31" i="6"/>
  <c r="V31" i="6"/>
  <c r="N31" i="6" s="1"/>
  <c r="O31" i="6"/>
  <c r="K31" i="6"/>
  <c r="H31" i="6"/>
  <c r="E31" i="6"/>
  <c r="AZ30" i="6"/>
  <c r="AT30" i="6"/>
  <c r="AJ30" i="6"/>
  <c r="AF30" i="6"/>
  <c r="AC30" i="6"/>
  <c r="V30" i="6"/>
  <c r="N30" i="6" s="1"/>
  <c r="O30" i="6"/>
  <c r="K30" i="6"/>
  <c r="H30" i="6"/>
  <c r="D30" i="6" s="1"/>
  <c r="E30" i="6"/>
  <c r="AZ29" i="6"/>
  <c r="AT29" i="6"/>
  <c r="AJ29" i="6"/>
  <c r="AF29" i="6"/>
  <c r="AC29" i="6"/>
  <c r="V29" i="6"/>
  <c r="O29" i="6"/>
  <c r="K29" i="6"/>
  <c r="H29" i="6"/>
  <c r="E29" i="6"/>
  <c r="AZ28" i="6"/>
  <c r="AT28" i="6"/>
  <c r="AJ28" i="6"/>
  <c r="AF28" i="6"/>
  <c r="AC28" i="6"/>
  <c r="V28" i="6"/>
  <c r="O28" i="6"/>
  <c r="K28" i="6"/>
  <c r="H28" i="6"/>
  <c r="E28" i="6"/>
  <c r="AZ27" i="6"/>
  <c r="AT27" i="6"/>
  <c r="AJ27" i="6"/>
  <c r="AF27" i="6"/>
  <c r="AC27" i="6"/>
  <c r="V27" i="6"/>
  <c r="N27" i="6" s="1"/>
  <c r="O27" i="6"/>
  <c r="K27" i="6"/>
  <c r="H27" i="6"/>
  <c r="E27" i="6"/>
  <c r="AZ26" i="6"/>
  <c r="AT26" i="6"/>
  <c r="AJ26" i="6"/>
  <c r="AF26" i="6"/>
  <c r="AC26" i="6"/>
  <c r="V26" i="6"/>
  <c r="N26" i="6" s="1"/>
  <c r="O26" i="6"/>
  <c r="K26" i="6"/>
  <c r="H26" i="6"/>
  <c r="D26" i="6" s="1"/>
  <c r="E26" i="6"/>
  <c r="AZ25" i="6"/>
  <c r="AT25" i="6"/>
  <c r="AJ25" i="6"/>
  <c r="AF25" i="6"/>
  <c r="AC25" i="6"/>
  <c r="V25" i="6"/>
  <c r="O25" i="6"/>
  <c r="K25" i="6"/>
  <c r="H25" i="6"/>
  <c r="E25" i="6"/>
  <c r="AZ24" i="6"/>
  <c r="AT24" i="6"/>
  <c r="AJ24" i="6"/>
  <c r="AF24" i="6"/>
  <c r="AC24" i="6"/>
  <c r="V24" i="6"/>
  <c r="O24" i="6"/>
  <c r="K24" i="6"/>
  <c r="H24" i="6"/>
  <c r="E24" i="6"/>
  <c r="AZ23" i="6"/>
  <c r="AT23" i="6"/>
  <c r="AJ23" i="6"/>
  <c r="AF23" i="6"/>
  <c r="AC23" i="6"/>
  <c r="V23" i="6"/>
  <c r="N23" i="6" s="1"/>
  <c r="O23" i="6"/>
  <c r="K23" i="6"/>
  <c r="H23" i="6"/>
  <c r="E23" i="6"/>
  <c r="AZ22" i="6"/>
  <c r="AT22" i="6"/>
  <c r="AJ22" i="6"/>
  <c r="AF22" i="6"/>
  <c r="AC22" i="6"/>
  <c r="V22" i="6"/>
  <c r="N22" i="6" s="1"/>
  <c r="O22" i="6"/>
  <c r="K22" i="6"/>
  <c r="H22" i="6"/>
  <c r="D22" i="6" s="1"/>
  <c r="E22" i="6"/>
  <c r="AZ21" i="6"/>
  <c r="AT21" i="6"/>
  <c r="AJ21" i="6"/>
  <c r="AF21" i="6"/>
  <c r="AC21" i="6"/>
  <c r="V21" i="6"/>
  <c r="O21" i="6"/>
  <c r="K21" i="6"/>
  <c r="H21" i="6"/>
  <c r="E21" i="6"/>
  <c r="AZ20" i="6"/>
  <c r="AT20" i="6"/>
  <c r="AJ20" i="6"/>
  <c r="AF20" i="6"/>
  <c r="AC20" i="6"/>
  <c r="V20" i="6"/>
  <c r="O20" i="6"/>
  <c r="K20" i="6"/>
  <c r="H20" i="6"/>
  <c r="E20" i="6"/>
  <c r="AZ19" i="6"/>
  <c r="AT19" i="6"/>
  <c r="AJ19" i="6"/>
  <c r="AF19" i="6"/>
  <c r="AC19" i="6"/>
  <c r="V19" i="6"/>
  <c r="N19" i="6" s="1"/>
  <c r="O19" i="6"/>
  <c r="K19" i="6"/>
  <c r="H19" i="6"/>
  <c r="E19" i="6"/>
  <c r="AZ18" i="6"/>
  <c r="AT18" i="6"/>
  <c r="AJ18" i="6"/>
  <c r="AF18" i="6"/>
  <c r="AC18" i="6"/>
  <c r="V18" i="6"/>
  <c r="N18" i="6" s="1"/>
  <c r="O18" i="6"/>
  <c r="K18" i="6"/>
  <c r="H18" i="6"/>
  <c r="D18" i="6" s="1"/>
  <c r="E18" i="6"/>
  <c r="AZ17" i="6"/>
  <c r="AT17" i="6"/>
  <c r="AJ17" i="6"/>
  <c r="AF17" i="6"/>
  <c r="AC17" i="6"/>
  <c r="V17" i="6"/>
  <c r="O17" i="6"/>
  <c r="K17" i="6"/>
  <c r="H17" i="6"/>
  <c r="E17" i="6"/>
  <c r="AZ16" i="6"/>
  <c r="AT16" i="6"/>
  <c r="AJ16" i="6"/>
  <c r="AF16" i="6"/>
  <c r="AC16" i="6"/>
  <c r="V16" i="6"/>
  <c r="O16" i="6"/>
  <c r="K16" i="6"/>
  <c r="H16" i="6"/>
  <c r="E16" i="6"/>
  <c r="AZ15" i="6"/>
  <c r="AT15" i="6"/>
  <c r="AJ15" i="6"/>
  <c r="AF15" i="6"/>
  <c r="AC15" i="6"/>
  <c r="V15" i="6"/>
  <c r="N15" i="6" s="1"/>
  <c r="O15" i="6"/>
  <c r="K15" i="6"/>
  <c r="H15" i="6"/>
  <c r="E15" i="6"/>
  <c r="AZ14" i="6"/>
  <c r="AT14" i="6"/>
  <c r="AJ14" i="6"/>
  <c r="AF14" i="6"/>
  <c r="AC14" i="6"/>
  <c r="V14" i="6"/>
  <c r="N14" i="6" s="1"/>
  <c r="O14" i="6"/>
  <c r="K14" i="6"/>
  <c r="H14" i="6"/>
  <c r="D14" i="6" s="1"/>
  <c r="E14" i="6"/>
  <c r="AZ13" i="6"/>
  <c r="AT13" i="6"/>
  <c r="AJ13" i="6"/>
  <c r="AF13" i="6"/>
  <c r="AC13" i="6"/>
  <c r="V13" i="6"/>
  <c r="O13" i="6"/>
  <c r="K13" i="6"/>
  <c r="H13" i="6"/>
  <c r="E13" i="6"/>
  <c r="AZ12" i="6"/>
  <c r="AT12" i="6"/>
  <c r="AJ12" i="6"/>
  <c r="AF12" i="6"/>
  <c r="AC12" i="6"/>
  <c r="V12" i="6"/>
  <c r="O12" i="6"/>
  <c r="K12" i="6"/>
  <c r="H12" i="6"/>
  <c r="E12" i="6"/>
  <c r="AZ11" i="6"/>
  <c r="AT11" i="6"/>
  <c r="AJ11" i="6"/>
  <c r="AF11" i="6"/>
  <c r="AC11" i="6"/>
  <c r="V11" i="6"/>
  <c r="N11" i="6" s="1"/>
  <c r="O11" i="6"/>
  <c r="K11" i="6"/>
  <c r="H11" i="6"/>
  <c r="E11" i="6"/>
  <c r="AZ10" i="6"/>
  <c r="AT10" i="6"/>
  <c r="AJ10" i="6"/>
  <c r="AF10" i="6"/>
  <c r="AC10" i="6"/>
  <c r="V10" i="6"/>
  <c r="N10" i="6" s="1"/>
  <c r="O10" i="6"/>
  <c r="K10" i="6"/>
  <c r="H10" i="6"/>
  <c r="D10" i="6" s="1"/>
  <c r="E10" i="6"/>
  <c r="AZ9" i="6"/>
  <c r="AT9" i="6"/>
  <c r="AJ9" i="6"/>
  <c r="AF9" i="6"/>
  <c r="AC9" i="6"/>
  <c r="V9" i="6"/>
  <c r="O9" i="6"/>
  <c r="K9" i="6"/>
  <c r="H9" i="6"/>
  <c r="E9" i="6"/>
  <c r="AZ8" i="6"/>
  <c r="AT8" i="6"/>
  <c r="AJ8" i="6"/>
  <c r="AF8" i="6"/>
  <c r="AC8" i="6"/>
  <c r="V8" i="6"/>
  <c r="O8" i="6"/>
  <c r="K8" i="6"/>
  <c r="H8" i="6"/>
  <c r="E8" i="6"/>
  <c r="BC7" i="6"/>
  <c r="BB7" i="6"/>
  <c r="BA7" i="6"/>
  <c r="AZ7" i="6" s="1"/>
  <c r="AY7" i="6"/>
  <c r="AX7" i="6"/>
  <c r="AW7" i="6"/>
  <c r="AT7" i="6" s="1"/>
  <c r="AV7" i="6"/>
  <c r="AU7" i="6"/>
  <c r="AS7" i="6"/>
  <c r="AR7" i="6"/>
  <c r="AQ7" i="6"/>
  <c r="AP7" i="6"/>
  <c r="AO7" i="6"/>
  <c r="AN7" i="6"/>
  <c r="AM7" i="6"/>
  <c r="AL7" i="6"/>
  <c r="AK7" i="6"/>
  <c r="AI7" i="6"/>
  <c r="AH7" i="6"/>
  <c r="AG7" i="6"/>
  <c r="AE7" i="6"/>
  <c r="AD7" i="6"/>
  <c r="AC7" i="6" s="1"/>
  <c r="AB7" i="6"/>
  <c r="AA7" i="6"/>
  <c r="Z7" i="6"/>
  <c r="Y7" i="6"/>
  <c r="X7" i="6"/>
  <c r="W7" i="6"/>
  <c r="U7" i="6"/>
  <c r="T7" i="6"/>
  <c r="S7" i="6"/>
  <c r="R7" i="6"/>
  <c r="Q7" i="6"/>
  <c r="P7" i="6"/>
  <c r="M7" i="6"/>
  <c r="L7" i="6"/>
  <c r="J7" i="6"/>
  <c r="I7" i="6"/>
  <c r="H7" i="6" s="1"/>
  <c r="G7" i="6"/>
  <c r="F7" i="6"/>
  <c r="E7" i="6" s="1"/>
  <c r="B7" i="6"/>
  <c r="A7" i="6"/>
  <c r="K7" i="6" l="1"/>
  <c r="N7" i="7"/>
  <c r="D38" i="6"/>
  <c r="D42" i="6"/>
  <c r="D46" i="6"/>
  <c r="O7" i="6"/>
  <c r="V7" i="6"/>
  <c r="N7" i="6" s="1"/>
  <c r="AF7" i="6"/>
  <c r="N8" i="6"/>
  <c r="N12" i="6"/>
  <c r="N16" i="6"/>
  <c r="N20" i="6"/>
  <c r="N24" i="6"/>
  <c r="N28" i="6"/>
  <c r="N32" i="6"/>
  <c r="N36" i="6"/>
  <c r="N40" i="6"/>
  <c r="N44" i="6"/>
  <c r="N48" i="6"/>
  <c r="N9" i="6"/>
  <c r="N13" i="6"/>
  <c r="N17" i="6"/>
  <c r="N21" i="6"/>
  <c r="N25" i="6"/>
  <c r="N29" i="6"/>
  <c r="N33" i="6"/>
  <c r="N37" i="6"/>
  <c r="N41" i="6"/>
  <c r="N45" i="6"/>
  <c r="N49" i="6"/>
  <c r="AJ7" i="6"/>
  <c r="D11" i="6"/>
  <c r="D15" i="6"/>
  <c r="D19" i="6"/>
  <c r="D23" i="6"/>
  <c r="D27" i="6"/>
  <c r="D31" i="6"/>
  <c r="D35" i="6"/>
  <c r="D39" i="6"/>
  <c r="D43" i="6"/>
  <c r="D47" i="6"/>
  <c r="N46" i="6"/>
  <c r="D8" i="6"/>
  <c r="D12" i="6"/>
  <c r="D16" i="6"/>
  <c r="D20" i="6"/>
  <c r="D24" i="6"/>
  <c r="D28" i="6"/>
  <c r="D32" i="6"/>
  <c r="D36" i="6"/>
  <c r="D40" i="6"/>
  <c r="D44" i="6"/>
  <c r="D48" i="6"/>
  <c r="D9" i="6"/>
  <c r="D13" i="6"/>
  <c r="D17" i="6"/>
  <c r="D21" i="6"/>
  <c r="D25" i="6"/>
  <c r="D29" i="6"/>
  <c r="D33" i="6"/>
  <c r="D37" i="6"/>
  <c r="D41" i="6"/>
  <c r="D45" i="6"/>
  <c r="D49" i="6"/>
  <c r="D7" i="6"/>
  <c r="AZ49" i="5"/>
  <c r="AT49" i="5"/>
  <c r="AJ49" i="5"/>
  <c r="AF49" i="5"/>
  <c r="AC49" i="5"/>
  <c r="N49" i="5" s="1"/>
  <c r="V49" i="5"/>
  <c r="O49" i="5"/>
  <c r="K49" i="5"/>
  <c r="H49" i="5"/>
  <c r="E49" i="5"/>
  <c r="AZ48" i="5"/>
  <c r="AT48" i="5"/>
  <c r="AJ48" i="5"/>
  <c r="AF48" i="5"/>
  <c r="AC48" i="5"/>
  <c r="V48" i="5"/>
  <c r="O48" i="5"/>
  <c r="K48" i="5"/>
  <c r="H48" i="5"/>
  <c r="D48" i="5" s="1"/>
  <c r="E48" i="5"/>
  <c r="AZ47" i="5"/>
  <c r="AT47" i="5"/>
  <c r="AJ47" i="5"/>
  <c r="AF47" i="5"/>
  <c r="AC47" i="5"/>
  <c r="V47" i="5"/>
  <c r="O47" i="5"/>
  <c r="K47" i="5"/>
  <c r="H47" i="5"/>
  <c r="E47" i="5"/>
  <c r="AZ46" i="5"/>
  <c r="AT46" i="5"/>
  <c r="AJ46" i="5"/>
  <c r="AF46" i="5"/>
  <c r="AC46" i="5"/>
  <c r="V46" i="5"/>
  <c r="O46" i="5"/>
  <c r="K46" i="5"/>
  <c r="D46" i="5" s="1"/>
  <c r="H46" i="5"/>
  <c r="E46" i="5"/>
  <c r="AZ45" i="5"/>
  <c r="AT45" i="5"/>
  <c r="AJ45" i="5"/>
  <c r="AF45" i="5"/>
  <c r="AC45" i="5"/>
  <c r="N45" i="5" s="1"/>
  <c r="V45" i="5"/>
  <c r="O45" i="5"/>
  <c r="K45" i="5"/>
  <c r="H45" i="5"/>
  <c r="E45" i="5"/>
  <c r="AZ44" i="5"/>
  <c r="AT44" i="5"/>
  <c r="AJ44" i="5"/>
  <c r="AF44" i="5"/>
  <c r="AC44" i="5"/>
  <c r="V44" i="5"/>
  <c r="O44" i="5"/>
  <c r="K44" i="5"/>
  <c r="H44" i="5"/>
  <c r="D44" i="5" s="1"/>
  <c r="E44" i="5"/>
  <c r="AZ43" i="5"/>
  <c r="AT43" i="5"/>
  <c r="AJ43" i="5"/>
  <c r="AF43" i="5"/>
  <c r="AC43" i="5"/>
  <c r="V43" i="5"/>
  <c r="N43" i="5" s="1"/>
  <c r="O43" i="5"/>
  <c r="K43" i="5"/>
  <c r="H43" i="5"/>
  <c r="E43" i="5"/>
  <c r="AZ42" i="5"/>
  <c r="AT42" i="5"/>
  <c r="AJ42" i="5"/>
  <c r="AF42" i="5"/>
  <c r="AC42" i="5"/>
  <c r="V42" i="5"/>
  <c r="O42" i="5"/>
  <c r="K42" i="5"/>
  <c r="H42" i="5"/>
  <c r="E42" i="5"/>
  <c r="AZ41" i="5"/>
  <c r="AT41" i="5"/>
  <c r="AJ41" i="5"/>
  <c r="AF41" i="5"/>
  <c r="AC41" i="5"/>
  <c r="V41" i="5"/>
  <c r="O41" i="5"/>
  <c r="K41" i="5"/>
  <c r="H41" i="5"/>
  <c r="E41" i="5"/>
  <c r="AZ40" i="5"/>
  <c r="AT40" i="5"/>
  <c r="AJ40" i="5"/>
  <c r="AF40" i="5"/>
  <c r="AC40" i="5"/>
  <c r="V40" i="5"/>
  <c r="O40" i="5"/>
  <c r="K40" i="5"/>
  <c r="H40" i="5"/>
  <c r="E40" i="5"/>
  <c r="AZ39" i="5"/>
  <c r="AT39" i="5"/>
  <c r="AJ39" i="5"/>
  <c r="AF39" i="5"/>
  <c r="AC39" i="5"/>
  <c r="V39" i="5"/>
  <c r="O39" i="5"/>
  <c r="K39" i="5"/>
  <c r="H39" i="5"/>
  <c r="E39" i="5"/>
  <c r="AZ38" i="5"/>
  <c r="AT38" i="5"/>
  <c r="AJ38" i="5"/>
  <c r="AF38" i="5"/>
  <c r="AC38" i="5"/>
  <c r="V38" i="5"/>
  <c r="O38" i="5"/>
  <c r="K38" i="5"/>
  <c r="H38" i="5"/>
  <c r="E38" i="5"/>
  <c r="AZ37" i="5"/>
  <c r="AT37" i="5"/>
  <c r="AJ37" i="5"/>
  <c r="AF37" i="5"/>
  <c r="AC37" i="5"/>
  <c r="V37" i="5"/>
  <c r="N37" i="5" s="1"/>
  <c r="O37" i="5"/>
  <c r="K37" i="5"/>
  <c r="H37" i="5"/>
  <c r="E37" i="5"/>
  <c r="AZ36" i="5"/>
  <c r="AT36" i="5"/>
  <c r="AJ36" i="5"/>
  <c r="AF36" i="5"/>
  <c r="AC36" i="5"/>
  <c r="V36" i="5"/>
  <c r="O36" i="5"/>
  <c r="K36" i="5"/>
  <c r="D36" i="5" s="1"/>
  <c r="H36" i="5"/>
  <c r="E36" i="5"/>
  <c r="AZ35" i="5"/>
  <c r="AT35" i="5"/>
  <c r="AJ35" i="5"/>
  <c r="AF35" i="5"/>
  <c r="AC35" i="5"/>
  <c r="N35" i="5" s="1"/>
  <c r="V35" i="5"/>
  <c r="O35" i="5"/>
  <c r="K35" i="5"/>
  <c r="H35" i="5"/>
  <c r="E35" i="5"/>
  <c r="AZ34" i="5"/>
  <c r="AT34" i="5"/>
  <c r="AJ34" i="5"/>
  <c r="AF34" i="5"/>
  <c r="AC34" i="5"/>
  <c r="V34" i="5"/>
  <c r="O34" i="5"/>
  <c r="K34" i="5"/>
  <c r="H34" i="5"/>
  <c r="E34" i="5"/>
  <c r="AZ33" i="5"/>
  <c r="AT33" i="5"/>
  <c r="AJ33" i="5"/>
  <c r="AF33" i="5"/>
  <c r="AC33" i="5"/>
  <c r="N33" i="5" s="1"/>
  <c r="V33" i="5"/>
  <c r="O33" i="5"/>
  <c r="K33" i="5"/>
  <c r="H33" i="5"/>
  <c r="E33" i="5"/>
  <c r="AZ32" i="5"/>
  <c r="AT32" i="5"/>
  <c r="AJ32" i="5"/>
  <c r="AF32" i="5"/>
  <c r="AC32" i="5"/>
  <c r="V32" i="5"/>
  <c r="O32" i="5"/>
  <c r="K32" i="5"/>
  <c r="H32" i="5"/>
  <c r="E32" i="5"/>
  <c r="AZ31" i="5"/>
  <c r="AT31" i="5"/>
  <c r="AJ31" i="5"/>
  <c r="AF31" i="5"/>
  <c r="AC31" i="5"/>
  <c r="V31" i="5"/>
  <c r="O31" i="5"/>
  <c r="K31" i="5"/>
  <c r="H31" i="5"/>
  <c r="E31" i="5"/>
  <c r="AZ30" i="5"/>
  <c r="AT30" i="5"/>
  <c r="AJ30" i="5"/>
  <c r="AF30" i="5"/>
  <c r="AC30" i="5"/>
  <c r="V30" i="5"/>
  <c r="N30" i="5" s="1"/>
  <c r="O30" i="5"/>
  <c r="K30" i="5"/>
  <c r="H30" i="5"/>
  <c r="D30" i="5" s="1"/>
  <c r="E30" i="5"/>
  <c r="AZ29" i="5"/>
  <c r="AT29" i="5"/>
  <c r="AJ29" i="5"/>
  <c r="AF29" i="5"/>
  <c r="AC29" i="5"/>
  <c r="V29" i="5"/>
  <c r="O29" i="5"/>
  <c r="K29" i="5"/>
  <c r="H29" i="5"/>
  <c r="E29" i="5"/>
  <c r="AZ28" i="5"/>
  <c r="AT28" i="5"/>
  <c r="AJ28" i="5"/>
  <c r="AF28" i="5"/>
  <c r="AC28" i="5"/>
  <c r="V28" i="5"/>
  <c r="O28" i="5"/>
  <c r="K28" i="5"/>
  <c r="H28" i="5"/>
  <c r="E28" i="5"/>
  <c r="D28" i="5" s="1"/>
  <c r="AZ27" i="5"/>
  <c r="AT27" i="5"/>
  <c r="AJ27" i="5"/>
  <c r="AF27" i="5"/>
  <c r="AC27" i="5"/>
  <c r="V27" i="5"/>
  <c r="O27" i="5"/>
  <c r="N27" i="5" s="1"/>
  <c r="K27" i="5"/>
  <c r="H27" i="5"/>
  <c r="E27" i="5"/>
  <c r="AZ26" i="5"/>
  <c r="AT26" i="5"/>
  <c r="AJ26" i="5"/>
  <c r="AF26" i="5"/>
  <c r="AC26" i="5"/>
  <c r="V26" i="5"/>
  <c r="O26" i="5"/>
  <c r="K26" i="5"/>
  <c r="H26" i="5"/>
  <c r="E26" i="5"/>
  <c r="AZ25" i="5"/>
  <c r="AT25" i="5"/>
  <c r="AJ25" i="5"/>
  <c r="AF25" i="5"/>
  <c r="AC25" i="5"/>
  <c r="V25" i="5"/>
  <c r="O25" i="5"/>
  <c r="K25" i="5"/>
  <c r="H25" i="5"/>
  <c r="E25" i="5"/>
  <c r="AZ24" i="5"/>
  <c r="AT24" i="5"/>
  <c r="AJ24" i="5"/>
  <c r="AF24" i="5"/>
  <c r="AC24" i="5"/>
  <c r="V24" i="5"/>
  <c r="O24" i="5"/>
  <c r="K24" i="5"/>
  <c r="H24" i="5"/>
  <c r="E24" i="5"/>
  <c r="AZ23" i="5"/>
  <c r="AT23" i="5"/>
  <c r="AJ23" i="5"/>
  <c r="AF23" i="5"/>
  <c r="AC23" i="5"/>
  <c r="V23" i="5"/>
  <c r="N23" i="5" s="1"/>
  <c r="O23" i="5"/>
  <c r="K23" i="5"/>
  <c r="H23" i="5"/>
  <c r="E23" i="5"/>
  <c r="AZ22" i="5"/>
  <c r="AT22" i="5"/>
  <c r="AJ22" i="5"/>
  <c r="AF22" i="5"/>
  <c r="AC22" i="5"/>
  <c r="V22" i="5"/>
  <c r="O22" i="5"/>
  <c r="K22" i="5"/>
  <c r="H22" i="5"/>
  <c r="D22" i="5" s="1"/>
  <c r="E22" i="5"/>
  <c r="AZ21" i="5"/>
  <c r="AT21" i="5"/>
  <c r="AJ21" i="5"/>
  <c r="AF21" i="5"/>
  <c r="AC21" i="5"/>
  <c r="V21" i="5"/>
  <c r="O21" i="5"/>
  <c r="K21" i="5"/>
  <c r="H21" i="5"/>
  <c r="E21" i="5"/>
  <c r="AZ20" i="5"/>
  <c r="AT20" i="5"/>
  <c r="AJ20" i="5"/>
  <c r="AF20" i="5"/>
  <c r="AC20" i="5"/>
  <c r="V20" i="5"/>
  <c r="O20" i="5"/>
  <c r="K20" i="5"/>
  <c r="H20" i="5"/>
  <c r="E20" i="5"/>
  <c r="D20" i="5"/>
  <c r="AZ19" i="5"/>
  <c r="AT19" i="5"/>
  <c r="AJ19" i="5"/>
  <c r="AF19" i="5"/>
  <c r="AC19" i="5"/>
  <c r="V19" i="5"/>
  <c r="O19" i="5"/>
  <c r="N19" i="5"/>
  <c r="K19" i="5"/>
  <c r="H19" i="5"/>
  <c r="E19" i="5"/>
  <c r="AZ18" i="5"/>
  <c r="AT18" i="5"/>
  <c r="AJ18" i="5"/>
  <c r="AF18" i="5"/>
  <c r="AC18" i="5"/>
  <c r="V18" i="5"/>
  <c r="O18" i="5"/>
  <c r="K18" i="5"/>
  <c r="H18" i="5"/>
  <c r="E18" i="5"/>
  <c r="AZ17" i="5"/>
  <c r="AT17" i="5"/>
  <c r="AJ17" i="5"/>
  <c r="AF17" i="5"/>
  <c r="AC17" i="5"/>
  <c r="N17" i="5" s="1"/>
  <c r="V17" i="5"/>
  <c r="O17" i="5"/>
  <c r="K17" i="5"/>
  <c r="H17" i="5"/>
  <c r="E17" i="5"/>
  <c r="AZ16" i="5"/>
  <c r="AT16" i="5"/>
  <c r="AJ16" i="5"/>
  <c r="AF16" i="5"/>
  <c r="AC16" i="5"/>
  <c r="V16" i="5"/>
  <c r="O16" i="5"/>
  <c r="K16" i="5"/>
  <c r="H16" i="5"/>
  <c r="D16" i="5" s="1"/>
  <c r="E16" i="5"/>
  <c r="AZ15" i="5"/>
  <c r="AT15" i="5"/>
  <c r="AJ15" i="5"/>
  <c r="AF15" i="5"/>
  <c r="AC15" i="5"/>
  <c r="V15" i="5"/>
  <c r="O15" i="5"/>
  <c r="K15" i="5"/>
  <c r="H15" i="5"/>
  <c r="E15" i="5"/>
  <c r="AZ14" i="5"/>
  <c r="AT14" i="5"/>
  <c r="AJ14" i="5"/>
  <c r="AF14" i="5"/>
  <c r="AC14" i="5"/>
  <c r="V14" i="5"/>
  <c r="O14" i="5"/>
  <c r="K14" i="5"/>
  <c r="H14" i="5"/>
  <c r="E14" i="5"/>
  <c r="AZ13" i="5"/>
  <c r="AT13" i="5"/>
  <c r="AJ13" i="5"/>
  <c r="AF13" i="5"/>
  <c r="AC13" i="5"/>
  <c r="V13" i="5"/>
  <c r="O13" i="5"/>
  <c r="K13" i="5"/>
  <c r="H13" i="5"/>
  <c r="E13" i="5"/>
  <c r="AZ12" i="5"/>
  <c r="AT12" i="5"/>
  <c r="AJ12" i="5"/>
  <c r="AF12" i="5"/>
  <c r="AC12" i="5"/>
  <c r="V12" i="5"/>
  <c r="N12" i="5" s="1"/>
  <c r="O12" i="5"/>
  <c r="K12" i="5"/>
  <c r="H12" i="5"/>
  <c r="D12" i="5" s="1"/>
  <c r="E12" i="5"/>
  <c r="AZ11" i="5"/>
  <c r="AT11" i="5"/>
  <c r="AJ11" i="5"/>
  <c r="AF11" i="5"/>
  <c r="AC11" i="5"/>
  <c r="V11" i="5"/>
  <c r="N11" i="5" s="1"/>
  <c r="O11" i="5"/>
  <c r="K11" i="5"/>
  <c r="H11" i="5"/>
  <c r="E11" i="5"/>
  <c r="AZ10" i="5"/>
  <c r="AT10" i="5"/>
  <c r="AJ10" i="5"/>
  <c r="AF10" i="5"/>
  <c r="AC10" i="5"/>
  <c r="V10" i="5"/>
  <c r="O10" i="5"/>
  <c r="K10" i="5"/>
  <c r="D10" i="5" s="1"/>
  <c r="H10" i="5"/>
  <c r="E10" i="5"/>
  <c r="AZ9" i="5"/>
  <c r="AT9" i="5"/>
  <c r="AJ9" i="5"/>
  <c r="AF9" i="5"/>
  <c r="AC9" i="5"/>
  <c r="V9" i="5"/>
  <c r="O9" i="5"/>
  <c r="K9" i="5"/>
  <c r="H9" i="5"/>
  <c r="D9" i="5" s="1"/>
  <c r="E9" i="5"/>
  <c r="AZ8" i="5"/>
  <c r="AT8" i="5"/>
  <c r="AJ8" i="5"/>
  <c r="AF8" i="5"/>
  <c r="AC8" i="5"/>
  <c r="V8" i="5"/>
  <c r="O8" i="5"/>
  <c r="K8" i="5"/>
  <c r="H8" i="5"/>
  <c r="D8" i="5" s="1"/>
  <c r="E8" i="5"/>
  <c r="BC7" i="5"/>
  <c r="BB7" i="5"/>
  <c r="BA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I7" i="5"/>
  <c r="AH7" i="5"/>
  <c r="AG7" i="5"/>
  <c r="AE7" i="5"/>
  <c r="AD7" i="5"/>
  <c r="AB7" i="5"/>
  <c r="AA7" i="5"/>
  <c r="Z7" i="5"/>
  <c r="Y7" i="5"/>
  <c r="X7" i="5"/>
  <c r="W7" i="5"/>
  <c r="U7" i="5"/>
  <c r="T7" i="5"/>
  <c r="S7" i="5"/>
  <c r="R7" i="5"/>
  <c r="Q7" i="5"/>
  <c r="P7" i="5"/>
  <c r="M7" i="5"/>
  <c r="L7" i="5"/>
  <c r="J7" i="5"/>
  <c r="I7" i="5"/>
  <c r="G7" i="5"/>
  <c r="E7" i="5" s="1"/>
  <c r="F7" i="5"/>
  <c r="B7" i="5"/>
  <c r="A7" i="5"/>
  <c r="H7" i="5" l="1"/>
  <c r="AC7" i="5"/>
  <c r="N14" i="5"/>
  <c r="N21" i="5"/>
  <c r="D26" i="5"/>
  <c r="N28" i="5"/>
  <c r="N39" i="5"/>
  <c r="N25" i="5"/>
  <c r="K7" i="5"/>
  <c r="AF7" i="5"/>
  <c r="N15" i="5"/>
  <c r="N22" i="5"/>
  <c r="N29" i="5"/>
  <c r="D34" i="5"/>
  <c r="D37" i="5"/>
  <c r="AZ7" i="5"/>
  <c r="D17" i="5"/>
  <c r="D24" i="5"/>
  <c r="D38" i="5"/>
  <c r="D42" i="5"/>
  <c r="D45" i="5"/>
  <c r="N47" i="5"/>
  <c r="N9" i="5"/>
  <c r="D14" i="5"/>
  <c r="D25" i="5"/>
  <c r="D32" i="5"/>
  <c r="N34" i="5"/>
  <c r="N41" i="5"/>
  <c r="N13" i="5"/>
  <c r="D18" i="5"/>
  <c r="N20" i="5"/>
  <c r="N31" i="5"/>
  <c r="D39" i="5"/>
  <c r="D33" i="5"/>
  <c r="D40" i="5"/>
  <c r="D11" i="5"/>
  <c r="D19" i="5"/>
  <c r="D27" i="5"/>
  <c r="N36" i="5"/>
  <c r="N44" i="5"/>
  <c r="V7" i="5"/>
  <c r="N10" i="5"/>
  <c r="N18" i="5"/>
  <c r="N26" i="5"/>
  <c r="D35" i="5"/>
  <c r="D43" i="5"/>
  <c r="N42" i="5"/>
  <c r="O7" i="5"/>
  <c r="N8" i="5"/>
  <c r="N16" i="5"/>
  <c r="N24" i="5"/>
  <c r="N32" i="5"/>
  <c r="D41" i="5"/>
  <c r="D49" i="5"/>
  <c r="D15" i="5"/>
  <c r="D23" i="5"/>
  <c r="D31" i="5"/>
  <c r="N40" i="5"/>
  <c r="N48" i="5"/>
  <c r="AJ7" i="5"/>
  <c r="D47" i="5"/>
  <c r="AT7" i="5"/>
  <c r="D13" i="5"/>
  <c r="D21" i="5"/>
  <c r="D29" i="5"/>
  <c r="N38" i="5"/>
  <c r="N46" i="5"/>
  <c r="D7" i="5"/>
  <c r="N7" i="5" l="1"/>
  <c r="AZ49" i="4"/>
  <c r="AT49" i="4"/>
  <c r="AJ49" i="4"/>
  <c r="AF49" i="4"/>
  <c r="AC49" i="4"/>
  <c r="V49" i="4"/>
  <c r="N49" i="4" s="1"/>
  <c r="O49" i="4"/>
  <c r="K49" i="4"/>
  <c r="H49" i="4"/>
  <c r="E49" i="4"/>
  <c r="AZ48" i="4"/>
  <c r="AT48" i="4"/>
  <c r="AJ48" i="4"/>
  <c r="AF48" i="4"/>
  <c r="AC48" i="4"/>
  <c r="V48" i="4"/>
  <c r="O48" i="4"/>
  <c r="K48" i="4"/>
  <c r="H48" i="4"/>
  <c r="E48" i="4"/>
  <c r="D48" i="4"/>
  <c r="AZ47" i="4"/>
  <c r="AT47" i="4"/>
  <c r="AJ47" i="4"/>
  <c r="AF47" i="4"/>
  <c r="AC47" i="4"/>
  <c r="V47" i="4"/>
  <c r="O47" i="4"/>
  <c r="N47" i="4"/>
  <c r="K47" i="4"/>
  <c r="H47" i="4"/>
  <c r="E47" i="4"/>
  <c r="AZ46" i="4"/>
  <c r="AT46" i="4"/>
  <c r="AJ46" i="4"/>
  <c r="AF46" i="4"/>
  <c r="AC46" i="4"/>
  <c r="V46" i="4"/>
  <c r="O46" i="4"/>
  <c r="K46" i="4"/>
  <c r="H46" i="4"/>
  <c r="E46" i="4"/>
  <c r="AZ45" i="4"/>
  <c r="AT45" i="4"/>
  <c r="AJ45" i="4"/>
  <c r="AF45" i="4"/>
  <c r="AC45" i="4"/>
  <c r="V45" i="4"/>
  <c r="N45" i="4" s="1"/>
  <c r="O45" i="4"/>
  <c r="K45" i="4"/>
  <c r="H45" i="4"/>
  <c r="E45" i="4"/>
  <c r="AZ44" i="4"/>
  <c r="AT44" i="4"/>
  <c r="AJ44" i="4"/>
  <c r="AF44" i="4"/>
  <c r="AC44" i="4"/>
  <c r="V44" i="4"/>
  <c r="O44" i="4"/>
  <c r="K44" i="4"/>
  <c r="H44" i="4"/>
  <c r="E44" i="4"/>
  <c r="AZ43" i="4"/>
  <c r="AT43" i="4"/>
  <c r="AJ43" i="4"/>
  <c r="AF43" i="4"/>
  <c r="AC43" i="4"/>
  <c r="V43" i="4"/>
  <c r="N43" i="4" s="1"/>
  <c r="O43" i="4"/>
  <c r="K43" i="4"/>
  <c r="H43" i="4"/>
  <c r="D43" i="4" s="1"/>
  <c r="E43" i="4"/>
  <c r="AZ42" i="4"/>
  <c r="AT42" i="4"/>
  <c r="AJ42" i="4"/>
  <c r="AF42" i="4"/>
  <c r="AC42" i="4"/>
  <c r="V42" i="4"/>
  <c r="O42" i="4"/>
  <c r="K42" i="4"/>
  <c r="H42" i="4"/>
  <c r="E42" i="4"/>
  <c r="D42" i="4"/>
  <c r="AZ41" i="4"/>
  <c r="AT41" i="4"/>
  <c r="AJ41" i="4"/>
  <c r="AF41" i="4"/>
  <c r="AC41" i="4"/>
  <c r="V41" i="4"/>
  <c r="O41" i="4"/>
  <c r="N41" i="4"/>
  <c r="K41" i="4"/>
  <c r="H41" i="4"/>
  <c r="E41" i="4"/>
  <c r="AZ40" i="4"/>
  <c r="AT40" i="4"/>
  <c r="AJ40" i="4"/>
  <c r="AF40" i="4"/>
  <c r="AC40" i="4"/>
  <c r="V40" i="4"/>
  <c r="O40" i="4"/>
  <c r="K40" i="4"/>
  <c r="H40" i="4"/>
  <c r="D40" i="4" s="1"/>
  <c r="E40" i="4"/>
  <c r="AZ39" i="4"/>
  <c r="AT39" i="4"/>
  <c r="AJ39" i="4"/>
  <c r="AF39" i="4"/>
  <c r="AC39" i="4"/>
  <c r="V39" i="4"/>
  <c r="N39" i="4" s="1"/>
  <c r="O39" i="4"/>
  <c r="K39" i="4"/>
  <c r="H39" i="4"/>
  <c r="E39" i="4"/>
  <c r="AZ38" i="4"/>
  <c r="AT38" i="4"/>
  <c r="AJ38" i="4"/>
  <c r="AF38" i="4"/>
  <c r="AC38" i="4"/>
  <c r="V38" i="4"/>
  <c r="O38" i="4"/>
  <c r="K38" i="4"/>
  <c r="H38" i="4"/>
  <c r="E38" i="4"/>
  <c r="AZ37" i="4"/>
  <c r="AT37" i="4"/>
  <c r="AJ37" i="4"/>
  <c r="AF37" i="4"/>
  <c r="AC37" i="4"/>
  <c r="V37" i="4"/>
  <c r="N37" i="4" s="1"/>
  <c r="O37" i="4"/>
  <c r="K37" i="4"/>
  <c r="H37" i="4"/>
  <c r="E37" i="4"/>
  <c r="AZ36" i="4"/>
  <c r="AT36" i="4"/>
  <c r="AJ36" i="4"/>
  <c r="AF36" i="4"/>
  <c r="AC36" i="4"/>
  <c r="V36" i="4"/>
  <c r="O36" i="4"/>
  <c r="K36" i="4"/>
  <c r="H36" i="4"/>
  <c r="E36" i="4"/>
  <c r="AZ35" i="4"/>
  <c r="AT35" i="4"/>
  <c r="AJ35" i="4"/>
  <c r="AF35" i="4"/>
  <c r="AC35" i="4"/>
  <c r="V35" i="4"/>
  <c r="O35" i="4"/>
  <c r="K35" i="4"/>
  <c r="H35" i="4"/>
  <c r="E35" i="4"/>
  <c r="AZ34" i="4"/>
  <c r="AT34" i="4"/>
  <c r="AJ34" i="4"/>
  <c r="AF34" i="4"/>
  <c r="AC34" i="4"/>
  <c r="V34" i="4"/>
  <c r="O34" i="4"/>
  <c r="K34" i="4"/>
  <c r="H34" i="4"/>
  <c r="D34" i="4" s="1"/>
  <c r="E34" i="4"/>
  <c r="AZ33" i="4"/>
  <c r="AT33" i="4"/>
  <c r="AJ33" i="4"/>
  <c r="AF33" i="4"/>
  <c r="AC33" i="4"/>
  <c r="V33" i="4"/>
  <c r="N33" i="4" s="1"/>
  <c r="O33" i="4"/>
  <c r="K33" i="4"/>
  <c r="H33" i="4"/>
  <c r="E33" i="4"/>
  <c r="AZ32" i="4"/>
  <c r="AT32" i="4"/>
  <c r="AJ32" i="4"/>
  <c r="AF32" i="4"/>
  <c r="AC32" i="4"/>
  <c r="V32" i="4"/>
  <c r="O32" i="4"/>
  <c r="K32" i="4"/>
  <c r="H32" i="4"/>
  <c r="D32" i="4" s="1"/>
  <c r="E32" i="4"/>
  <c r="AZ31" i="4"/>
  <c r="AT31" i="4"/>
  <c r="AJ31" i="4"/>
  <c r="AF31" i="4"/>
  <c r="AC31" i="4"/>
  <c r="V31" i="4"/>
  <c r="N31" i="4" s="1"/>
  <c r="O31" i="4"/>
  <c r="K31" i="4"/>
  <c r="H31" i="4"/>
  <c r="D31" i="4" s="1"/>
  <c r="E31" i="4"/>
  <c r="AZ30" i="4"/>
  <c r="AT30" i="4"/>
  <c r="AJ30" i="4"/>
  <c r="AF30" i="4"/>
  <c r="AC30" i="4"/>
  <c r="V30" i="4"/>
  <c r="O30" i="4"/>
  <c r="K30" i="4"/>
  <c r="H30" i="4"/>
  <c r="D30" i="4" s="1"/>
  <c r="E30" i="4"/>
  <c r="AZ29" i="4"/>
  <c r="AT29" i="4"/>
  <c r="AJ29" i="4"/>
  <c r="AF29" i="4"/>
  <c r="AC29" i="4"/>
  <c r="V29" i="4"/>
  <c r="O29" i="4"/>
  <c r="K29" i="4"/>
  <c r="H29" i="4"/>
  <c r="E29" i="4"/>
  <c r="AZ28" i="4"/>
  <c r="AT28" i="4"/>
  <c r="AJ28" i="4"/>
  <c r="AF28" i="4"/>
  <c r="AC28" i="4"/>
  <c r="V28" i="4"/>
  <c r="O28" i="4"/>
  <c r="K28" i="4"/>
  <c r="H28" i="4"/>
  <c r="E28" i="4"/>
  <c r="AZ27" i="4"/>
  <c r="AT27" i="4"/>
  <c r="AJ27" i="4"/>
  <c r="AF27" i="4"/>
  <c r="AC27" i="4"/>
  <c r="V27" i="4"/>
  <c r="N27" i="4" s="1"/>
  <c r="O27" i="4"/>
  <c r="K27" i="4"/>
  <c r="H27" i="4"/>
  <c r="E27" i="4"/>
  <c r="D27" i="4"/>
  <c r="AZ26" i="4"/>
  <c r="AT26" i="4"/>
  <c r="AJ26" i="4"/>
  <c r="AF26" i="4"/>
  <c r="AC26" i="4"/>
  <c r="V26" i="4"/>
  <c r="O26" i="4"/>
  <c r="N26" i="4"/>
  <c r="K26" i="4"/>
  <c r="H26" i="4"/>
  <c r="E26" i="4"/>
  <c r="AZ25" i="4"/>
  <c r="AT25" i="4"/>
  <c r="AJ25" i="4"/>
  <c r="AF25" i="4"/>
  <c r="AC25" i="4"/>
  <c r="V25" i="4"/>
  <c r="O25" i="4"/>
  <c r="K25" i="4"/>
  <c r="D25" i="4" s="1"/>
  <c r="H25" i="4"/>
  <c r="E25" i="4"/>
  <c r="AZ24" i="4"/>
  <c r="AT24" i="4"/>
  <c r="AJ24" i="4"/>
  <c r="AF24" i="4"/>
  <c r="AC24" i="4"/>
  <c r="V24" i="4"/>
  <c r="N24" i="4" s="1"/>
  <c r="O24" i="4"/>
  <c r="K24" i="4"/>
  <c r="H24" i="4"/>
  <c r="D24" i="4" s="1"/>
  <c r="E24" i="4"/>
  <c r="AZ23" i="4"/>
  <c r="AT23" i="4"/>
  <c r="AJ23" i="4"/>
  <c r="AF23" i="4"/>
  <c r="AC23" i="4"/>
  <c r="V23" i="4"/>
  <c r="O23" i="4"/>
  <c r="K23" i="4"/>
  <c r="H23" i="4"/>
  <c r="D23" i="4" s="1"/>
  <c r="E23" i="4"/>
  <c r="AZ22" i="4"/>
  <c r="AT22" i="4"/>
  <c r="AJ22" i="4"/>
  <c r="AF22" i="4"/>
  <c r="AC22" i="4"/>
  <c r="V22" i="4"/>
  <c r="N22" i="4" s="1"/>
  <c r="O22" i="4"/>
  <c r="K22" i="4"/>
  <c r="H22" i="4"/>
  <c r="D22" i="4" s="1"/>
  <c r="E22" i="4"/>
  <c r="AZ21" i="4"/>
  <c r="AT21" i="4"/>
  <c r="AJ21" i="4"/>
  <c r="AF21" i="4"/>
  <c r="AC21" i="4"/>
  <c r="V21" i="4"/>
  <c r="O21" i="4"/>
  <c r="K21" i="4"/>
  <c r="H21" i="4"/>
  <c r="D21" i="4" s="1"/>
  <c r="E21" i="4"/>
  <c r="AZ20" i="4"/>
  <c r="AT20" i="4"/>
  <c r="AJ20" i="4"/>
  <c r="AF20" i="4"/>
  <c r="AC20" i="4"/>
  <c r="V20" i="4"/>
  <c r="N20" i="4" s="1"/>
  <c r="O20" i="4"/>
  <c r="K20" i="4"/>
  <c r="H20" i="4"/>
  <c r="E20" i="4"/>
  <c r="AZ19" i="4"/>
  <c r="AT19" i="4"/>
  <c r="AJ19" i="4"/>
  <c r="AF19" i="4"/>
  <c r="AC19" i="4"/>
  <c r="V19" i="4"/>
  <c r="N19" i="4" s="1"/>
  <c r="O19" i="4"/>
  <c r="K19" i="4"/>
  <c r="H19" i="4"/>
  <c r="E19" i="4"/>
  <c r="D19" i="4"/>
  <c r="AZ18" i="4"/>
  <c r="AT18" i="4"/>
  <c r="AJ18" i="4"/>
  <c r="AF18" i="4"/>
  <c r="AC18" i="4"/>
  <c r="V18" i="4"/>
  <c r="O18" i="4"/>
  <c r="N18" i="4"/>
  <c r="K18" i="4"/>
  <c r="H18" i="4"/>
  <c r="E18" i="4"/>
  <c r="AZ17" i="4"/>
  <c r="AT17" i="4"/>
  <c r="AJ17" i="4"/>
  <c r="AF17" i="4"/>
  <c r="AC17" i="4"/>
  <c r="V17" i="4"/>
  <c r="O17" i="4"/>
  <c r="K17" i="4"/>
  <c r="D17" i="4" s="1"/>
  <c r="H17" i="4"/>
  <c r="E17" i="4"/>
  <c r="AZ16" i="4"/>
  <c r="AT16" i="4"/>
  <c r="AJ16" i="4"/>
  <c r="AF16" i="4"/>
  <c r="AC16" i="4"/>
  <c r="N16" i="4" s="1"/>
  <c r="V16" i="4"/>
  <c r="O16" i="4"/>
  <c r="K16" i="4"/>
  <c r="H16" i="4"/>
  <c r="D16" i="4" s="1"/>
  <c r="E16" i="4"/>
  <c r="AZ15" i="4"/>
  <c r="AT15" i="4"/>
  <c r="AJ15" i="4"/>
  <c r="AF15" i="4"/>
  <c r="AC15" i="4"/>
  <c r="V15" i="4"/>
  <c r="O15" i="4"/>
  <c r="K15" i="4"/>
  <c r="H15" i="4"/>
  <c r="D15" i="4" s="1"/>
  <c r="E15" i="4"/>
  <c r="AZ14" i="4"/>
  <c r="AT14" i="4"/>
  <c r="AJ14" i="4"/>
  <c r="AF14" i="4"/>
  <c r="AC14" i="4"/>
  <c r="V14" i="4"/>
  <c r="N14" i="4" s="1"/>
  <c r="O14" i="4"/>
  <c r="K14" i="4"/>
  <c r="H14" i="4"/>
  <c r="D14" i="4" s="1"/>
  <c r="E14" i="4"/>
  <c r="AZ13" i="4"/>
  <c r="AT13" i="4"/>
  <c r="AJ13" i="4"/>
  <c r="AF13" i="4"/>
  <c r="AC13" i="4"/>
  <c r="V13" i="4"/>
  <c r="O13" i="4"/>
  <c r="K13" i="4"/>
  <c r="H13" i="4"/>
  <c r="D13" i="4" s="1"/>
  <c r="E13" i="4"/>
  <c r="AZ12" i="4"/>
  <c r="AT12" i="4"/>
  <c r="AJ12" i="4"/>
  <c r="AF12" i="4"/>
  <c r="AC12" i="4"/>
  <c r="V12" i="4"/>
  <c r="N12" i="4" s="1"/>
  <c r="O12" i="4"/>
  <c r="K12" i="4"/>
  <c r="H12" i="4"/>
  <c r="E12" i="4"/>
  <c r="AZ11" i="4"/>
  <c r="AT11" i="4"/>
  <c r="AJ11" i="4"/>
  <c r="AF11" i="4"/>
  <c r="AC11" i="4"/>
  <c r="V11" i="4"/>
  <c r="N11" i="4" s="1"/>
  <c r="O11" i="4"/>
  <c r="K11" i="4"/>
  <c r="H11" i="4"/>
  <c r="E11" i="4"/>
  <c r="D11" i="4"/>
  <c r="AZ10" i="4"/>
  <c r="AT10" i="4"/>
  <c r="AJ10" i="4"/>
  <c r="AF10" i="4"/>
  <c r="AC10" i="4"/>
  <c r="V10" i="4"/>
  <c r="O10" i="4"/>
  <c r="N10" i="4"/>
  <c r="K10" i="4"/>
  <c r="H10" i="4"/>
  <c r="E10" i="4"/>
  <c r="AZ9" i="4"/>
  <c r="AT9" i="4"/>
  <c r="AJ9" i="4"/>
  <c r="AF9" i="4"/>
  <c r="AC9" i="4"/>
  <c r="V9" i="4"/>
  <c r="O9" i="4"/>
  <c r="K9" i="4"/>
  <c r="D9" i="4" s="1"/>
  <c r="H9" i="4"/>
  <c r="E9" i="4"/>
  <c r="AZ8" i="4"/>
  <c r="AT8" i="4"/>
  <c r="AJ8" i="4"/>
  <c r="AF8" i="4"/>
  <c r="AC8" i="4"/>
  <c r="N8" i="4" s="1"/>
  <c r="V8" i="4"/>
  <c r="O8" i="4"/>
  <c r="K8" i="4"/>
  <c r="H8" i="4"/>
  <c r="D8" i="4" s="1"/>
  <c r="E8" i="4"/>
  <c r="BC7" i="4"/>
  <c r="BB7" i="4"/>
  <c r="BA7" i="4"/>
  <c r="AY7" i="4"/>
  <c r="AX7" i="4"/>
  <c r="AW7" i="4"/>
  <c r="AV7" i="4"/>
  <c r="AU7" i="4"/>
  <c r="AS7" i="4"/>
  <c r="AR7" i="4"/>
  <c r="AQ7" i="4"/>
  <c r="AP7" i="4"/>
  <c r="AO7" i="4"/>
  <c r="AN7" i="4"/>
  <c r="AM7" i="4"/>
  <c r="AL7" i="4"/>
  <c r="AK7" i="4"/>
  <c r="AI7" i="4"/>
  <c r="AH7" i="4"/>
  <c r="AG7" i="4"/>
  <c r="AE7" i="4"/>
  <c r="AD7" i="4"/>
  <c r="AB7" i="4"/>
  <c r="AA7" i="4"/>
  <c r="Z7" i="4"/>
  <c r="Y7" i="4"/>
  <c r="X7" i="4"/>
  <c r="W7" i="4"/>
  <c r="U7" i="4"/>
  <c r="T7" i="4"/>
  <c r="S7" i="4"/>
  <c r="R7" i="4"/>
  <c r="Q7" i="4"/>
  <c r="P7" i="4"/>
  <c r="M7" i="4"/>
  <c r="K7" i="4" s="1"/>
  <c r="L7" i="4"/>
  <c r="J7" i="4"/>
  <c r="I7" i="4"/>
  <c r="H7" i="4" s="1"/>
  <c r="G7" i="4"/>
  <c r="E7" i="4" s="1"/>
  <c r="F7" i="4"/>
  <c r="B7" i="4"/>
  <c r="A7" i="4"/>
  <c r="AZ7" i="4" l="1"/>
  <c r="D12" i="4"/>
  <c r="D20" i="4"/>
  <c r="D28" i="4"/>
  <c r="D38" i="4"/>
  <c r="D41" i="4"/>
  <c r="D44" i="4"/>
  <c r="D10" i="4"/>
  <c r="D18" i="4"/>
  <c r="D26" i="4"/>
  <c r="D39" i="4"/>
  <c r="N9" i="4"/>
  <c r="N17" i="4"/>
  <c r="N25" i="4"/>
  <c r="D7" i="4"/>
  <c r="D33" i="4"/>
  <c r="D36" i="4"/>
  <c r="N15" i="4"/>
  <c r="N23" i="4"/>
  <c r="N29" i="4"/>
  <c r="N35" i="4"/>
  <c r="D46" i="4"/>
  <c r="D49" i="4"/>
  <c r="V7" i="4"/>
  <c r="AF7" i="4"/>
  <c r="N13" i="4"/>
  <c r="N21" i="4"/>
  <c r="D47" i="4"/>
  <c r="N30" i="4"/>
  <c r="N38" i="4"/>
  <c r="N46" i="4"/>
  <c r="D29" i="4"/>
  <c r="D37" i="4"/>
  <c r="D45" i="4"/>
  <c r="O7" i="4"/>
  <c r="N36" i="4"/>
  <c r="N44" i="4"/>
  <c r="N28" i="4"/>
  <c r="D35" i="4"/>
  <c r="AJ7" i="4"/>
  <c r="N34" i="4"/>
  <c r="N42" i="4"/>
  <c r="AT7" i="4"/>
  <c r="AC7" i="4"/>
  <c r="N32" i="4"/>
  <c r="N40" i="4"/>
  <c r="N48" i="4"/>
  <c r="AZ49" i="3"/>
  <c r="AT49" i="3"/>
  <c r="AJ49" i="3"/>
  <c r="AF49" i="3"/>
  <c r="AC49" i="3"/>
  <c r="V49" i="3"/>
  <c r="O49" i="3"/>
  <c r="K49" i="3"/>
  <c r="H49" i="3"/>
  <c r="D49" i="3" s="1"/>
  <c r="E49" i="3"/>
  <c r="AZ48" i="3"/>
  <c r="AT48" i="3"/>
  <c r="AJ48" i="3"/>
  <c r="AF48" i="3"/>
  <c r="AC48" i="3"/>
  <c r="V48" i="3"/>
  <c r="N48" i="3" s="1"/>
  <c r="O48" i="3"/>
  <c r="K48" i="3"/>
  <c r="H48" i="3"/>
  <c r="E48" i="3"/>
  <c r="AZ47" i="3"/>
  <c r="AT47" i="3"/>
  <c r="AJ47" i="3"/>
  <c r="AF47" i="3"/>
  <c r="AC47" i="3"/>
  <c r="V47" i="3"/>
  <c r="O47" i="3"/>
  <c r="K47" i="3"/>
  <c r="H47" i="3"/>
  <c r="D47" i="3" s="1"/>
  <c r="E47" i="3"/>
  <c r="AZ46" i="3"/>
  <c r="AT46" i="3"/>
  <c r="AJ46" i="3"/>
  <c r="AF46" i="3"/>
  <c r="AC46" i="3"/>
  <c r="V46" i="3"/>
  <c r="N46" i="3" s="1"/>
  <c r="O46" i="3"/>
  <c r="K46" i="3"/>
  <c r="H46" i="3"/>
  <c r="E46" i="3"/>
  <c r="AZ45" i="3"/>
  <c r="AT45" i="3"/>
  <c r="AJ45" i="3"/>
  <c r="AF45" i="3"/>
  <c r="AC45" i="3"/>
  <c r="V45" i="3"/>
  <c r="O45" i="3"/>
  <c r="K45" i="3"/>
  <c r="H45" i="3"/>
  <c r="E45" i="3"/>
  <c r="AZ44" i="3"/>
  <c r="AT44" i="3"/>
  <c r="AJ44" i="3"/>
  <c r="AF44" i="3"/>
  <c r="AC44" i="3"/>
  <c r="V44" i="3"/>
  <c r="O44" i="3"/>
  <c r="K44" i="3"/>
  <c r="H44" i="3"/>
  <c r="E44" i="3"/>
  <c r="AZ43" i="3"/>
  <c r="AT43" i="3"/>
  <c r="AJ43" i="3"/>
  <c r="AF43" i="3"/>
  <c r="AC43" i="3"/>
  <c r="V43" i="3"/>
  <c r="O43" i="3"/>
  <c r="N43" i="3" s="1"/>
  <c r="K43" i="3"/>
  <c r="H43" i="3"/>
  <c r="E43" i="3"/>
  <c r="AZ42" i="3"/>
  <c r="AT42" i="3"/>
  <c r="AJ42" i="3"/>
  <c r="AF42" i="3"/>
  <c r="AC42" i="3"/>
  <c r="V42" i="3"/>
  <c r="N42" i="3" s="1"/>
  <c r="O42" i="3"/>
  <c r="K42" i="3"/>
  <c r="H42" i="3"/>
  <c r="E42" i="3"/>
  <c r="D42" i="3" s="1"/>
  <c r="AZ41" i="3"/>
  <c r="AT41" i="3"/>
  <c r="AJ41" i="3"/>
  <c r="AF41" i="3"/>
  <c r="AC41" i="3"/>
  <c r="V41" i="3"/>
  <c r="O41" i="3"/>
  <c r="K41" i="3"/>
  <c r="H41" i="3"/>
  <c r="E41" i="3"/>
  <c r="D41" i="3"/>
  <c r="AZ40" i="3"/>
  <c r="AT40" i="3"/>
  <c r="AJ40" i="3"/>
  <c r="AF40" i="3"/>
  <c r="AC40" i="3"/>
  <c r="V40" i="3"/>
  <c r="O40" i="3"/>
  <c r="N40" i="3"/>
  <c r="K40" i="3"/>
  <c r="H40" i="3"/>
  <c r="E40" i="3"/>
  <c r="AZ39" i="3"/>
  <c r="AT39" i="3"/>
  <c r="AJ39" i="3"/>
  <c r="AF39" i="3"/>
  <c r="AC39" i="3"/>
  <c r="V39" i="3"/>
  <c r="O39" i="3"/>
  <c r="K39" i="3"/>
  <c r="H39" i="3"/>
  <c r="E39" i="3"/>
  <c r="D39" i="3"/>
  <c r="AZ38" i="3"/>
  <c r="AT38" i="3"/>
  <c r="AJ38" i="3"/>
  <c r="AF38" i="3"/>
  <c r="AC38" i="3"/>
  <c r="V38" i="3"/>
  <c r="O38" i="3"/>
  <c r="N38" i="3"/>
  <c r="K38" i="3"/>
  <c r="H38" i="3"/>
  <c r="E38" i="3"/>
  <c r="AZ37" i="3"/>
  <c r="AT37" i="3"/>
  <c r="AJ37" i="3"/>
  <c r="AF37" i="3"/>
  <c r="AC37" i="3"/>
  <c r="V37" i="3"/>
  <c r="O37" i="3"/>
  <c r="N37" i="3" s="1"/>
  <c r="K37" i="3"/>
  <c r="D37" i="3" s="1"/>
  <c r="H37" i="3"/>
  <c r="E37" i="3"/>
  <c r="AZ36" i="3"/>
  <c r="AT36" i="3"/>
  <c r="AJ36" i="3"/>
  <c r="AF36" i="3"/>
  <c r="AC36" i="3"/>
  <c r="V36" i="3"/>
  <c r="O36" i="3"/>
  <c r="K36" i="3"/>
  <c r="H36" i="3"/>
  <c r="E36" i="3"/>
  <c r="AZ35" i="3"/>
  <c r="AT35" i="3"/>
  <c r="AJ35" i="3"/>
  <c r="AF35" i="3"/>
  <c r="AC35" i="3"/>
  <c r="V35" i="3"/>
  <c r="O35" i="3"/>
  <c r="K35" i="3"/>
  <c r="H35" i="3"/>
  <c r="E35" i="3"/>
  <c r="AZ34" i="3"/>
  <c r="AT34" i="3"/>
  <c r="AJ34" i="3"/>
  <c r="AF34" i="3"/>
  <c r="AC34" i="3"/>
  <c r="V34" i="3"/>
  <c r="O34" i="3"/>
  <c r="K34" i="3"/>
  <c r="H34" i="3"/>
  <c r="E34" i="3"/>
  <c r="AZ33" i="3"/>
  <c r="AT33" i="3"/>
  <c r="AJ33" i="3"/>
  <c r="AF33" i="3"/>
  <c r="AC33" i="3"/>
  <c r="V33" i="3"/>
  <c r="O33" i="3"/>
  <c r="K33" i="3"/>
  <c r="H33" i="3"/>
  <c r="D33" i="3" s="1"/>
  <c r="E33" i="3"/>
  <c r="AZ32" i="3"/>
  <c r="AT32" i="3"/>
  <c r="AJ32" i="3"/>
  <c r="AF32" i="3"/>
  <c r="AC32" i="3"/>
  <c r="V32" i="3"/>
  <c r="N32" i="3" s="1"/>
  <c r="O32" i="3"/>
  <c r="K32" i="3"/>
  <c r="H32" i="3"/>
  <c r="E32" i="3"/>
  <c r="AZ31" i="3"/>
  <c r="AT31" i="3"/>
  <c r="AJ31" i="3"/>
  <c r="AF31" i="3"/>
  <c r="AC31" i="3"/>
  <c r="V31" i="3"/>
  <c r="O31" i="3"/>
  <c r="K31" i="3"/>
  <c r="H31" i="3"/>
  <c r="D31" i="3" s="1"/>
  <c r="E31" i="3"/>
  <c r="AZ30" i="3"/>
  <c r="AT30" i="3"/>
  <c r="AJ30" i="3"/>
  <c r="AF30" i="3"/>
  <c r="AC30" i="3"/>
  <c r="V30" i="3"/>
  <c r="N30" i="3" s="1"/>
  <c r="O30" i="3"/>
  <c r="K30" i="3"/>
  <c r="H30" i="3"/>
  <c r="E30" i="3"/>
  <c r="AZ29" i="3"/>
  <c r="AT29" i="3"/>
  <c r="AJ29" i="3"/>
  <c r="AF29" i="3"/>
  <c r="AC29" i="3"/>
  <c r="V29" i="3"/>
  <c r="O29" i="3"/>
  <c r="K29" i="3"/>
  <c r="H29" i="3"/>
  <c r="E29" i="3"/>
  <c r="AZ28" i="3"/>
  <c r="AT28" i="3"/>
  <c r="AJ28" i="3"/>
  <c r="AF28" i="3"/>
  <c r="AC28" i="3"/>
  <c r="V28" i="3"/>
  <c r="O28" i="3"/>
  <c r="K28" i="3"/>
  <c r="H28" i="3"/>
  <c r="E28" i="3"/>
  <c r="AZ27" i="3"/>
  <c r="AT27" i="3"/>
  <c r="AJ27" i="3"/>
  <c r="AF27" i="3"/>
  <c r="AC27" i="3"/>
  <c r="V27" i="3"/>
  <c r="O27" i="3"/>
  <c r="N27" i="3" s="1"/>
  <c r="K27" i="3"/>
  <c r="H27" i="3"/>
  <c r="E27" i="3"/>
  <c r="AZ26" i="3"/>
  <c r="AT26" i="3"/>
  <c r="AJ26" i="3"/>
  <c r="AF26" i="3"/>
  <c r="AC26" i="3"/>
  <c r="V26" i="3"/>
  <c r="O26" i="3"/>
  <c r="K26" i="3"/>
  <c r="H26" i="3"/>
  <c r="E26" i="3"/>
  <c r="D26" i="3" s="1"/>
  <c r="AZ25" i="3"/>
  <c r="AT25" i="3"/>
  <c r="AJ25" i="3"/>
  <c r="AF25" i="3"/>
  <c r="AC25" i="3"/>
  <c r="V25" i="3"/>
  <c r="O25" i="3"/>
  <c r="K25" i="3"/>
  <c r="H25" i="3"/>
  <c r="E25" i="3"/>
  <c r="D25" i="3"/>
  <c r="AZ24" i="3"/>
  <c r="AT24" i="3"/>
  <c r="AJ24" i="3"/>
  <c r="AF24" i="3"/>
  <c r="AC24" i="3"/>
  <c r="V24" i="3"/>
  <c r="O24" i="3"/>
  <c r="N24" i="3"/>
  <c r="K24" i="3"/>
  <c r="H24" i="3"/>
  <c r="E24" i="3"/>
  <c r="AZ23" i="3"/>
  <c r="AT23" i="3"/>
  <c r="AJ23" i="3"/>
  <c r="AF23" i="3"/>
  <c r="AC23" i="3"/>
  <c r="V23" i="3"/>
  <c r="O23" i="3"/>
  <c r="K23" i="3"/>
  <c r="H23" i="3"/>
  <c r="D23" i="3" s="1"/>
  <c r="E23" i="3"/>
  <c r="AZ22" i="3"/>
  <c r="AT22" i="3"/>
  <c r="AJ22" i="3"/>
  <c r="AF22" i="3"/>
  <c r="AC22" i="3"/>
  <c r="V22" i="3"/>
  <c r="N22" i="3" s="1"/>
  <c r="O22" i="3"/>
  <c r="K22" i="3"/>
  <c r="H22" i="3"/>
  <c r="E22" i="3"/>
  <c r="AZ21" i="3"/>
  <c r="AT21" i="3"/>
  <c r="AJ21" i="3"/>
  <c r="AF21" i="3"/>
  <c r="AC21" i="3"/>
  <c r="V21" i="3"/>
  <c r="O21" i="3"/>
  <c r="N21" i="3" s="1"/>
  <c r="K21" i="3"/>
  <c r="D21" i="3" s="1"/>
  <c r="H21" i="3"/>
  <c r="E21" i="3"/>
  <c r="AZ20" i="3"/>
  <c r="AT20" i="3"/>
  <c r="AJ20" i="3"/>
  <c r="AF20" i="3"/>
  <c r="AC20" i="3"/>
  <c r="N20" i="3" s="1"/>
  <c r="V20" i="3"/>
  <c r="O20" i="3"/>
  <c r="K20" i="3"/>
  <c r="H20" i="3"/>
  <c r="E20" i="3"/>
  <c r="AZ19" i="3"/>
  <c r="AT19" i="3"/>
  <c r="AJ19" i="3"/>
  <c r="AF19" i="3"/>
  <c r="AC19" i="3"/>
  <c r="V19" i="3"/>
  <c r="O19" i="3"/>
  <c r="N19" i="3" s="1"/>
  <c r="K19" i="3"/>
  <c r="H19" i="3"/>
  <c r="E19" i="3"/>
  <c r="AZ18" i="3"/>
  <c r="AT18" i="3"/>
  <c r="AJ18" i="3"/>
  <c r="AF18" i="3"/>
  <c r="AC18" i="3"/>
  <c r="V18" i="3"/>
  <c r="O18" i="3"/>
  <c r="K18" i="3"/>
  <c r="H18" i="3"/>
  <c r="E18" i="3"/>
  <c r="AZ17" i="3"/>
  <c r="AT17" i="3"/>
  <c r="AJ17" i="3"/>
  <c r="AF17" i="3"/>
  <c r="AC17" i="3"/>
  <c r="V17" i="3"/>
  <c r="O17" i="3"/>
  <c r="K17" i="3"/>
  <c r="D17" i="3" s="1"/>
  <c r="H17" i="3"/>
  <c r="E17" i="3"/>
  <c r="AZ16" i="3"/>
  <c r="AT16" i="3"/>
  <c r="AJ16" i="3"/>
  <c r="AF16" i="3"/>
  <c r="AC16" i="3"/>
  <c r="N16" i="3" s="1"/>
  <c r="V16" i="3"/>
  <c r="O16" i="3"/>
  <c r="K16" i="3"/>
  <c r="H16" i="3"/>
  <c r="E16" i="3"/>
  <c r="D16" i="3" s="1"/>
  <c r="AZ15" i="3"/>
  <c r="AT15" i="3"/>
  <c r="AJ15" i="3"/>
  <c r="AF15" i="3"/>
  <c r="AC15" i="3"/>
  <c r="V15" i="3"/>
  <c r="O15" i="3"/>
  <c r="K15" i="3"/>
  <c r="H15" i="3"/>
  <c r="D15" i="3" s="1"/>
  <c r="E15" i="3"/>
  <c r="AZ14" i="3"/>
  <c r="AT14" i="3"/>
  <c r="AJ14" i="3"/>
  <c r="AF14" i="3"/>
  <c r="AC14" i="3"/>
  <c r="V14" i="3"/>
  <c r="N14" i="3" s="1"/>
  <c r="O14" i="3"/>
  <c r="K14" i="3"/>
  <c r="H14" i="3"/>
  <c r="E14" i="3"/>
  <c r="AZ13" i="3"/>
  <c r="AT13" i="3"/>
  <c r="AJ13" i="3"/>
  <c r="AF13" i="3"/>
  <c r="AC13" i="3"/>
  <c r="V13" i="3"/>
  <c r="O13" i="3"/>
  <c r="N13" i="3" s="1"/>
  <c r="K13" i="3"/>
  <c r="H13" i="3"/>
  <c r="E13" i="3"/>
  <c r="AZ12" i="3"/>
  <c r="AT12" i="3"/>
  <c r="AJ12" i="3"/>
  <c r="AF12" i="3"/>
  <c r="AC12" i="3"/>
  <c r="N12" i="3" s="1"/>
  <c r="V12" i="3"/>
  <c r="O12" i="3"/>
  <c r="K12" i="3"/>
  <c r="H12" i="3"/>
  <c r="E12" i="3"/>
  <c r="AZ11" i="3"/>
  <c r="AT11" i="3"/>
  <c r="AJ11" i="3"/>
  <c r="AF11" i="3"/>
  <c r="AC11" i="3"/>
  <c r="V11" i="3"/>
  <c r="O11" i="3"/>
  <c r="N11" i="3" s="1"/>
  <c r="K11" i="3"/>
  <c r="H11" i="3"/>
  <c r="E11" i="3"/>
  <c r="AZ10" i="3"/>
  <c r="AT10" i="3"/>
  <c r="AJ10" i="3"/>
  <c r="AF10" i="3"/>
  <c r="AC10" i="3"/>
  <c r="V10" i="3"/>
  <c r="O10" i="3"/>
  <c r="K10" i="3"/>
  <c r="H10" i="3"/>
  <c r="E10" i="3"/>
  <c r="AZ9" i="3"/>
  <c r="AT9" i="3"/>
  <c r="AJ9" i="3"/>
  <c r="AF9" i="3"/>
  <c r="AC9" i="3"/>
  <c r="V9" i="3"/>
  <c r="O9" i="3"/>
  <c r="K9" i="3"/>
  <c r="H9" i="3"/>
  <c r="E9" i="3"/>
  <c r="D9" i="3"/>
  <c r="AZ8" i="3"/>
  <c r="AT8" i="3"/>
  <c r="AJ8" i="3"/>
  <c r="AF8" i="3"/>
  <c r="AC8" i="3"/>
  <c r="V8" i="3"/>
  <c r="O8" i="3"/>
  <c r="N8" i="3"/>
  <c r="K8" i="3"/>
  <c r="H8" i="3"/>
  <c r="E8" i="3"/>
  <c r="BC7" i="3"/>
  <c r="BB7" i="3"/>
  <c r="BA7" i="3"/>
  <c r="AZ7" i="3" s="1"/>
  <c r="AY7" i="3"/>
  <c r="AX7" i="3"/>
  <c r="AW7" i="3"/>
  <c r="AV7" i="3"/>
  <c r="AU7" i="3"/>
  <c r="AS7" i="3"/>
  <c r="AR7" i="3"/>
  <c r="AQ7" i="3"/>
  <c r="AP7" i="3"/>
  <c r="AO7" i="3"/>
  <c r="AN7" i="3"/>
  <c r="AM7" i="3"/>
  <c r="AL7" i="3"/>
  <c r="AK7" i="3"/>
  <c r="AI7" i="3"/>
  <c r="AH7" i="3"/>
  <c r="AG7" i="3"/>
  <c r="AF7" i="3" s="1"/>
  <c r="AE7" i="3"/>
  <c r="AD7" i="3"/>
  <c r="AB7" i="3"/>
  <c r="AA7" i="3"/>
  <c r="Z7" i="3"/>
  <c r="Y7" i="3"/>
  <c r="X7" i="3"/>
  <c r="W7" i="3"/>
  <c r="V7" i="3" s="1"/>
  <c r="U7" i="3"/>
  <c r="T7" i="3"/>
  <c r="S7" i="3"/>
  <c r="R7" i="3"/>
  <c r="Q7" i="3"/>
  <c r="P7" i="3"/>
  <c r="M7" i="3"/>
  <c r="L7" i="3"/>
  <c r="K7" i="3" s="1"/>
  <c r="J7" i="3"/>
  <c r="I7" i="3"/>
  <c r="G7" i="3"/>
  <c r="F7" i="3"/>
  <c r="B7" i="3"/>
  <c r="A7" i="3"/>
  <c r="D11" i="3" l="1"/>
  <c r="D27" i="3"/>
  <c r="D43" i="3"/>
  <c r="H7" i="3"/>
  <c r="AC7" i="3"/>
  <c r="N10" i="3"/>
  <c r="N26" i="3"/>
  <c r="N36" i="3"/>
  <c r="D19" i="3"/>
  <c r="D35" i="3"/>
  <c r="N7" i="4"/>
  <c r="O7" i="3"/>
  <c r="D13" i="3"/>
  <c r="N18" i="3"/>
  <c r="D29" i="3"/>
  <c r="N34" i="3"/>
  <c r="D45" i="3"/>
  <c r="N28" i="3"/>
  <c r="N29" i="3"/>
  <c r="N35" i="3"/>
  <c r="N44" i="3"/>
  <c r="N45" i="3"/>
  <c r="D8" i="3"/>
  <c r="D24" i="3"/>
  <c r="D14" i="3"/>
  <c r="D22" i="3"/>
  <c r="D30" i="3"/>
  <c r="D38" i="3"/>
  <c r="D46" i="3"/>
  <c r="D12" i="3"/>
  <c r="D20" i="3"/>
  <c r="D28" i="3"/>
  <c r="D36" i="3"/>
  <c r="D44" i="3"/>
  <c r="D10" i="3"/>
  <c r="D18" i="3"/>
  <c r="D34" i="3"/>
  <c r="AT7" i="3"/>
  <c r="N9" i="3"/>
  <c r="N17" i="3"/>
  <c r="N25" i="3"/>
  <c r="N33" i="3"/>
  <c r="N41" i="3"/>
  <c r="E7" i="3"/>
  <c r="D32" i="3"/>
  <c r="D40" i="3"/>
  <c r="D48" i="3"/>
  <c r="N49" i="3"/>
  <c r="AJ7" i="3"/>
  <c r="N15" i="3"/>
  <c r="N23" i="3"/>
  <c r="N31" i="3"/>
  <c r="N39" i="3"/>
  <c r="N47" i="3"/>
  <c r="D7" i="3"/>
  <c r="N7" i="3"/>
  <c r="AZ49" i="2"/>
  <c r="AT49" i="2"/>
  <c r="AJ49" i="2"/>
  <c r="AF49" i="2"/>
  <c r="AC49" i="2"/>
  <c r="V49" i="2"/>
  <c r="N49" i="2" s="1"/>
  <c r="O49" i="2"/>
  <c r="K49" i="2"/>
  <c r="H49" i="2"/>
  <c r="E49" i="2"/>
  <c r="AZ48" i="2"/>
  <c r="AT48" i="2"/>
  <c r="AJ48" i="2"/>
  <c r="AF48" i="2"/>
  <c r="AC48" i="2"/>
  <c r="V48" i="2"/>
  <c r="O48" i="2"/>
  <c r="K48" i="2"/>
  <c r="H48" i="2"/>
  <c r="E48" i="2"/>
  <c r="D48" i="2" s="1"/>
  <c r="AZ47" i="2"/>
  <c r="AT47" i="2"/>
  <c r="AJ47" i="2"/>
  <c r="AF47" i="2"/>
  <c r="AC47" i="2"/>
  <c r="V47" i="2"/>
  <c r="O47" i="2"/>
  <c r="N47" i="2"/>
  <c r="K47" i="2"/>
  <c r="H47" i="2"/>
  <c r="D47" i="2" s="1"/>
  <c r="E47" i="2"/>
  <c r="AZ46" i="2"/>
  <c r="AT46" i="2"/>
  <c r="AJ46" i="2"/>
  <c r="AF46" i="2"/>
  <c r="AC46" i="2"/>
  <c r="V46" i="2"/>
  <c r="O46" i="2"/>
  <c r="K46" i="2"/>
  <c r="H46" i="2"/>
  <c r="E46" i="2"/>
  <c r="AZ45" i="2"/>
  <c r="AT45" i="2"/>
  <c r="AJ45" i="2"/>
  <c r="AF45" i="2"/>
  <c r="AC45" i="2"/>
  <c r="V45" i="2"/>
  <c r="O45" i="2"/>
  <c r="K45" i="2"/>
  <c r="H45" i="2"/>
  <c r="E45" i="2"/>
  <c r="AZ44" i="2"/>
  <c r="AT44" i="2"/>
  <c r="AJ44" i="2"/>
  <c r="AF44" i="2"/>
  <c r="AC44" i="2"/>
  <c r="V44" i="2"/>
  <c r="O44" i="2"/>
  <c r="K44" i="2"/>
  <c r="H44" i="2"/>
  <c r="D44" i="2" s="1"/>
  <c r="E44" i="2"/>
  <c r="AZ43" i="2"/>
  <c r="AT43" i="2"/>
  <c r="AJ43" i="2"/>
  <c r="AF43" i="2"/>
  <c r="AC43" i="2"/>
  <c r="V43" i="2"/>
  <c r="O43" i="2"/>
  <c r="K43" i="2"/>
  <c r="H43" i="2"/>
  <c r="E43" i="2"/>
  <c r="AZ42" i="2"/>
  <c r="AT42" i="2"/>
  <c r="AJ42" i="2"/>
  <c r="AF42" i="2"/>
  <c r="AC42" i="2"/>
  <c r="V42" i="2"/>
  <c r="O42" i="2"/>
  <c r="K42" i="2"/>
  <c r="D42" i="2" s="1"/>
  <c r="H42" i="2"/>
  <c r="E42" i="2"/>
  <c r="AZ41" i="2"/>
  <c r="AT41" i="2"/>
  <c r="AJ41" i="2"/>
  <c r="AF41" i="2"/>
  <c r="AC41" i="2"/>
  <c r="N41" i="2" s="1"/>
  <c r="V41" i="2"/>
  <c r="O41" i="2"/>
  <c r="K41" i="2"/>
  <c r="H41" i="2"/>
  <c r="D41" i="2" s="1"/>
  <c r="E41" i="2"/>
  <c r="AZ40" i="2"/>
  <c r="AT40" i="2"/>
  <c r="AJ40" i="2"/>
  <c r="AF40" i="2"/>
  <c r="AC40" i="2"/>
  <c r="V40" i="2"/>
  <c r="O40" i="2"/>
  <c r="K40" i="2"/>
  <c r="H40" i="2"/>
  <c r="E40" i="2"/>
  <c r="AZ39" i="2"/>
  <c r="AT39" i="2"/>
  <c r="AJ39" i="2"/>
  <c r="AF39" i="2"/>
  <c r="AC39" i="2"/>
  <c r="V39" i="2"/>
  <c r="N39" i="2" s="1"/>
  <c r="O39" i="2"/>
  <c r="K39" i="2"/>
  <c r="H39" i="2"/>
  <c r="D39" i="2" s="1"/>
  <c r="E39" i="2"/>
  <c r="AZ38" i="2"/>
  <c r="AT38" i="2"/>
  <c r="AJ38" i="2"/>
  <c r="AF38" i="2"/>
  <c r="AC38" i="2"/>
  <c r="V38" i="2"/>
  <c r="O38" i="2"/>
  <c r="K38" i="2"/>
  <c r="H38" i="2"/>
  <c r="E38" i="2"/>
  <c r="AZ37" i="2"/>
  <c r="AT37" i="2"/>
  <c r="AJ37" i="2"/>
  <c r="AF37" i="2"/>
  <c r="AC37" i="2"/>
  <c r="V37" i="2"/>
  <c r="O37" i="2"/>
  <c r="K37" i="2"/>
  <c r="H37" i="2"/>
  <c r="E37" i="2"/>
  <c r="AZ36" i="2"/>
  <c r="AT36" i="2"/>
  <c r="AJ36" i="2"/>
  <c r="AF36" i="2"/>
  <c r="AC36" i="2"/>
  <c r="V36" i="2"/>
  <c r="O36" i="2"/>
  <c r="K36" i="2"/>
  <c r="H36" i="2"/>
  <c r="E36" i="2"/>
  <c r="AZ35" i="2"/>
  <c r="AT35" i="2"/>
  <c r="AJ35" i="2"/>
  <c r="AF35" i="2"/>
  <c r="AC35" i="2"/>
  <c r="V35" i="2"/>
  <c r="N35" i="2" s="1"/>
  <c r="O35" i="2"/>
  <c r="K35" i="2"/>
  <c r="H35" i="2"/>
  <c r="E35" i="2"/>
  <c r="AZ34" i="2"/>
  <c r="AT34" i="2"/>
  <c r="AJ34" i="2"/>
  <c r="AF34" i="2"/>
  <c r="AC34" i="2"/>
  <c r="V34" i="2"/>
  <c r="O34" i="2"/>
  <c r="K34" i="2"/>
  <c r="H34" i="2"/>
  <c r="E34" i="2"/>
  <c r="D34" i="2" s="1"/>
  <c r="AZ33" i="2"/>
  <c r="AT33" i="2"/>
  <c r="AJ33" i="2"/>
  <c r="AF33" i="2"/>
  <c r="AC33" i="2"/>
  <c r="V33" i="2"/>
  <c r="O33" i="2"/>
  <c r="N33" i="2" s="1"/>
  <c r="K33" i="2"/>
  <c r="H33" i="2"/>
  <c r="E33" i="2"/>
  <c r="AZ32" i="2"/>
  <c r="AT32" i="2"/>
  <c r="AJ32" i="2"/>
  <c r="AF32" i="2"/>
  <c r="AC32" i="2"/>
  <c r="V32" i="2"/>
  <c r="O32" i="2"/>
  <c r="K32" i="2"/>
  <c r="H32" i="2"/>
  <c r="E32" i="2"/>
  <c r="D32" i="2"/>
  <c r="AZ31" i="2"/>
  <c r="AT31" i="2"/>
  <c r="AJ31" i="2"/>
  <c r="AF31" i="2"/>
  <c r="AC31" i="2"/>
  <c r="V31" i="2"/>
  <c r="O31" i="2"/>
  <c r="N31" i="2"/>
  <c r="K31" i="2"/>
  <c r="H31" i="2"/>
  <c r="E31" i="2"/>
  <c r="AZ30" i="2"/>
  <c r="AT30" i="2"/>
  <c r="AJ30" i="2"/>
  <c r="AF30" i="2"/>
  <c r="AC30" i="2"/>
  <c r="V30" i="2"/>
  <c r="O30" i="2"/>
  <c r="K30" i="2"/>
  <c r="H30" i="2"/>
  <c r="E30" i="2"/>
  <c r="AZ29" i="2"/>
  <c r="AT29" i="2"/>
  <c r="AJ29" i="2"/>
  <c r="AF29" i="2"/>
  <c r="AC29" i="2"/>
  <c r="V29" i="2"/>
  <c r="N29" i="2" s="1"/>
  <c r="O29" i="2"/>
  <c r="K29" i="2"/>
  <c r="H29" i="2"/>
  <c r="D29" i="2" s="1"/>
  <c r="E29" i="2"/>
  <c r="AZ28" i="2"/>
  <c r="AT28" i="2"/>
  <c r="AJ28" i="2"/>
  <c r="AF28" i="2"/>
  <c r="AC28" i="2"/>
  <c r="V28" i="2"/>
  <c r="O28" i="2"/>
  <c r="K28" i="2"/>
  <c r="H28" i="2"/>
  <c r="E28" i="2"/>
  <c r="AZ27" i="2"/>
  <c r="AT27" i="2"/>
  <c r="AJ27" i="2"/>
  <c r="AF27" i="2"/>
  <c r="AC27" i="2"/>
  <c r="V27" i="2"/>
  <c r="O27" i="2"/>
  <c r="K27" i="2"/>
  <c r="H27" i="2"/>
  <c r="E27" i="2"/>
  <c r="AZ26" i="2"/>
  <c r="AT26" i="2"/>
  <c r="AJ26" i="2"/>
  <c r="AF26" i="2"/>
  <c r="AC26" i="2"/>
  <c r="V26" i="2"/>
  <c r="N26" i="2" s="1"/>
  <c r="O26" i="2"/>
  <c r="K26" i="2"/>
  <c r="H26" i="2"/>
  <c r="D26" i="2" s="1"/>
  <c r="E26" i="2"/>
  <c r="AZ25" i="2"/>
  <c r="AT25" i="2"/>
  <c r="AJ25" i="2"/>
  <c r="AF25" i="2"/>
  <c r="AC25" i="2"/>
  <c r="V25" i="2"/>
  <c r="N25" i="2" s="1"/>
  <c r="O25" i="2"/>
  <c r="K25" i="2"/>
  <c r="H25" i="2"/>
  <c r="E25" i="2"/>
  <c r="AZ24" i="2"/>
  <c r="AT24" i="2"/>
  <c r="AJ24" i="2"/>
  <c r="AF24" i="2"/>
  <c r="AC24" i="2"/>
  <c r="V24" i="2"/>
  <c r="O24" i="2"/>
  <c r="K24" i="2"/>
  <c r="H24" i="2"/>
  <c r="D24" i="2" s="1"/>
  <c r="E24" i="2"/>
  <c r="AZ23" i="2"/>
  <c r="AT23" i="2"/>
  <c r="AJ23" i="2"/>
  <c r="AF23" i="2"/>
  <c r="AC23" i="2"/>
  <c r="V23" i="2"/>
  <c r="N23" i="2" s="1"/>
  <c r="O23" i="2"/>
  <c r="K23" i="2"/>
  <c r="H23" i="2"/>
  <c r="D23" i="2" s="1"/>
  <c r="E23" i="2"/>
  <c r="AZ22" i="2"/>
  <c r="AT22" i="2"/>
  <c r="AJ22" i="2"/>
  <c r="AF22" i="2"/>
  <c r="AC22" i="2"/>
  <c r="V22" i="2"/>
  <c r="O22" i="2"/>
  <c r="K22" i="2"/>
  <c r="H22" i="2"/>
  <c r="E22" i="2"/>
  <c r="AZ21" i="2"/>
  <c r="AT21" i="2"/>
  <c r="AJ21" i="2"/>
  <c r="AF21" i="2"/>
  <c r="AC21" i="2"/>
  <c r="V21" i="2"/>
  <c r="O21" i="2"/>
  <c r="K21" i="2"/>
  <c r="H21" i="2"/>
  <c r="E21" i="2"/>
  <c r="AZ20" i="2"/>
  <c r="AT20" i="2"/>
  <c r="AJ20" i="2"/>
  <c r="AF20" i="2"/>
  <c r="AC20" i="2"/>
  <c r="V20" i="2"/>
  <c r="O20" i="2"/>
  <c r="K20" i="2"/>
  <c r="H20" i="2"/>
  <c r="E20" i="2"/>
  <c r="AZ19" i="2"/>
  <c r="AT19" i="2"/>
  <c r="AJ19" i="2"/>
  <c r="AF19" i="2"/>
  <c r="AC19" i="2"/>
  <c r="V19" i="2"/>
  <c r="N19" i="2" s="1"/>
  <c r="O19" i="2"/>
  <c r="K19" i="2"/>
  <c r="H19" i="2"/>
  <c r="E19" i="2"/>
  <c r="AZ18" i="2"/>
  <c r="AT18" i="2"/>
  <c r="AJ18" i="2"/>
  <c r="AF18" i="2"/>
  <c r="AC18" i="2"/>
  <c r="V18" i="2"/>
  <c r="O18" i="2"/>
  <c r="K18" i="2"/>
  <c r="H18" i="2"/>
  <c r="E18" i="2"/>
  <c r="D18" i="2" s="1"/>
  <c r="AZ17" i="2"/>
  <c r="AT17" i="2"/>
  <c r="AJ17" i="2"/>
  <c r="AF17" i="2"/>
  <c r="AC17" i="2"/>
  <c r="V17" i="2"/>
  <c r="O17" i="2"/>
  <c r="N17" i="2" s="1"/>
  <c r="K17" i="2"/>
  <c r="H17" i="2"/>
  <c r="E17" i="2"/>
  <c r="AZ16" i="2"/>
  <c r="AT16" i="2"/>
  <c r="AJ16" i="2"/>
  <c r="AF16" i="2"/>
  <c r="AC16" i="2"/>
  <c r="V16" i="2"/>
  <c r="O16" i="2"/>
  <c r="K16" i="2"/>
  <c r="H16" i="2"/>
  <c r="E16" i="2"/>
  <c r="D16" i="2"/>
  <c r="AZ15" i="2"/>
  <c r="AT15" i="2"/>
  <c r="AJ15" i="2"/>
  <c r="AF15" i="2"/>
  <c r="AC15" i="2"/>
  <c r="V15" i="2"/>
  <c r="O15" i="2"/>
  <c r="N15" i="2"/>
  <c r="K15" i="2"/>
  <c r="H15" i="2"/>
  <c r="E15" i="2"/>
  <c r="AZ14" i="2"/>
  <c r="AT14" i="2"/>
  <c r="AJ14" i="2"/>
  <c r="AF14" i="2"/>
  <c r="AC14" i="2"/>
  <c r="V14" i="2"/>
  <c r="O14" i="2"/>
  <c r="K14" i="2"/>
  <c r="H14" i="2"/>
  <c r="E14" i="2"/>
  <c r="AZ13" i="2"/>
  <c r="AT13" i="2"/>
  <c r="AJ13" i="2"/>
  <c r="AF13" i="2"/>
  <c r="AC13" i="2"/>
  <c r="V13" i="2"/>
  <c r="N13" i="2" s="1"/>
  <c r="O13" i="2"/>
  <c r="K13" i="2"/>
  <c r="H13" i="2"/>
  <c r="D13" i="2" s="1"/>
  <c r="E13" i="2"/>
  <c r="AZ12" i="2"/>
  <c r="AT12" i="2"/>
  <c r="AJ12" i="2"/>
  <c r="AF12" i="2"/>
  <c r="AC12" i="2"/>
  <c r="V12" i="2"/>
  <c r="O12" i="2"/>
  <c r="K12" i="2"/>
  <c r="H12" i="2"/>
  <c r="E12" i="2"/>
  <c r="AZ11" i="2"/>
  <c r="AT11" i="2"/>
  <c r="AJ11" i="2"/>
  <c r="AF11" i="2"/>
  <c r="AC11" i="2"/>
  <c r="V11" i="2"/>
  <c r="O11" i="2"/>
  <c r="K11" i="2"/>
  <c r="H11" i="2"/>
  <c r="E11" i="2"/>
  <c r="AZ10" i="2"/>
  <c r="AT10" i="2"/>
  <c r="AJ10" i="2"/>
  <c r="AF10" i="2"/>
  <c r="AC10" i="2"/>
  <c r="V10" i="2"/>
  <c r="N10" i="2" s="1"/>
  <c r="O10" i="2"/>
  <c r="K10" i="2"/>
  <c r="H10" i="2"/>
  <c r="D10" i="2" s="1"/>
  <c r="E10" i="2"/>
  <c r="AZ9" i="2"/>
  <c r="AT9" i="2"/>
  <c r="AJ9" i="2"/>
  <c r="AF9" i="2"/>
  <c r="AC9" i="2"/>
  <c r="V9" i="2"/>
  <c r="N9" i="2" s="1"/>
  <c r="O9" i="2"/>
  <c r="K9" i="2"/>
  <c r="H9" i="2"/>
  <c r="E9" i="2"/>
  <c r="AZ8" i="2"/>
  <c r="AT8" i="2"/>
  <c r="AJ8" i="2"/>
  <c r="AF8" i="2"/>
  <c r="AC8" i="2"/>
  <c r="V8" i="2"/>
  <c r="O8" i="2"/>
  <c r="K8" i="2"/>
  <c r="H8" i="2"/>
  <c r="D8" i="2" s="1"/>
  <c r="E8" i="2"/>
  <c r="BC7" i="2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F7" i="2" s="1"/>
  <c r="AE7" i="2"/>
  <c r="AD7" i="2"/>
  <c r="AC7" i="2" s="1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H7" i="2" s="1"/>
  <c r="G7" i="2"/>
  <c r="F7" i="2"/>
  <c r="B7" i="2"/>
  <c r="A7" i="2"/>
  <c r="AT7" i="2" l="1"/>
  <c r="D14" i="2"/>
  <c r="D20" i="2"/>
  <c r="D30" i="2"/>
  <c r="D33" i="2"/>
  <c r="D36" i="2"/>
  <c r="D40" i="2"/>
  <c r="N45" i="2"/>
  <c r="D15" i="2"/>
  <c r="D21" i="2"/>
  <c r="D31" i="2"/>
  <c r="D37" i="2"/>
  <c r="D12" i="2"/>
  <c r="D22" i="2"/>
  <c r="D25" i="2"/>
  <c r="D28" i="2"/>
  <c r="D38" i="2"/>
  <c r="N43" i="2"/>
  <c r="N11" i="2"/>
  <c r="N21" i="2"/>
  <c r="N27" i="2"/>
  <c r="N37" i="2"/>
  <c r="D49" i="2"/>
  <c r="N18" i="2"/>
  <c r="D46" i="2"/>
  <c r="E7" i="2"/>
  <c r="AJ7" i="2"/>
  <c r="N14" i="2"/>
  <c r="N22" i="2"/>
  <c r="N30" i="2"/>
  <c r="N38" i="2"/>
  <c r="N46" i="2"/>
  <c r="D45" i="2"/>
  <c r="N12" i="2"/>
  <c r="N20" i="2"/>
  <c r="N28" i="2"/>
  <c r="N36" i="2"/>
  <c r="N44" i="2"/>
  <c r="D11" i="2"/>
  <c r="D19" i="2"/>
  <c r="D27" i="2"/>
  <c r="D35" i="2"/>
  <c r="D43" i="2"/>
  <c r="K7" i="2"/>
  <c r="D7" i="2" s="1"/>
  <c r="V7" i="2"/>
  <c r="N7" i="2" s="1"/>
  <c r="N34" i="2"/>
  <c r="N42" i="2"/>
  <c r="D9" i="2"/>
  <c r="D17" i="2"/>
  <c r="O7" i="2"/>
  <c r="AZ7" i="2"/>
  <c r="N8" i="2"/>
  <c r="N16" i="2"/>
  <c r="N24" i="2"/>
  <c r="N32" i="2"/>
  <c r="N40" i="2"/>
  <c r="N48" i="2"/>
</calcChain>
</file>

<file path=xl/sharedStrings.xml><?xml version="1.0" encoding="utf-8"?>
<sst xmlns="http://schemas.openxmlformats.org/spreadsheetml/2006/main" count="1976" uniqueCount="126">
  <si>
    <t>し尿処理の状況（平成28年度実績）</t>
    <phoneticPr fontId="4"/>
  </si>
  <si>
    <t>都道府県名</t>
    <phoneticPr fontId="4"/>
  </si>
  <si>
    <t>地方公共団体コード</t>
    <phoneticPr fontId="4"/>
  </si>
  <si>
    <t>市区町村名</t>
    <phoneticPr fontId="4"/>
  </si>
  <si>
    <t>し尿収集量 (直営+委託+許可)</t>
    <phoneticPr fontId="4"/>
  </si>
  <si>
    <t>し尿処理量 (し尿+浄化槽汚泥+自家処理量)</t>
    <phoneticPr fontId="4"/>
  </si>
  <si>
    <t>処理残渣搬出量(し尿処理施設+ごみ堆肥化施設+メタン化施設)</t>
    <phoneticPr fontId="4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</si>
  <si>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4"/>
  </si>
  <si>
    <t>し尿処理施設･処理後の残渣(し尿処理施設内の焼却+し尿処理施設内の堆肥化･メタン化発酵等+ごみ焼却施設+ごみ堆肥化施設+メタン化施設)</t>
    <phoneticPr fontId="4"/>
  </si>
  <si>
    <t>資源化量(し尿処理施設+ごみ堆肥化施設+メタン化施設)</t>
    <phoneticPr fontId="4"/>
  </si>
  <si>
    <t>合計</t>
    <phoneticPr fontId="4"/>
  </si>
  <si>
    <t>直営 (し尿+浄化槽汚泥)</t>
    <phoneticPr fontId="4"/>
  </si>
  <si>
    <t>委託 (し尿+浄化槽汚泥)</t>
    <phoneticPr fontId="4"/>
  </si>
  <si>
    <t>許可 (し尿+浄化槽汚泥)</t>
    <phoneticPr fontId="4"/>
  </si>
  <si>
    <t>し尿 (し尿処理施設+ごみ堆肥化施設+メタン化施設+下水道投入+農地還元+その他)</t>
    <phoneticPr fontId="4"/>
  </si>
  <si>
    <t>浄化槽汚泥 (し尿処理施設+ごみ堆肥化施設+メタン化施設+下水道投入+農地還元+その他)</t>
    <phoneticPr fontId="4"/>
  </si>
  <si>
    <t>自家処理量 (し尿+浄化槽汚泥)</t>
    <phoneticPr fontId="4"/>
  </si>
  <si>
    <t>し尿処理施設</t>
    <phoneticPr fontId="4"/>
  </si>
  <si>
    <t>ごみ堆肥化施設</t>
    <phoneticPr fontId="4"/>
  </si>
  <si>
    <t>メタン化施設</t>
    <phoneticPr fontId="4"/>
  </si>
  <si>
    <t>し尿処理施設内の焼却</t>
    <phoneticPr fontId="4"/>
  </si>
  <si>
    <t>し尿処理施設内の堆肥化･メタン化発酵等</t>
    <phoneticPr fontId="4"/>
  </si>
  <si>
    <t>ごみ焼却施設</t>
    <phoneticPr fontId="4"/>
  </si>
  <si>
    <t>下水道処理施設</t>
    <phoneticPr fontId="4"/>
  </si>
  <si>
    <t>農地還元等の再生利用</t>
    <phoneticPr fontId="4"/>
  </si>
  <si>
    <t>直接埋立</t>
    <phoneticPr fontId="4"/>
  </si>
  <si>
    <t>その他の搬出処理</t>
    <phoneticPr fontId="4"/>
  </si>
  <si>
    <t>し尿</t>
    <phoneticPr fontId="4"/>
  </si>
  <si>
    <t>浄化槽汚泥</t>
    <phoneticPr fontId="4"/>
  </si>
  <si>
    <t>下水道投入</t>
    <phoneticPr fontId="4"/>
  </si>
  <si>
    <t>農地還元</t>
    <phoneticPr fontId="4"/>
  </si>
  <si>
    <t>その他</t>
    <phoneticPr fontId="4"/>
  </si>
  <si>
    <t>（ｋｌ）</t>
    <phoneticPr fontId="4"/>
  </si>
  <si>
    <t>(t)</t>
    <phoneticPr fontId="4"/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</si>
  <si>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</si>
  <si>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</si>
  <si>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</si>
  <si>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</si>
  <si>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</si>
  <si>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</si>
  <si>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</si>
  <si>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</si>
  <si>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</si>
  <si>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</si>
  <si>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</si>
  <si>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</si>
  <si>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</si>
  <si>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</si>
  <si>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</si>
  <si>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</si>
  <si>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</si>
  <si>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</si>
  <si>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</si>
  <si>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</si>
  <si>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</si>
  <si>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</si>
  <si>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</si>
  <si>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</si>
  <si>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</si>
  <si>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</si>
  <si>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</si>
  <si>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</si>
  <si>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</si>
  <si>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</si>
  <si>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</si>
  <si>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</si>
  <si>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</si>
  <si>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</si>
  <si>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</si>
  <si>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</si>
  <si>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</si>
  <si>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</si>
  <si>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</si>
  <si>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</si>
  <si>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</si>
  <si>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</si>
  <si>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</si>
  <si>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</si>
  <si>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</si>
  <si>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</si>
  <si>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</si>
  <si>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</si>
  <si>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</si>
  <si>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</si>
  <si>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</si>
  <si>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</si>
  <si>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</si>
  <si>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</si>
  <si>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</si>
  <si>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</si>
  <si>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</si>
  <si>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</si>
  <si>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</si>
  <si>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</si>
  <si>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</si>
  <si>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</si>
  <si>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</si>
  <si>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</si>
  <si>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</si>
  <si>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</si>
  <si>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</si>
  <si>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</si>
  <si>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</si>
  <si>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</si>
  <si>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</si>
  <si>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</si>
  <si>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</si>
  <si>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</si>
  <si>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</si>
  <si>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</si>
  <si>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</si>
  <si>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</si>
  <si>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</si>
  <si>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</si>
  <si>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</si>
  <si>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</si>
  <si>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</si>
  <si>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</si>
  <si>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</si>
  <si>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し尿処理の状況（令和1年度実績）</t>
    <phoneticPr fontId="4"/>
  </si>
  <si>
    <t>し尿処理の状況（平成30年度実績）</t>
    <phoneticPr fontId="4"/>
  </si>
  <si>
    <t>し尿処理の状況（平成29年度実績）</t>
    <phoneticPr fontId="4"/>
  </si>
  <si>
    <t>し尿処理の状況（平成27年度実績）</t>
    <phoneticPr fontId="4"/>
  </si>
  <si>
    <t>し尿処理の状況（令和2年度実績）</t>
    <phoneticPr fontId="4"/>
  </si>
  <si>
    <t>し尿処理の状況（令和3年度実績）</t>
    <phoneticPr fontId="4"/>
  </si>
  <si>
    <t>し尿処理の状況（令和4年度実績）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</si>
</sst>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1" applyNumberFormat="1" applyFont="1" applyAlignment="1">
      <alignment horizontal="left" vertical="center"/>
    </xf>
    <xf numFmtId="0" fontId="5" fillId="0" borderId="0" xfId="1" quotePrefix="1" applyNumberFormat="1" applyFont="1" applyAlignment="1">
      <alignment horizontal="center" vertical="center"/>
    </xf>
    <xf numFmtId="0" fontId="5" fillId="0" borderId="0" xfId="1" quotePrefix="1" applyNumberFormat="1" applyFont="1" applyAlignment="1">
      <alignment horizontal="left" vertical="center"/>
    </xf>
    <xf numFmtId="0" fontId="5" fillId="0" borderId="0" xfId="2" applyNumberFormat="1" applyFont="1"/>
    <xf numFmtId="0" fontId="5" fillId="0" borderId="0" xfId="2" applyNumberFormat="1" applyFont="1" applyBorder="1"/>
    <xf numFmtId="0" fontId="5" fillId="0" borderId="0" xfId="1" applyNumberFormat="1" applyFont="1">
      <alignment vertical="center"/>
    </xf>
    <xf numFmtId="0" fontId="8" fillId="2" borderId="2" xfId="2" quotePrefix="1" applyNumberFormat="1" applyFont="1" applyFill="1" applyBorder="1" applyAlignment="1">
      <alignment horizontal="left" vertical="center"/>
    </xf>
    <xf numFmtId="0" fontId="7" fillId="2" borderId="3" xfId="1" applyNumberFormat="1" applyFont="1" applyFill="1" applyBorder="1" applyAlignment="1">
      <alignment horizontal="left" vertical="center"/>
    </xf>
    <xf numFmtId="0" fontId="7" fillId="2" borderId="4" xfId="1" applyNumberFormat="1" applyFont="1" applyFill="1" applyBorder="1" applyAlignment="1">
      <alignment horizontal="left" vertical="center"/>
    </xf>
    <xf numFmtId="0" fontId="7" fillId="2" borderId="3" xfId="2" applyNumberFormat="1" applyFont="1" applyFill="1" applyBorder="1" applyAlignment="1">
      <alignment horizontal="left" vertical="center"/>
    </xf>
    <xf numFmtId="0" fontId="7" fillId="2" borderId="4" xfId="2" applyNumberFormat="1" applyFont="1" applyFill="1" applyBorder="1" applyAlignment="1">
      <alignment horizontal="left" vertical="center"/>
    </xf>
    <xf numFmtId="0" fontId="7" fillId="0" borderId="0" xfId="1" applyNumberFormat="1" applyFont="1" applyAlignment="1">
      <alignment horizontal="left" vertical="center"/>
    </xf>
    <xf numFmtId="0" fontId="7" fillId="2" borderId="7" xfId="2" applyNumberFormat="1" applyFont="1" applyFill="1" applyBorder="1" applyAlignment="1">
      <alignment horizontal="left" vertical="center"/>
    </xf>
    <xf numFmtId="0" fontId="7" fillId="2" borderId="2" xfId="2" quotePrefix="1" applyNumberFormat="1" applyFont="1" applyFill="1" applyBorder="1" applyAlignment="1">
      <alignment horizontal="left" vertical="center"/>
    </xf>
    <xf numFmtId="0" fontId="8" fillId="2" borderId="7" xfId="2" applyNumberFormat="1" applyFont="1" applyFill="1" applyBorder="1" applyAlignment="1">
      <alignment horizontal="left" vertical="center" wrapText="1"/>
    </xf>
    <xf numFmtId="0" fontId="7" fillId="2" borderId="7" xfId="1" applyNumberFormat="1" applyFont="1" applyFill="1" applyBorder="1" applyAlignment="1">
      <alignment horizontal="left" vertical="center" wrapText="1"/>
    </xf>
    <xf numFmtId="0" fontId="8" fillId="0" borderId="0" xfId="1" applyNumberFormat="1" applyFont="1" applyAlignment="1">
      <alignment horizontal="left" vertical="center" wrapText="1"/>
    </xf>
    <xf numFmtId="0" fontId="7" fillId="2" borderId="7" xfId="2" applyNumberFormat="1" applyFont="1" applyFill="1" applyBorder="1" applyAlignment="1">
      <alignment horizontal="center" vertical="center"/>
    </xf>
    <xf numFmtId="0" fontId="7" fillId="2" borderId="7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vertical="center"/>
    </xf>
    <xf numFmtId="0" fontId="5" fillId="3" borderId="8" xfId="1" applyNumberFormat="1" applyFont="1" applyFill="1" applyBorder="1" applyAlignment="1">
      <alignment horizontal="left" vertical="center"/>
    </xf>
    <xf numFmtId="49" fontId="5" fillId="3" borderId="8" xfId="1" applyNumberFormat="1" applyFont="1" applyFill="1" applyBorder="1" applyAlignment="1">
      <alignment vertical="center"/>
    </xf>
    <xf numFmtId="0" fontId="5" fillId="3" borderId="8" xfId="1" applyNumberFormat="1" applyFont="1" applyFill="1" applyBorder="1" applyAlignment="1">
      <alignment vertical="center"/>
    </xf>
    <xf numFmtId="3" fontId="5" fillId="3" borderId="8" xfId="3" applyNumberFormat="1" applyFont="1" applyFill="1" applyBorder="1" applyAlignment="1">
      <alignment vertical="center"/>
    </xf>
    <xf numFmtId="0" fontId="5" fillId="0" borderId="0" xfId="1" applyNumberFormat="1" applyFont="1" applyFill="1" applyBorder="1">
      <alignment vertical="center"/>
    </xf>
    <xf numFmtId="0" fontId="5" fillId="0" borderId="8" xfId="1" applyNumberFormat="1" applyFont="1" applyBorder="1" applyAlignment="1">
      <alignment horizontal="left"/>
    </xf>
    <xf numFmtId="49" fontId="5" fillId="0" borderId="8" xfId="1" applyNumberFormat="1" applyFont="1" applyBorder="1" applyAlignment="1"/>
    <xf numFmtId="0" fontId="5" fillId="0" borderId="8" xfId="1" applyNumberFormat="1" applyFont="1" applyBorder="1">
      <alignment vertical="center"/>
    </xf>
    <xf numFmtId="3" fontId="5" fillId="0" borderId="8" xfId="1" applyNumberFormat="1" applyFont="1" applyBorder="1">
      <alignment vertical="center"/>
    </xf>
    <xf numFmtId="0" fontId="5" fillId="0" borderId="0" xfId="1" applyNumberFormat="1" applyFont="1" applyBorder="1">
      <alignment vertical="center"/>
    </xf>
    <xf numFmtId="0" fontId="5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/>
    </xf>
    <xf numFmtId="3" fontId="5" fillId="0" borderId="0" xfId="1" applyNumberFormat="1" applyFont="1">
      <alignment vertical="center"/>
    </xf>
    <xf numFmtId="0" fontId="7" fillId="2" borderId="7" xfId="1" applyNumberFormat="1" applyFont="1" applyFill="1" applyBorder="1" applyAlignment="1">
      <alignment horizontal="left" vertical="center" wrapText="1"/>
    </xf>
    <xf numFmtId="0" fontId="7" fillId="2" borderId="2" xfId="2" quotePrefix="1" applyNumberFormat="1" applyFont="1" applyFill="1" applyBorder="1" applyAlignment="1">
      <alignment horizontal="left" vertical="center"/>
    </xf>
    <xf numFmtId="0" fontId="5" fillId="0" borderId="0" xfId="1" applyNumberFormat="1" applyFont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Border="1" applyAlignment="1">
      <alignment horizontal="center"/>
    </xf>
    <xf numFmtId="49" fontId="5" fillId="0" borderId="8" xfId="1" applyNumberFormat="1" applyFont="1" applyBorder="1" applyAlignment="1">
      <alignment horizontal="center"/>
    </xf>
    <xf numFmtId="0" fontId="5" fillId="0" borderId="8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/>
    </xf>
    <xf numFmtId="0" fontId="5" fillId="0" borderId="0" xfId="1" quotePrefix="1" applyFont="1" applyAlignment="1">
      <alignment horizontal="center" vertical="center"/>
    </xf>
    <xf numFmtId="0" fontId="5" fillId="0" borderId="0" xfId="1" quotePrefix="1" applyFont="1" applyAlignment="1">
      <alignment horizontal="left" vertical="center"/>
    </xf>
    <xf numFmtId="0" fontId="5" fillId="0" borderId="0" xfId="2" applyFont="1"/>
    <xf numFmtId="0" fontId="5" fillId="0" borderId="0" xfId="1" applyFont="1">
      <alignment vertical="center"/>
    </xf>
    <xf numFmtId="0" fontId="8" fillId="2" borderId="2" xfId="2" quotePrefix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3" xfId="2" applyFont="1" applyFill="1" applyBorder="1" applyAlignment="1">
      <alignment horizontal="left" vertical="center"/>
    </xf>
    <xf numFmtId="0" fontId="7" fillId="2" borderId="4" xfId="2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2" borderId="2" xfId="2" quotePrefix="1" applyFont="1" applyFill="1" applyBorder="1" applyAlignment="1">
      <alignment horizontal="left" vertical="center"/>
    </xf>
    <xf numFmtId="0" fontId="8" fillId="2" borderId="7" xfId="2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7" fillId="2" borderId="7" xfId="2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5" fillId="3" borderId="8" xfId="1" applyFont="1" applyFill="1" applyBorder="1" applyAlignment="1">
      <alignment horizontal="left" vertical="center"/>
    </xf>
    <xf numFmtId="49" fontId="5" fillId="3" borderId="8" xfId="1" applyNumberFormat="1" applyFont="1" applyFill="1" applyBorder="1">
      <alignment vertical="center"/>
    </xf>
    <xf numFmtId="0" fontId="5" fillId="3" borderId="8" xfId="1" applyFont="1" applyFill="1" applyBorder="1">
      <alignment vertical="center"/>
    </xf>
    <xf numFmtId="0" fontId="5" fillId="0" borderId="8" xfId="1" applyFont="1" applyBorder="1" applyAlignment="1">
      <alignment horizontal="left"/>
    </xf>
    <xf numFmtId="0" fontId="5" fillId="0" borderId="8" xfId="1" applyFont="1" applyBorder="1">
      <alignment vertical="center"/>
    </xf>
    <xf numFmtId="0" fontId="5" fillId="0" borderId="0" xfId="1" applyFont="1" applyAlignment="1">
      <alignment horizontal="center"/>
    </xf>
    <xf numFmtId="0" fontId="7" fillId="2" borderId="1" xfId="2" applyNumberFormat="1" applyFont="1" applyFill="1" applyBorder="1" applyAlignment="1">
      <alignment horizontal="left" vertical="center" wrapText="1"/>
    </xf>
    <xf numFmtId="0" fontId="7" fillId="2" borderId="7" xfId="1" applyNumberFormat="1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left" vertical="center" wrapText="1"/>
    </xf>
    <xf numFmtId="0" fontId="7" fillId="2" borderId="1" xfId="1" quotePrefix="1" applyNumberFormat="1" applyFont="1" applyFill="1" applyBorder="1" applyAlignment="1">
      <alignment horizontal="left" vertical="center" wrapText="1"/>
    </xf>
    <xf numFmtId="0" fontId="8" fillId="2" borderId="2" xfId="1" applyNumberFormat="1" applyFont="1" applyFill="1" applyBorder="1" applyAlignment="1">
      <alignment horizontal="left" vertical="center" wrapText="1"/>
    </xf>
    <xf numFmtId="0" fontId="7" fillId="2" borderId="5" xfId="1" applyNumberFormat="1" applyFont="1" applyFill="1" applyBorder="1" applyAlignment="1">
      <alignment horizontal="left" vertical="center" wrapText="1"/>
    </xf>
    <xf numFmtId="0" fontId="7" fillId="2" borderId="6" xfId="1" applyNumberFormat="1" applyFont="1" applyFill="1" applyBorder="1" applyAlignment="1">
      <alignment horizontal="left"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7" xfId="2" quotePrefix="1" applyNumberFormat="1" applyFont="1" applyFill="1" applyBorder="1" applyAlignment="1">
      <alignment vertical="center" wrapText="1"/>
    </xf>
    <xf numFmtId="0" fontId="7" fillId="2" borderId="2" xfId="2" quotePrefix="1" applyNumberFormat="1" applyFont="1" applyFill="1" applyBorder="1" applyAlignment="1">
      <alignment horizontal="left" vertical="center" wrapText="1"/>
    </xf>
    <xf numFmtId="0" fontId="7" fillId="2" borderId="2" xfId="2" quotePrefix="1" applyNumberFormat="1" applyFont="1" applyFill="1" applyBorder="1" applyAlignment="1">
      <alignment horizontal="left" vertical="center"/>
    </xf>
    <xf numFmtId="0" fontId="7" fillId="2" borderId="5" xfId="1" applyNumberFormat="1" applyFont="1" applyFill="1" applyBorder="1" applyAlignment="1">
      <alignment horizontal="left" vertical="center"/>
    </xf>
    <xf numFmtId="0" fontId="7" fillId="2" borderId="6" xfId="1" applyNumberFormat="1" applyFont="1" applyFill="1" applyBorder="1" applyAlignment="1">
      <alignment horizontal="left" vertical="center"/>
    </xf>
    <xf numFmtId="0" fontId="7" fillId="2" borderId="5" xfId="2" quotePrefix="1" applyNumberFormat="1" applyFont="1" applyFill="1" applyBorder="1" applyAlignment="1">
      <alignment horizontal="left" vertical="center" wrapText="1"/>
    </xf>
    <xf numFmtId="0" fontId="7" fillId="2" borderId="6" xfId="2" quotePrefix="1" applyNumberFormat="1" applyFont="1" applyFill="1" applyBorder="1" applyAlignment="1">
      <alignment horizontal="left" vertical="center" wrapText="1"/>
    </xf>
    <xf numFmtId="0" fontId="7" fillId="2" borderId="7" xfId="1" applyNumberFormat="1" applyFont="1" applyFill="1" applyBorder="1" applyAlignment="1">
      <alignment horizontal="left" vertical="center"/>
    </xf>
    <xf numFmtId="0" fontId="8" fillId="2" borderId="1" xfId="1" applyNumberFormat="1" applyFont="1" applyFill="1" applyBorder="1" applyAlignment="1">
      <alignment horizontal="left"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1" xfId="2" quotePrefix="1" applyFont="1" applyFill="1" applyBorder="1" applyAlignment="1">
      <alignment vertical="center" wrapText="1"/>
    </xf>
    <xf numFmtId="0" fontId="7" fillId="2" borderId="7" xfId="2" quotePrefix="1" applyFont="1" applyFill="1" applyBorder="1" applyAlignment="1">
      <alignment vertical="center" wrapText="1"/>
    </xf>
    <xf numFmtId="0" fontId="7" fillId="2" borderId="1" xfId="2" applyFont="1" applyFill="1" applyBorder="1" applyAlignment="1">
      <alignment vertical="center" wrapText="1"/>
    </xf>
    <xf numFmtId="0" fontId="7" fillId="2" borderId="7" xfId="2" applyFont="1" applyFill="1" applyBorder="1" applyAlignment="1">
      <alignment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2" xfId="2" quotePrefix="1" applyFont="1" applyFill="1" applyBorder="1" applyAlignment="1">
      <alignment horizontal="left" vertical="center" wrapText="1"/>
    </xf>
    <xf numFmtId="0" fontId="7" fillId="2" borderId="2" xfId="2" quotePrefix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5" xfId="2" quotePrefix="1" applyFont="1" applyFill="1" applyBorder="1" applyAlignment="1">
      <alignment horizontal="left" vertical="center" wrapText="1"/>
    </xf>
    <xf numFmtId="0" fontId="7" fillId="2" borderId="6" xfId="2" quotePrefix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1" quotePrefix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_0625し尿市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7682/AppData/Local/Temp/Temp1_&#22338;&#20117;&#30000;+&#24357;&#24076;&#12373;&#12435;&#12363;&#12425;&#12501;&#12449;&#12452;&#12523;&#12364;&#23626;&#12356;&#12390;&#12356;&#12414;&#12377;&#12290;.zip/h27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7682/AppData/Local/Temp/Temp1_H27.zip/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30shinyo-jyoky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R1_&#12375;&#23615;&#20966;&#29702;&#12398;&#29366;&#2784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4/00&#23696;&#38428;&#30476;&#12398;&#24259;&#26820;&#29289;/&#23696;&#38428;&#30476;&#12398;&#24259;&#26820;&#29289;(R2&#23455;&#32318;)/&#12375;&#23615;&#20966;&#29702;&#12398;&#29366;&#2784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0&#23696;&#38428;&#30476;&#12398;&#24259;&#26820;&#29289;/&#23696;&#38428;&#30476;&#12398;&#24259;&#26820;&#29289;(R3&#23455;&#32318;)/R3&#23455;&#24907;&#35519;&#26619;&#65288;&#23696;&#38428;&#30476;&#65289;/&#20966;&#29702;&#29366;&#27841;&#65288;&#37117;&#36947;&#24220;&#30476;&#65289;/&#20966;&#29702;&#29366;&#27841;&#65288;&#37117;&#36947;&#24220;&#30476;&#65289;/03_&#12375;&#23615;&#20966;&#29702;&#29366;&#2784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2_&#26412;&#35519;&#26619;/&#9733;R5&#30906;&#23450;&#65288;&#20840;&#22269;&#65289;/&#9314;&#20966;&#29702;&#29366;&#27841;/&#9313;&#21508;&#37117;&#36947;&#24220;&#30476;&#21029;&#12487;&#12540;&#12479;/21&#23696;&#38428;&#30476;/3&#23696;&#38428;&#30476;&#38598;&#35336;&#32080;&#26524;&#65288;&#12375;&#23615;&#20966;&#29702;&#29366;&#2784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洗化人口等"/>
      <sheetName val="し尿処理状況"/>
      <sheetName val="し尿集計結果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洗化人口等"/>
      <sheetName val="し尿処理状況"/>
      <sheetName val="し尿集計結果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水洗化人口等"/>
      <sheetName val="し尿処理状況"/>
    </sheetNames>
    <sheetDataSet>
      <sheetData sheetId="0">
        <row r="7">
          <cell r="A7" t="str">
            <v>岐阜県</v>
          </cell>
        </row>
      </sheetData>
      <sheetData sheetId="1">
        <row r="7">
          <cell r="E7">
            <v>387998</v>
          </cell>
        </row>
      </sheetData>
      <sheetData sheetId="2"/>
      <sheetData sheetId="3"/>
      <sheetData sheetId="4">
        <row r="7">
          <cell r="Y7">
            <v>18592</v>
          </cell>
        </row>
      </sheetData>
      <sheetData sheetId="5">
        <row r="7">
          <cell r="D7">
            <v>63263</v>
          </cell>
        </row>
      </sheetData>
      <sheetData sheetId="6"/>
      <sheetData sheetId="7">
        <row r="7">
          <cell r="A7" t="str">
            <v>岐阜県</v>
          </cell>
          <cell r="B7" t="str">
            <v>21000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洗化人口等"/>
      <sheetName val="し尿処理状況"/>
      <sheetName val="し尿集計結果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洗化人口等"/>
      <sheetName val="し尿処理状況"/>
      <sheetName val="し尿集計結果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洗化人口等"/>
      <sheetName val="し尿処理状況"/>
      <sheetName val="し尿集計結果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洗化人口等"/>
      <sheetName val="し尿処理状況"/>
      <sheetName val="し尿集計結果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洗化人口等"/>
      <sheetName val="し尿処理状況"/>
      <sheetName val="し尿集計結果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 customHeight="1" x14ac:dyDescent="0.15"/>
  <cols>
    <col min="1" max="1" width="10.77734375" style="31" customWidth="1"/>
    <col min="2" max="2" width="8.77734375" style="32" customWidth="1"/>
    <col min="3" max="3" width="12.6640625" style="36" customWidth="1"/>
    <col min="4" max="55" width="9" style="43"/>
    <col min="56" max="256" width="9" style="36"/>
    <col min="257" max="257" width="10.77734375" style="36" customWidth="1"/>
    <col min="258" max="258" width="8.77734375" style="36" customWidth="1"/>
    <col min="259" max="259" width="12.6640625" style="36" customWidth="1"/>
    <col min="260" max="512" width="9" style="36"/>
    <col min="513" max="513" width="10.77734375" style="36" customWidth="1"/>
    <col min="514" max="514" width="8.77734375" style="36" customWidth="1"/>
    <col min="515" max="515" width="12.6640625" style="36" customWidth="1"/>
    <col min="516" max="768" width="9" style="36"/>
    <col min="769" max="769" width="10.77734375" style="36" customWidth="1"/>
    <col min="770" max="770" width="8.77734375" style="36" customWidth="1"/>
    <col min="771" max="771" width="12.6640625" style="36" customWidth="1"/>
    <col min="772" max="1024" width="9" style="36"/>
    <col min="1025" max="1025" width="10.77734375" style="36" customWidth="1"/>
    <col min="1026" max="1026" width="8.77734375" style="36" customWidth="1"/>
    <col min="1027" max="1027" width="12.6640625" style="36" customWidth="1"/>
    <col min="1028" max="1280" width="9" style="36"/>
    <col min="1281" max="1281" width="10.77734375" style="36" customWidth="1"/>
    <col min="1282" max="1282" width="8.77734375" style="36" customWidth="1"/>
    <col min="1283" max="1283" width="12.6640625" style="36" customWidth="1"/>
    <col min="1284" max="1536" width="9" style="36"/>
    <col min="1537" max="1537" width="10.77734375" style="36" customWidth="1"/>
    <col min="1538" max="1538" width="8.77734375" style="36" customWidth="1"/>
    <col min="1539" max="1539" width="12.6640625" style="36" customWidth="1"/>
    <col min="1540" max="1792" width="9" style="36"/>
    <col min="1793" max="1793" width="10.77734375" style="36" customWidth="1"/>
    <col min="1794" max="1794" width="8.77734375" style="36" customWidth="1"/>
    <col min="1795" max="1795" width="12.6640625" style="36" customWidth="1"/>
    <col min="1796" max="2048" width="9" style="36"/>
    <col min="2049" max="2049" width="10.77734375" style="36" customWidth="1"/>
    <col min="2050" max="2050" width="8.77734375" style="36" customWidth="1"/>
    <col min="2051" max="2051" width="12.6640625" style="36" customWidth="1"/>
    <col min="2052" max="2304" width="9" style="36"/>
    <col min="2305" max="2305" width="10.77734375" style="36" customWidth="1"/>
    <col min="2306" max="2306" width="8.77734375" style="36" customWidth="1"/>
    <col min="2307" max="2307" width="12.6640625" style="36" customWidth="1"/>
    <col min="2308" max="2560" width="9" style="36"/>
    <col min="2561" max="2561" width="10.77734375" style="36" customWidth="1"/>
    <col min="2562" max="2562" width="8.77734375" style="36" customWidth="1"/>
    <col min="2563" max="2563" width="12.6640625" style="36" customWidth="1"/>
    <col min="2564" max="2816" width="9" style="36"/>
    <col min="2817" max="2817" width="10.77734375" style="36" customWidth="1"/>
    <col min="2818" max="2818" width="8.77734375" style="36" customWidth="1"/>
    <col min="2819" max="2819" width="12.6640625" style="36" customWidth="1"/>
    <col min="2820" max="3072" width="9" style="36"/>
    <col min="3073" max="3073" width="10.77734375" style="36" customWidth="1"/>
    <col min="3074" max="3074" width="8.77734375" style="36" customWidth="1"/>
    <col min="3075" max="3075" width="12.6640625" style="36" customWidth="1"/>
    <col min="3076" max="3328" width="9" style="36"/>
    <col min="3329" max="3329" width="10.77734375" style="36" customWidth="1"/>
    <col min="3330" max="3330" width="8.77734375" style="36" customWidth="1"/>
    <col min="3331" max="3331" width="12.6640625" style="36" customWidth="1"/>
    <col min="3332" max="3584" width="9" style="36"/>
    <col min="3585" max="3585" width="10.77734375" style="36" customWidth="1"/>
    <col min="3586" max="3586" width="8.77734375" style="36" customWidth="1"/>
    <col min="3587" max="3587" width="12.6640625" style="36" customWidth="1"/>
    <col min="3588" max="3840" width="9" style="36"/>
    <col min="3841" max="3841" width="10.77734375" style="36" customWidth="1"/>
    <col min="3842" max="3842" width="8.77734375" style="36" customWidth="1"/>
    <col min="3843" max="3843" width="12.6640625" style="36" customWidth="1"/>
    <col min="3844" max="4096" width="9" style="36"/>
    <col min="4097" max="4097" width="10.77734375" style="36" customWidth="1"/>
    <col min="4098" max="4098" width="8.77734375" style="36" customWidth="1"/>
    <col min="4099" max="4099" width="12.6640625" style="36" customWidth="1"/>
    <col min="4100" max="4352" width="9" style="36"/>
    <col min="4353" max="4353" width="10.77734375" style="36" customWidth="1"/>
    <col min="4354" max="4354" width="8.77734375" style="36" customWidth="1"/>
    <col min="4355" max="4355" width="12.6640625" style="36" customWidth="1"/>
    <col min="4356" max="4608" width="9" style="36"/>
    <col min="4609" max="4609" width="10.77734375" style="36" customWidth="1"/>
    <col min="4610" max="4610" width="8.77734375" style="36" customWidth="1"/>
    <col min="4611" max="4611" width="12.6640625" style="36" customWidth="1"/>
    <col min="4612" max="4864" width="9" style="36"/>
    <col min="4865" max="4865" width="10.77734375" style="36" customWidth="1"/>
    <col min="4866" max="4866" width="8.77734375" style="36" customWidth="1"/>
    <col min="4867" max="4867" width="12.6640625" style="36" customWidth="1"/>
    <col min="4868" max="5120" width="9" style="36"/>
    <col min="5121" max="5121" width="10.77734375" style="36" customWidth="1"/>
    <col min="5122" max="5122" width="8.77734375" style="36" customWidth="1"/>
    <col min="5123" max="5123" width="12.6640625" style="36" customWidth="1"/>
    <col min="5124" max="5376" width="9" style="36"/>
    <col min="5377" max="5377" width="10.77734375" style="36" customWidth="1"/>
    <col min="5378" max="5378" width="8.77734375" style="36" customWidth="1"/>
    <col min="5379" max="5379" width="12.6640625" style="36" customWidth="1"/>
    <col min="5380" max="5632" width="9" style="36"/>
    <col min="5633" max="5633" width="10.77734375" style="36" customWidth="1"/>
    <col min="5634" max="5634" width="8.77734375" style="36" customWidth="1"/>
    <col min="5635" max="5635" width="12.6640625" style="36" customWidth="1"/>
    <col min="5636" max="5888" width="9" style="36"/>
    <col min="5889" max="5889" width="10.77734375" style="36" customWidth="1"/>
    <col min="5890" max="5890" width="8.77734375" style="36" customWidth="1"/>
    <col min="5891" max="5891" width="12.6640625" style="36" customWidth="1"/>
    <col min="5892" max="6144" width="9" style="36"/>
    <col min="6145" max="6145" width="10.77734375" style="36" customWidth="1"/>
    <col min="6146" max="6146" width="8.77734375" style="36" customWidth="1"/>
    <col min="6147" max="6147" width="12.6640625" style="36" customWidth="1"/>
    <col min="6148" max="6400" width="9" style="36"/>
    <col min="6401" max="6401" width="10.77734375" style="36" customWidth="1"/>
    <col min="6402" max="6402" width="8.77734375" style="36" customWidth="1"/>
    <col min="6403" max="6403" width="12.6640625" style="36" customWidth="1"/>
    <col min="6404" max="6656" width="9" style="36"/>
    <col min="6657" max="6657" width="10.77734375" style="36" customWidth="1"/>
    <col min="6658" max="6658" width="8.77734375" style="36" customWidth="1"/>
    <col min="6659" max="6659" width="12.6640625" style="36" customWidth="1"/>
    <col min="6660" max="6912" width="9" style="36"/>
    <col min="6913" max="6913" width="10.77734375" style="36" customWidth="1"/>
    <col min="6914" max="6914" width="8.77734375" style="36" customWidth="1"/>
    <col min="6915" max="6915" width="12.6640625" style="36" customWidth="1"/>
    <col min="6916" max="7168" width="9" style="36"/>
    <col min="7169" max="7169" width="10.77734375" style="36" customWidth="1"/>
    <col min="7170" max="7170" width="8.77734375" style="36" customWidth="1"/>
    <col min="7171" max="7171" width="12.6640625" style="36" customWidth="1"/>
    <col min="7172" max="7424" width="9" style="36"/>
    <col min="7425" max="7425" width="10.77734375" style="36" customWidth="1"/>
    <col min="7426" max="7426" width="8.77734375" style="36" customWidth="1"/>
    <col min="7427" max="7427" width="12.6640625" style="36" customWidth="1"/>
    <col min="7428" max="7680" width="9" style="36"/>
    <col min="7681" max="7681" width="10.77734375" style="36" customWidth="1"/>
    <col min="7682" max="7682" width="8.77734375" style="36" customWidth="1"/>
    <col min="7683" max="7683" width="12.6640625" style="36" customWidth="1"/>
    <col min="7684" max="7936" width="9" style="36"/>
    <col min="7937" max="7937" width="10.77734375" style="36" customWidth="1"/>
    <col min="7938" max="7938" width="8.77734375" style="36" customWidth="1"/>
    <col min="7939" max="7939" width="12.6640625" style="36" customWidth="1"/>
    <col min="7940" max="8192" width="9" style="36"/>
    <col min="8193" max="8193" width="10.77734375" style="36" customWidth="1"/>
    <col min="8194" max="8194" width="8.77734375" style="36" customWidth="1"/>
    <col min="8195" max="8195" width="12.6640625" style="36" customWidth="1"/>
    <col min="8196" max="8448" width="9" style="36"/>
    <col min="8449" max="8449" width="10.77734375" style="36" customWidth="1"/>
    <col min="8450" max="8450" width="8.77734375" style="36" customWidth="1"/>
    <col min="8451" max="8451" width="12.6640625" style="36" customWidth="1"/>
    <col min="8452" max="8704" width="9" style="36"/>
    <col min="8705" max="8705" width="10.77734375" style="36" customWidth="1"/>
    <col min="8706" max="8706" width="8.77734375" style="36" customWidth="1"/>
    <col min="8707" max="8707" width="12.6640625" style="36" customWidth="1"/>
    <col min="8708" max="8960" width="9" style="36"/>
    <col min="8961" max="8961" width="10.77734375" style="36" customWidth="1"/>
    <col min="8962" max="8962" width="8.77734375" style="36" customWidth="1"/>
    <col min="8963" max="8963" width="12.6640625" style="36" customWidth="1"/>
    <col min="8964" max="9216" width="9" style="36"/>
    <col min="9217" max="9217" width="10.77734375" style="36" customWidth="1"/>
    <col min="9218" max="9218" width="8.77734375" style="36" customWidth="1"/>
    <col min="9219" max="9219" width="12.6640625" style="36" customWidth="1"/>
    <col min="9220" max="9472" width="9" style="36"/>
    <col min="9473" max="9473" width="10.77734375" style="36" customWidth="1"/>
    <col min="9474" max="9474" width="8.77734375" style="36" customWidth="1"/>
    <col min="9475" max="9475" width="12.6640625" style="36" customWidth="1"/>
    <col min="9476" max="9728" width="9" style="36"/>
    <col min="9729" max="9729" width="10.77734375" style="36" customWidth="1"/>
    <col min="9730" max="9730" width="8.77734375" style="36" customWidth="1"/>
    <col min="9731" max="9731" width="12.6640625" style="36" customWidth="1"/>
    <col min="9732" max="9984" width="9" style="36"/>
    <col min="9985" max="9985" width="10.77734375" style="36" customWidth="1"/>
    <col min="9986" max="9986" width="8.77734375" style="36" customWidth="1"/>
    <col min="9987" max="9987" width="12.6640625" style="36" customWidth="1"/>
    <col min="9988" max="10240" width="9" style="36"/>
    <col min="10241" max="10241" width="10.77734375" style="36" customWidth="1"/>
    <col min="10242" max="10242" width="8.77734375" style="36" customWidth="1"/>
    <col min="10243" max="10243" width="12.6640625" style="36" customWidth="1"/>
    <col min="10244" max="10496" width="9" style="36"/>
    <col min="10497" max="10497" width="10.77734375" style="36" customWidth="1"/>
    <col min="10498" max="10498" width="8.77734375" style="36" customWidth="1"/>
    <col min="10499" max="10499" width="12.6640625" style="36" customWidth="1"/>
    <col min="10500" max="10752" width="9" style="36"/>
    <col min="10753" max="10753" width="10.77734375" style="36" customWidth="1"/>
    <col min="10754" max="10754" width="8.77734375" style="36" customWidth="1"/>
    <col min="10755" max="10755" width="12.6640625" style="36" customWidth="1"/>
    <col min="10756" max="11008" width="9" style="36"/>
    <col min="11009" max="11009" width="10.77734375" style="36" customWidth="1"/>
    <col min="11010" max="11010" width="8.77734375" style="36" customWidth="1"/>
    <col min="11011" max="11011" width="12.6640625" style="36" customWidth="1"/>
    <col min="11012" max="11264" width="9" style="36"/>
    <col min="11265" max="11265" width="10.77734375" style="36" customWidth="1"/>
    <col min="11266" max="11266" width="8.77734375" style="36" customWidth="1"/>
    <col min="11267" max="11267" width="12.6640625" style="36" customWidth="1"/>
    <col min="11268" max="11520" width="9" style="36"/>
    <col min="11521" max="11521" width="10.77734375" style="36" customWidth="1"/>
    <col min="11522" max="11522" width="8.77734375" style="36" customWidth="1"/>
    <col min="11523" max="11523" width="12.6640625" style="36" customWidth="1"/>
    <col min="11524" max="11776" width="9" style="36"/>
    <col min="11777" max="11777" width="10.77734375" style="36" customWidth="1"/>
    <col min="11778" max="11778" width="8.77734375" style="36" customWidth="1"/>
    <col min="11779" max="11779" width="12.6640625" style="36" customWidth="1"/>
    <col min="11780" max="12032" width="9" style="36"/>
    <col min="12033" max="12033" width="10.77734375" style="36" customWidth="1"/>
    <col min="12034" max="12034" width="8.77734375" style="36" customWidth="1"/>
    <col min="12035" max="12035" width="12.6640625" style="36" customWidth="1"/>
    <col min="12036" max="12288" width="9" style="36"/>
    <col min="12289" max="12289" width="10.77734375" style="36" customWidth="1"/>
    <col min="12290" max="12290" width="8.77734375" style="36" customWidth="1"/>
    <col min="12291" max="12291" width="12.6640625" style="36" customWidth="1"/>
    <col min="12292" max="12544" width="9" style="36"/>
    <col min="12545" max="12545" width="10.77734375" style="36" customWidth="1"/>
    <col min="12546" max="12546" width="8.77734375" style="36" customWidth="1"/>
    <col min="12547" max="12547" width="12.6640625" style="36" customWidth="1"/>
    <col min="12548" max="12800" width="9" style="36"/>
    <col min="12801" max="12801" width="10.77734375" style="36" customWidth="1"/>
    <col min="12802" max="12802" width="8.77734375" style="36" customWidth="1"/>
    <col min="12803" max="12803" width="12.6640625" style="36" customWidth="1"/>
    <col min="12804" max="13056" width="9" style="36"/>
    <col min="13057" max="13057" width="10.77734375" style="36" customWidth="1"/>
    <col min="13058" max="13058" width="8.77734375" style="36" customWidth="1"/>
    <col min="13059" max="13059" width="12.6640625" style="36" customWidth="1"/>
    <col min="13060" max="13312" width="9" style="36"/>
    <col min="13313" max="13313" width="10.77734375" style="36" customWidth="1"/>
    <col min="13314" max="13314" width="8.77734375" style="36" customWidth="1"/>
    <col min="13315" max="13315" width="12.6640625" style="36" customWidth="1"/>
    <col min="13316" max="13568" width="9" style="36"/>
    <col min="13569" max="13569" width="10.77734375" style="36" customWidth="1"/>
    <col min="13570" max="13570" width="8.77734375" style="36" customWidth="1"/>
    <col min="13571" max="13571" width="12.6640625" style="36" customWidth="1"/>
    <col min="13572" max="13824" width="9" style="36"/>
    <col min="13825" max="13825" width="10.77734375" style="36" customWidth="1"/>
    <col min="13826" max="13826" width="8.77734375" style="36" customWidth="1"/>
    <col min="13827" max="13827" width="12.6640625" style="36" customWidth="1"/>
    <col min="13828" max="14080" width="9" style="36"/>
    <col min="14081" max="14081" width="10.77734375" style="36" customWidth="1"/>
    <col min="14082" max="14082" width="8.77734375" style="36" customWidth="1"/>
    <col min="14083" max="14083" width="12.6640625" style="36" customWidth="1"/>
    <col min="14084" max="14336" width="9" style="36"/>
    <col min="14337" max="14337" width="10.77734375" style="36" customWidth="1"/>
    <col min="14338" max="14338" width="8.77734375" style="36" customWidth="1"/>
    <col min="14339" max="14339" width="12.6640625" style="36" customWidth="1"/>
    <col min="14340" max="14592" width="9" style="36"/>
    <col min="14593" max="14593" width="10.77734375" style="36" customWidth="1"/>
    <col min="14594" max="14594" width="8.77734375" style="36" customWidth="1"/>
    <col min="14595" max="14595" width="12.6640625" style="36" customWidth="1"/>
    <col min="14596" max="14848" width="9" style="36"/>
    <col min="14849" max="14849" width="10.77734375" style="36" customWidth="1"/>
    <col min="14850" max="14850" width="8.77734375" style="36" customWidth="1"/>
    <col min="14851" max="14851" width="12.6640625" style="36" customWidth="1"/>
    <col min="14852" max="15104" width="9" style="36"/>
    <col min="15105" max="15105" width="10.77734375" style="36" customWidth="1"/>
    <col min="15106" max="15106" width="8.77734375" style="36" customWidth="1"/>
    <col min="15107" max="15107" width="12.6640625" style="36" customWidth="1"/>
    <col min="15108" max="15360" width="9" style="36"/>
    <col min="15361" max="15361" width="10.77734375" style="36" customWidth="1"/>
    <col min="15362" max="15362" width="8.77734375" style="36" customWidth="1"/>
    <col min="15363" max="15363" width="12.6640625" style="36" customWidth="1"/>
    <col min="15364" max="15616" width="9" style="36"/>
    <col min="15617" max="15617" width="10.77734375" style="36" customWidth="1"/>
    <col min="15618" max="15618" width="8.77734375" style="36" customWidth="1"/>
    <col min="15619" max="15619" width="12.6640625" style="36" customWidth="1"/>
    <col min="15620" max="15872" width="9" style="36"/>
    <col min="15873" max="15873" width="10.77734375" style="36" customWidth="1"/>
    <col min="15874" max="15874" width="8.77734375" style="36" customWidth="1"/>
    <col min="15875" max="15875" width="12.6640625" style="36" customWidth="1"/>
    <col min="15876" max="16128" width="9" style="36"/>
    <col min="16129" max="16129" width="10.77734375" style="36" customWidth="1"/>
    <col min="16130" max="16130" width="8.77734375" style="36" customWidth="1"/>
    <col min="16131" max="16131" width="12.6640625" style="36" customWidth="1"/>
    <col min="16132" max="16384" width="9" style="36"/>
  </cols>
  <sheetData>
    <row r="1" spans="1:55" ht="16.2" x14ac:dyDescent="0.15">
      <c r="A1" s="1" t="s">
        <v>122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</row>
    <row r="2" spans="1:55" s="12" customFormat="1" ht="24" customHeight="1" x14ac:dyDescent="0.2">
      <c r="A2" s="69" t="s">
        <v>1</v>
      </c>
      <c r="B2" s="71" t="s">
        <v>2</v>
      </c>
      <c r="C2" s="72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9"/>
      <c r="N2" s="7" t="s">
        <v>5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F2" s="73" t="s">
        <v>6</v>
      </c>
      <c r="AG2" s="74"/>
      <c r="AH2" s="74"/>
      <c r="AI2" s="75"/>
      <c r="AJ2" s="73" t="s">
        <v>7</v>
      </c>
      <c r="AK2" s="74"/>
      <c r="AL2" s="74"/>
      <c r="AM2" s="74"/>
      <c r="AN2" s="74"/>
      <c r="AO2" s="74"/>
      <c r="AP2" s="74"/>
      <c r="AQ2" s="74"/>
      <c r="AR2" s="74"/>
      <c r="AS2" s="75"/>
      <c r="AT2" s="85" t="s">
        <v>8</v>
      </c>
      <c r="AU2" s="71"/>
      <c r="AV2" s="71"/>
      <c r="AW2" s="71"/>
      <c r="AX2" s="71"/>
      <c r="AY2" s="71"/>
      <c r="AZ2" s="73" t="s">
        <v>9</v>
      </c>
      <c r="BA2" s="74"/>
      <c r="BB2" s="74"/>
      <c r="BC2" s="75"/>
    </row>
    <row r="3" spans="1:55" s="12" customFormat="1" ht="13.5" customHeight="1" x14ac:dyDescent="0.2">
      <c r="A3" s="70"/>
      <c r="B3" s="70"/>
      <c r="C3" s="70"/>
      <c r="D3" s="13" t="s">
        <v>10</v>
      </c>
      <c r="E3" s="78" t="s">
        <v>11</v>
      </c>
      <c r="F3" s="74"/>
      <c r="G3" s="75"/>
      <c r="H3" s="79" t="s">
        <v>12</v>
      </c>
      <c r="I3" s="80"/>
      <c r="J3" s="81"/>
      <c r="K3" s="78" t="s">
        <v>13</v>
      </c>
      <c r="L3" s="80"/>
      <c r="M3" s="81"/>
      <c r="N3" s="13" t="s">
        <v>10</v>
      </c>
      <c r="O3" s="78" t="s">
        <v>14</v>
      </c>
      <c r="P3" s="82"/>
      <c r="Q3" s="82"/>
      <c r="R3" s="82"/>
      <c r="S3" s="82"/>
      <c r="T3" s="82"/>
      <c r="U3" s="83"/>
      <c r="V3" s="78" t="s">
        <v>15</v>
      </c>
      <c r="W3" s="82"/>
      <c r="X3" s="82"/>
      <c r="Y3" s="82"/>
      <c r="Z3" s="82"/>
      <c r="AA3" s="82"/>
      <c r="AB3" s="83"/>
      <c r="AC3" s="14" t="s">
        <v>16</v>
      </c>
      <c r="AD3" s="10"/>
      <c r="AE3" s="11"/>
      <c r="AF3" s="84" t="s">
        <v>10</v>
      </c>
      <c r="AG3" s="71" t="s">
        <v>17</v>
      </c>
      <c r="AH3" s="71" t="s">
        <v>18</v>
      </c>
      <c r="AI3" s="71" t="s">
        <v>19</v>
      </c>
      <c r="AJ3" s="70" t="s">
        <v>10</v>
      </c>
      <c r="AK3" s="71" t="s">
        <v>20</v>
      </c>
      <c r="AL3" s="71" t="s">
        <v>21</v>
      </c>
      <c r="AM3" s="71" t="s">
        <v>22</v>
      </c>
      <c r="AN3" s="71" t="s">
        <v>18</v>
      </c>
      <c r="AO3" s="71" t="s">
        <v>19</v>
      </c>
      <c r="AP3" s="71" t="s">
        <v>23</v>
      </c>
      <c r="AQ3" s="71" t="s">
        <v>24</v>
      </c>
      <c r="AR3" s="71" t="s">
        <v>25</v>
      </c>
      <c r="AS3" s="71" t="s">
        <v>26</v>
      </c>
      <c r="AT3" s="84" t="s">
        <v>10</v>
      </c>
      <c r="AU3" s="71" t="s">
        <v>20</v>
      </c>
      <c r="AV3" s="71" t="s">
        <v>21</v>
      </c>
      <c r="AW3" s="71" t="s">
        <v>22</v>
      </c>
      <c r="AX3" s="71" t="s">
        <v>18</v>
      </c>
      <c r="AY3" s="71" t="s">
        <v>19</v>
      </c>
      <c r="AZ3" s="84" t="s">
        <v>10</v>
      </c>
      <c r="BA3" s="71" t="s">
        <v>17</v>
      </c>
      <c r="BB3" s="71" t="s">
        <v>18</v>
      </c>
      <c r="BC3" s="71" t="s">
        <v>19</v>
      </c>
    </row>
    <row r="4" spans="1:55" s="12" customFormat="1" ht="18.75" customHeight="1" x14ac:dyDescent="0.2">
      <c r="A4" s="70"/>
      <c r="B4" s="70"/>
      <c r="C4" s="70"/>
      <c r="D4" s="13"/>
      <c r="E4" s="13" t="s">
        <v>10</v>
      </c>
      <c r="F4" s="76" t="s">
        <v>27</v>
      </c>
      <c r="G4" s="76" t="s">
        <v>28</v>
      </c>
      <c r="H4" s="13" t="s">
        <v>10</v>
      </c>
      <c r="I4" s="76" t="s">
        <v>27</v>
      </c>
      <c r="J4" s="76" t="s">
        <v>28</v>
      </c>
      <c r="K4" s="13" t="s">
        <v>10</v>
      </c>
      <c r="L4" s="76" t="s">
        <v>27</v>
      </c>
      <c r="M4" s="76" t="s">
        <v>28</v>
      </c>
      <c r="N4" s="13"/>
      <c r="O4" s="13" t="s">
        <v>10</v>
      </c>
      <c r="P4" s="76" t="s">
        <v>17</v>
      </c>
      <c r="Q4" s="86" t="s">
        <v>18</v>
      </c>
      <c r="R4" s="86" t="s">
        <v>19</v>
      </c>
      <c r="S4" s="76" t="s">
        <v>29</v>
      </c>
      <c r="T4" s="76" t="s">
        <v>30</v>
      </c>
      <c r="U4" s="76" t="s">
        <v>31</v>
      </c>
      <c r="V4" s="13" t="s">
        <v>10</v>
      </c>
      <c r="W4" s="76" t="s">
        <v>17</v>
      </c>
      <c r="X4" s="86" t="s">
        <v>18</v>
      </c>
      <c r="Y4" s="86" t="s">
        <v>19</v>
      </c>
      <c r="Z4" s="76" t="s">
        <v>29</v>
      </c>
      <c r="AA4" s="76" t="s">
        <v>30</v>
      </c>
      <c r="AB4" s="76" t="s">
        <v>31</v>
      </c>
      <c r="AC4" s="13" t="s">
        <v>10</v>
      </c>
      <c r="AD4" s="76" t="s">
        <v>27</v>
      </c>
      <c r="AE4" s="76" t="s">
        <v>28</v>
      </c>
      <c r="AF4" s="84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84"/>
      <c r="AU4" s="70"/>
      <c r="AV4" s="70"/>
      <c r="AW4" s="70"/>
      <c r="AX4" s="70"/>
      <c r="AY4" s="70"/>
      <c r="AZ4" s="84"/>
      <c r="BA4" s="70"/>
      <c r="BB4" s="70"/>
      <c r="BC4" s="70"/>
    </row>
    <row r="5" spans="1:55" s="17" customFormat="1" ht="22.5" customHeight="1" x14ac:dyDescent="0.2">
      <c r="A5" s="70"/>
      <c r="B5" s="70"/>
      <c r="C5" s="70"/>
      <c r="D5" s="15"/>
      <c r="E5" s="15"/>
      <c r="F5" s="77"/>
      <c r="G5" s="77"/>
      <c r="H5" s="15"/>
      <c r="I5" s="77"/>
      <c r="J5" s="77"/>
      <c r="K5" s="15"/>
      <c r="L5" s="77"/>
      <c r="M5" s="77"/>
      <c r="N5" s="15"/>
      <c r="O5" s="15"/>
      <c r="P5" s="77"/>
      <c r="Q5" s="87"/>
      <c r="R5" s="87"/>
      <c r="S5" s="77"/>
      <c r="T5" s="77"/>
      <c r="U5" s="77"/>
      <c r="V5" s="15"/>
      <c r="W5" s="77"/>
      <c r="X5" s="87"/>
      <c r="Y5" s="87"/>
      <c r="Z5" s="77"/>
      <c r="AA5" s="77"/>
      <c r="AB5" s="77"/>
      <c r="AC5" s="15"/>
      <c r="AD5" s="77"/>
      <c r="AE5" s="77"/>
      <c r="AF5" s="16"/>
      <c r="AG5" s="16"/>
      <c r="AH5" s="16"/>
      <c r="AI5" s="16"/>
      <c r="AJ5" s="16"/>
      <c r="AK5" s="16"/>
      <c r="AL5" s="70"/>
      <c r="AM5" s="16"/>
      <c r="AN5" s="16"/>
      <c r="AO5" s="16"/>
      <c r="AP5" s="16"/>
      <c r="AQ5" s="16"/>
      <c r="AR5" s="16"/>
      <c r="AS5" s="16"/>
      <c r="AT5" s="16"/>
      <c r="AU5" s="16"/>
      <c r="AV5" s="70"/>
      <c r="AW5" s="16"/>
      <c r="AX5" s="16"/>
      <c r="AY5" s="16"/>
      <c r="AZ5" s="16"/>
      <c r="BA5" s="16"/>
      <c r="BB5" s="16"/>
      <c r="BC5" s="16"/>
    </row>
    <row r="6" spans="1:55" s="20" customFormat="1" ht="13.5" customHeight="1" x14ac:dyDescent="0.2">
      <c r="A6" s="70"/>
      <c r="B6" s="70"/>
      <c r="C6" s="70"/>
      <c r="D6" s="18" t="s">
        <v>32</v>
      </c>
      <c r="E6" s="18" t="s">
        <v>32</v>
      </c>
      <c r="F6" s="18" t="s">
        <v>32</v>
      </c>
      <c r="G6" s="18" t="s">
        <v>32</v>
      </c>
      <c r="H6" s="18" t="s">
        <v>32</v>
      </c>
      <c r="I6" s="18" t="s">
        <v>32</v>
      </c>
      <c r="J6" s="18" t="s">
        <v>32</v>
      </c>
      <c r="K6" s="18" t="s">
        <v>32</v>
      </c>
      <c r="L6" s="18" t="s">
        <v>32</v>
      </c>
      <c r="M6" s="18" t="s">
        <v>32</v>
      </c>
      <c r="N6" s="18" t="s">
        <v>32</v>
      </c>
      <c r="O6" s="18" t="s">
        <v>32</v>
      </c>
      <c r="P6" s="18" t="s">
        <v>32</v>
      </c>
      <c r="Q6" s="18" t="s">
        <v>32</v>
      </c>
      <c r="R6" s="18" t="s">
        <v>32</v>
      </c>
      <c r="S6" s="18" t="s">
        <v>32</v>
      </c>
      <c r="T6" s="18" t="s">
        <v>32</v>
      </c>
      <c r="U6" s="18" t="s">
        <v>32</v>
      </c>
      <c r="V6" s="18" t="s">
        <v>32</v>
      </c>
      <c r="W6" s="18" t="s">
        <v>32</v>
      </c>
      <c r="X6" s="18" t="s">
        <v>32</v>
      </c>
      <c r="Y6" s="18" t="s">
        <v>32</v>
      </c>
      <c r="Z6" s="18" t="s">
        <v>32</v>
      </c>
      <c r="AA6" s="18" t="s">
        <v>32</v>
      </c>
      <c r="AB6" s="18" t="s">
        <v>32</v>
      </c>
      <c r="AC6" s="18" t="s">
        <v>32</v>
      </c>
      <c r="AD6" s="18" t="s">
        <v>32</v>
      </c>
      <c r="AE6" s="18" t="s">
        <v>32</v>
      </c>
      <c r="AF6" s="19" t="s">
        <v>33</v>
      </c>
      <c r="AG6" s="19" t="s">
        <v>33</v>
      </c>
      <c r="AH6" s="19" t="s">
        <v>33</v>
      </c>
      <c r="AI6" s="19" t="s">
        <v>33</v>
      </c>
      <c r="AJ6" s="19" t="s">
        <v>33</v>
      </c>
      <c r="AK6" s="19" t="s">
        <v>33</v>
      </c>
      <c r="AL6" s="19" t="s">
        <v>33</v>
      </c>
      <c r="AM6" s="19" t="s">
        <v>33</v>
      </c>
      <c r="AN6" s="19" t="s">
        <v>33</v>
      </c>
      <c r="AO6" s="19" t="s">
        <v>33</v>
      </c>
      <c r="AP6" s="19" t="s">
        <v>33</v>
      </c>
      <c r="AQ6" s="19" t="s">
        <v>33</v>
      </c>
      <c r="AR6" s="19" t="s">
        <v>33</v>
      </c>
      <c r="AS6" s="19" t="s">
        <v>33</v>
      </c>
      <c r="AT6" s="19" t="s">
        <v>33</v>
      </c>
      <c r="AU6" s="19" t="s">
        <v>33</v>
      </c>
      <c r="AV6" s="19" t="s">
        <v>33</v>
      </c>
      <c r="AW6" s="19" t="s">
        <v>33</v>
      </c>
      <c r="AX6" s="19" t="s">
        <v>33</v>
      </c>
      <c r="AY6" s="19" t="s">
        <v>33</v>
      </c>
      <c r="AZ6" s="19" t="s">
        <v>33</v>
      </c>
      <c r="BA6" s="19" t="s">
        <v>33</v>
      </c>
      <c r="BB6" s="19" t="s">
        <v>33</v>
      </c>
      <c r="BC6" s="19" t="s">
        <v>33</v>
      </c>
    </row>
    <row r="7" spans="1:55" s="37" customFormat="1" ht="13.5" customHeight="1" x14ac:dyDescent="0.2">
      <c r="A7" s="23" t="str">
        <f>[1]水洗化人口等!A7</f>
        <v>岐阜県</v>
      </c>
      <c r="B7" s="22" t="str">
        <f>[1]水洗化人口等!B7</f>
        <v>21000</v>
      </c>
      <c r="C7" s="23" t="s">
        <v>10</v>
      </c>
      <c r="D7" s="24">
        <f t="shared" ref="D7:D49" si="0">SUM(E7,+H7,+K7)</f>
        <v>583483</v>
      </c>
      <c r="E7" s="24">
        <f t="shared" ref="E7:E49" si="1">SUM(F7:G7)</f>
        <v>17547</v>
      </c>
      <c r="F7" s="24">
        <f>SUM(F$8:F$49)</f>
        <v>7157</v>
      </c>
      <c r="G7" s="24">
        <f>SUM(G$8:G$49)</f>
        <v>10390</v>
      </c>
      <c r="H7" s="24">
        <f t="shared" ref="H7:H49" si="2">SUM(I7:J7)</f>
        <v>38157</v>
      </c>
      <c r="I7" s="24">
        <f>SUM(I$8:I$49)</f>
        <v>25407</v>
      </c>
      <c r="J7" s="24">
        <f>SUM(J$8:J$49)</f>
        <v>12750</v>
      </c>
      <c r="K7" s="24">
        <f t="shared" ref="K7:K49" si="3">SUM(L7:M7)</f>
        <v>527779</v>
      </c>
      <c r="L7" s="24">
        <f>SUM(L$8:L$49)</f>
        <v>50476</v>
      </c>
      <c r="M7" s="24">
        <f>SUM(M$8:M$49)</f>
        <v>477303</v>
      </c>
      <c r="N7" s="24">
        <f t="shared" ref="N7:N49" si="4">SUM(O7,+V7,+AC7)</f>
        <v>583664</v>
      </c>
      <c r="O7" s="24">
        <f t="shared" ref="O7:O49" si="5">SUM(P7:U7)</f>
        <v>83040</v>
      </c>
      <c r="P7" s="24">
        <f>SUM(P$8:P$49)</f>
        <v>83036</v>
      </c>
      <c r="Q7" s="24">
        <f>SUM(Q$8:Q$49)</f>
        <v>0</v>
      </c>
      <c r="R7" s="24">
        <f>SUM(R$8:R$49)</f>
        <v>0</v>
      </c>
      <c r="S7" s="24">
        <f>SUM(S$8:S$49)</f>
        <v>0</v>
      </c>
      <c r="T7" s="24">
        <f>SUM(T$8:T$49)</f>
        <v>4</v>
      </c>
      <c r="U7" s="24">
        <f>SUM(U$8:U$49)</f>
        <v>0</v>
      </c>
      <c r="V7" s="24">
        <f t="shared" ref="V7:V49" si="6">SUM(W7:AB7)</f>
        <v>500443</v>
      </c>
      <c r="W7" s="24">
        <f>SUM(W$8:W$49)</f>
        <v>500421</v>
      </c>
      <c r="X7" s="24">
        <f>SUM(X$8:X$49)</f>
        <v>0</v>
      </c>
      <c r="Y7" s="24">
        <f>SUM(Y$8:Y$49)</f>
        <v>0</v>
      </c>
      <c r="Z7" s="24">
        <f>SUM(Z$8:Z$49)</f>
        <v>0</v>
      </c>
      <c r="AA7" s="24">
        <f>SUM(AA$8:AA$49)</f>
        <v>22</v>
      </c>
      <c r="AB7" s="24">
        <f>SUM(AB$8:AB$49)</f>
        <v>0</v>
      </c>
      <c r="AC7" s="24">
        <f t="shared" ref="AC7:AC49" si="7">SUM(AD7:AE7)</f>
        <v>181</v>
      </c>
      <c r="AD7" s="24">
        <f>SUM(AD$8:AD$49)</f>
        <v>181</v>
      </c>
      <c r="AE7" s="24">
        <f>SUM(AE$8:AE$49)</f>
        <v>0</v>
      </c>
      <c r="AF7" s="24">
        <f t="shared" ref="AF7:AF49" si="8">SUM(AG7:AI7)</f>
        <v>7725</v>
      </c>
      <c r="AG7" s="24">
        <f>SUM(AG$8:AG$49)</f>
        <v>7725</v>
      </c>
      <c r="AH7" s="24">
        <f>SUM(AH$8:AH$49)</f>
        <v>0</v>
      </c>
      <c r="AI7" s="24">
        <f>SUM(AI$8:AI$49)</f>
        <v>0</v>
      </c>
      <c r="AJ7" s="24">
        <f t="shared" ref="AJ7:AJ49" si="9">SUM(AK7:AS7)</f>
        <v>14296</v>
      </c>
      <c r="AK7" s="24">
        <f>SUM(AK$8:AK$49)</f>
        <v>6707</v>
      </c>
      <c r="AL7" s="24">
        <f>SUM(AL$8:AL$49)</f>
        <v>323</v>
      </c>
      <c r="AM7" s="24">
        <f>SUM(AM$8:AM$49)</f>
        <v>4883</v>
      </c>
      <c r="AN7" s="24">
        <f>SUM(AN$8:AN$49)</f>
        <v>641</v>
      </c>
      <c r="AO7" s="24">
        <f>SUM(AO$8:AO$49)</f>
        <v>0</v>
      </c>
      <c r="AP7" s="24">
        <f>SUM(AP$8:AP$49)</f>
        <v>318</v>
      </c>
      <c r="AQ7" s="24">
        <f>SUM(AQ$8:AQ$49)</f>
        <v>0</v>
      </c>
      <c r="AR7" s="24">
        <f>SUM(AR$8:AR$49)</f>
        <v>0</v>
      </c>
      <c r="AS7" s="24">
        <f>SUM(AS$8:AS$49)</f>
        <v>1424</v>
      </c>
      <c r="AT7" s="24">
        <f t="shared" ref="AT7:AT49" si="10">SUM(AU7:AY7)</f>
        <v>794</v>
      </c>
      <c r="AU7" s="24">
        <f>SUM(AU$8:AU$49)</f>
        <v>459</v>
      </c>
      <c r="AV7" s="24">
        <f>SUM(AV$8:AV$49)</f>
        <v>0</v>
      </c>
      <c r="AW7" s="24">
        <f>SUM(AW$8:AW$49)</f>
        <v>335</v>
      </c>
      <c r="AX7" s="24">
        <f>SUM(AX$8:AX$49)</f>
        <v>0</v>
      </c>
      <c r="AY7" s="24">
        <f>SUM(AY$8:AY$49)</f>
        <v>0</v>
      </c>
      <c r="AZ7" s="24">
        <f t="shared" ref="AZ7:AZ49" si="11">SUM(BA7:BC7)</f>
        <v>638</v>
      </c>
      <c r="BA7" s="24">
        <f>SUM(BA$8:BA$49)</f>
        <v>638</v>
      </c>
      <c r="BB7" s="24">
        <f>SUM(BB$8:BB$49)</f>
        <v>0</v>
      </c>
      <c r="BC7" s="24">
        <f>SUM(BC$8:BC$49)</f>
        <v>0</v>
      </c>
    </row>
    <row r="8" spans="1:55" s="42" customFormat="1" ht="13.5" customHeight="1" x14ac:dyDescent="0.15">
      <c r="A8" s="38" t="s">
        <v>34</v>
      </c>
      <c r="B8" s="39" t="s">
        <v>35</v>
      </c>
      <c r="C8" s="40" t="s">
        <v>36</v>
      </c>
      <c r="D8" s="41">
        <f t="shared" si="0"/>
        <v>53184</v>
      </c>
      <c r="E8" s="41">
        <f t="shared" si="1"/>
        <v>1481</v>
      </c>
      <c r="F8" s="41">
        <v>1481</v>
      </c>
      <c r="G8" s="41">
        <v>0</v>
      </c>
      <c r="H8" s="41">
        <f t="shared" si="2"/>
        <v>4214</v>
      </c>
      <c r="I8" s="41">
        <v>4214</v>
      </c>
      <c r="J8" s="41">
        <v>0</v>
      </c>
      <c r="K8" s="41">
        <f t="shared" si="3"/>
        <v>47489</v>
      </c>
      <c r="L8" s="41">
        <v>0</v>
      </c>
      <c r="M8" s="41">
        <v>47489</v>
      </c>
      <c r="N8" s="41">
        <f t="shared" si="4"/>
        <v>53184</v>
      </c>
      <c r="O8" s="41">
        <f t="shared" si="5"/>
        <v>5695</v>
      </c>
      <c r="P8" s="41">
        <v>5695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f t="shared" si="6"/>
        <v>47489</v>
      </c>
      <c r="W8" s="41">
        <v>47489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f t="shared" si="7"/>
        <v>0</v>
      </c>
      <c r="AD8" s="41">
        <v>0</v>
      </c>
      <c r="AE8" s="41">
        <v>0</v>
      </c>
      <c r="AF8" s="41">
        <f t="shared" si="8"/>
        <v>1471</v>
      </c>
      <c r="AG8" s="41">
        <v>1471</v>
      </c>
      <c r="AH8" s="41">
        <v>0</v>
      </c>
      <c r="AI8" s="41">
        <v>0</v>
      </c>
      <c r="AJ8" s="41">
        <f t="shared" si="9"/>
        <v>1471</v>
      </c>
      <c r="AK8" s="41">
        <v>0</v>
      </c>
      <c r="AL8" s="41">
        <v>0</v>
      </c>
      <c r="AM8" s="41">
        <v>1471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S8" s="41">
        <v>0</v>
      </c>
      <c r="AT8" s="41">
        <f t="shared" si="10"/>
        <v>171</v>
      </c>
      <c r="AU8" s="41">
        <v>0</v>
      </c>
      <c r="AV8" s="41">
        <v>0</v>
      </c>
      <c r="AW8" s="41">
        <v>171</v>
      </c>
      <c r="AX8" s="41">
        <v>0</v>
      </c>
      <c r="AY8" s="41">
        <v>0</v>
      </c>
      <c r="AZ8" s="41">
        <f t="shared" si="11"/>
        <v>0</v>
      </c>
      <c r="BA8" s="41">
        <v>0</v>
      </c>
      <c r="BB8" s="41">
        <v>0</v>
      </c>
      <c r="BC8" s="41">
        <v>0</v>
      </c>
    </row>
    <row r="9" spans="1:55" s="42" customFormat="1" ht="13.5" customHeight="1" x14ac:dyDescent="0.15">
      <c r="A9" s="38" t="s">
        <v>34</v>
      </c>
      <c r="B9" s="39" t="s">
        <v>37</v>
      </c>
      <c r="C9" s="40" t="s">
        <v>38</v>
      </c>
      <c r="D9" s="41">
        <f t="shared" si="0"/>
        <v>29928</v>
      </c>
      <c r="E9" s="41">
        <f t="shared" si="1"/>
        <v>0</v>
      </c>
      <c r="F9" s="41">
        <v>0</v>
      </c>
      <c r="G9" s="41">
        <v>0</v>
      </c>
      <c r="H9" s="41">
        <f t="shared" si="2"/>
        <v>0</v>
      </c>
      <c r="I9" s="41">
        <v>0</v>
      </c>
      <c r="J9" s="41">
        <v>0</v>
      </c>
      <c r="K9" s="41">
        <f t="shared" si="3"/>
        <v>29928</v>
      </c>
      <c r="L9" s="41">
        <v>2516</v>
      </c>
      <c r="M9" s="41">
        <v>27412</v>
      </c>
      <c r="N9" s="41">
        <f t="shared" si="4"/>
        <v>29951</v>
      </c>
      <c r="O9" s="41">
        <f t="shared" si="5"/>
        <v>2516</v>
      </c>
      <c r="P9" s="41">
        <v>2516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f t="shared" si="6"/>
        <v>27412</v>
      </c>
      <c r="W9" s="41">
        <v>27412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f t="shared" si="7"/>
        <v>23</v>
      </c>
      <c r="AD9" s="41">
        <v>23</v>
      </c>
      <c r="AE9" s="41">
        <v>0</v>
      </c>
      <c r="AF9" s="41">
        <f t="shared" si="8"/>
        <v>684</v>
      </c>
      <c r="AG9" s="41">
        <v>684</v>
      </c>
      <c r="AH9" s="41">
        <v>0</v>
      </c>
      <c r="AI9" s="41">
        <v>0</v>
      </c>
      <c r="AJ9" s="41">
        <f t="shared" si="9"/>
        <v>684</v>
      </c>
      <c r="AK9" s="41">
        <v>0</v>
      </c>
      <c r="AL9" s="41">
        <v>0</v>
      </c>
      <c r="AM9" s="41">
        <v>245</v>
      </c>
      <c r="AN9" s="41">
        <v>166</v>
      </c>
      <c r="AO9" s="41">
        <v>0</v>
      </c>
      <c r="AP9" s="41">
        <v>0</v>
      </c>
      <c r="AQ9" s="41">
        <v>0</v>
      </c>
      <c r="AR9" s="41">
        <v>0</v>
      </c>
      <c r="AS9" s="41">
        <v>273</v>
      </c>
      <c r="AT9" s="41">
        <f t="shared" si="10"/>
        <v>0</v>
      </c>
      <c r="AU9" s="41">
        <v>0</v>
      </c>
      <c r="AV9" s="41">
        <v>0</v>
      </c>
      <c r="AW9" s="41">
        <v>0</v>
      </c>
      <c r="AX9" s="41">
        <v>0</v>
      </c>
      <c r="AY9" s="41">
        <v>0</v>
      </c>
      <c r="AZ9" s="41">
        <f t="shared" si="11"/>
        <v>0</v>
      </c>
      <c r="BA9" s="41">
        <v>0</v>
      </c>
      <c r="BB9" s="41">
        <v>0</v>
      </c>
      <c r="BC9" s="41">
        <v>0</v>
      </c>
    </row>
    <row r="10" spans="1:55" s="42" customFormat="1" ht="13.5" customHeight="1" x14ac:dyDescent="0.15">
      <c r="A10" s="38" t="s">
        <v>34</v>
      </c>
      <c r="B10" s="39" t="s">
        <v>39</v>
      </c>
      <c r="C10" s="40" t="s">
        <v>40</v>
      </c>
      <c r="D10" s="41">
        <f t="shared" si="0"/>
        <v>24298</v>
      </c>
      <c r="E10" s="41">
        <f t="shared" si="1"/>
        <v>0</v>
      </c>
      <c r="F10" s="41">
        <v>0</v>
      </c>
      <c r="G10" s="41">
        <v>0</v>
      </c>
      <c r="H10" s="41">
        <f t="shared" si="2"/>
        <v>0</v>
      </c>
      <c r="I10" s="41">
        <v>0</v>
      </c>
      <c r="J10" s="41">
        <v>0</v>
      </c>
      <c r="K10" s="41">
        <f t="shared" si="3"/>
        <v>24298</v>
      </c>
      <c r="L10" s="41">
        <v>5660</v>
      </c>
      <c r="M10" s="41">
        <v>18638</v>
      </c>
      <c r="N10" s="41">
        <f t="shared" si="4"/>
        <v>24298</v>
      </c>
      <c r="O10" s="41">
        <f t="shared" si="5"/>
        <v>5660</v>
      </c>
      <c r="P10" s="41">
        <v>5660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f t="shared" si="6"/>
        <v>18638</v>
      </c>
      <c r="W10" s="41">
        <v>18638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f t="shared" si="7"/>
        <v>0</v>
      </c>
      <c r="AD10" s="41">
        <v>0</v>
      </c>
      <c r="AE10" s="41">
        <v>0</v>
      </c>
      <c r="AF10" s="41">
        <f t="shared" si="8"/>
        <v>217</v>
      </c>
      <c r="AG10" s="41">
        <v>217</v>
      </c>
      <c r="AH10" s="41">
        <v>0</v>
      </c>
      <c r="AI10" s="41">
        <v>0</v>
      </c>
      <c r="AJ10" s="41">
        <f t="shared" si="9"/>
        <v>217</v>
      </c>
      <c r="AK10" s="41">
        <v>0</v>
      </c>
      <c r="AL10" s="41">
        <v>0</v>
      </c>
      <c r="AM10" s="41">
        <v>37</v>
      </c>
      <c r="AN10" s="41">
        <v>0</v>
      </c>
      <c r="AO10" s="41">
        <v>0</v>
      </c>
      <c r="AP10" s="41">
        <v>180</v>
      </c>
      <c r="AQ10" s="41">
        <v>0</v>
      </c>
      <c r="AR10" s="41">
        <v>0</v>
      </c>
      <c r="AS10" s="41">
        <v>0</v>
      </c>
      <c r="AT10" s="41">
        <f t="shared" si="10"/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41">
        <f t="shared" si="11"/>
        <v>0</v>
      </c>
      <c r="BA10" s="41">
        <v>0</v>
      </c>
      <c r="BB10" s="41">
        <v>0</v>
      </c>
      <c r="BC10" s="41">
        <v>0</v>
      </c>
    </row>
    <row r="11" spans="1:55" s="42" customFormat="1" ht="13.5" customHeight="1" x14ac:dyDescent="0.15">
      <c r="A11" s="38" t="s">
        <v>34</v>
      </c>
      <c r="B11" s="39" t="s">
        <v>41</v>
      </c>
      <c r="C11" s="40" t="s">
        <v>42</v>
      </c>
      <c r="D11" s="41">
        <f t="shared" si="0"/>
        <v>9743</v>
      </c>
      <c r="E11" s="41">
        <f t="shared" si="1"/>
        <v>0</v>
      </c>
      <c r="F11" s="41">
        <v>0</v>
      </c>
      <c r="G11" s="41">
        <v>0</v>
      </c>
      <c r="H11" s="41">
        <f t="shared" si="2"/>
        <v>2919</v>
      </c>
      <c r="I11" s="41">
        <v>2893</v>
      </c>
      <c r="J11" s="41">
        <v>26</v>
      </c>
      <c r="K11" s="41">
        <f t="shared" si="3"/>
        <v>6824</v>
      </c>
      <c r="L11" s="41">
        <v>0</v>
      </c>
      <c r="M11" s="41">
        <v>6824</v>
      </c>
      <c r="N11" s="41">
        <f t="shared" si="4"/>
        <v>9743</v>
      </c>
      <c r="O11" s="41">
        <f t="shared" si="5"/>
        <v>2893</v>
      </c>
      <c r="P11" s="41">
        <v>2893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f t="shared" si="6"/>
        <v>6850</v>
      </c>
      <c r="W11" s="41">
        <v>6850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f t="shared" si="7"/>
        <v>0</v>
      </c>
      <c r="AD11" s="41">
        <v>0</v>
      </c>
      <c r="AE11" s="41">
        <v>0</v>
      </c>
      <c r="AF11" s="41">
        <f t="shared" si="8"/>
        <v>238</v>
      </c>
      <c r="AG11" s="41">
        <v>238</v>
      </c>
      <c r="AH11" s="41">
        <v>0</v>
      </c>
      <c r="AI11" s="41">
        <v>0</v>
      </c>
      <c r="AJ11" s="41">
        <f t="shared" si="9"/>
        <v>238</v>
      </c>
      <c r="AK11" s="41">
        <v>0</v>
      </c>
      <c r="AL11" s="41">
        <v>0</v>
      </c>
      <c r="AM11" s="41">
        <v>238</v>
      </c>
      <c r="AN11" s="41">
        <v>0</v>
      </c>
      <c r="AO11" s="41">
        <v>0</v>
      </c>
      <c r="AP11" s="41">
        <v>0</v>
      </c>
      <c r="AQ11" s="41">
        <v>0</v>
      </c>
      <c r="AR11" s="41">
        <v>0</v>
      </c>
      <c r="AS11" s="41">
        <v>0</v>
      </c>
      <c r="AT11" s="41">
        <f t="shared" si="10"/>
        <v>0</v>
      </c>
      <c r="AU11" s="41">
        <v>0</v>
      </c>
      <c r="AV11" s="41">
        <v>0</v>
      </c>
      <c r="AW11" s="41">
        <v>0</v>
      </c>
      <c r="AX11" s="41">
        <v>0</v>
      </c>
      <c r="AY11" s="41">
        <v>0</v>
      </c>
      <c r="AZ11" s="41">
        <f t="shared" si="11"/>
        <v>0</v>
      </c>
      <c r="BA11" s="41">
        <v>0</v>
      </c>
      <c r="BB11" s="41">
        <v>0</v>
      </c>
      <c r="BC11" s="41">
        <v>0</v>
      </c>
    </row>
    <row r="12" spans="1:55" s="42" customFormat="1" ht="13.5" customHeight="1" x14ac:dyDescent="0.15">
      <c r="A12" s="38" t="s">
        <v>34</v>
      </c>
      <c r="B12" s="39" t="s">
        <v>43</v>
      </c>
      <c r="C12" s="40" t="s">
        <v>44</v>
      </c>
      <c r="D12" s="41">
        <f t="shared" si="0"/>
        <v>12093</v>
      </c>
      <c r="E12" s="41">
        <f t="shared" si="1"/>
        <v>0</v>
      </c>
      <c r="F12" s="41">
        <v>0</v>
      </c>
      <c r="G12" s="41">
        <v>0</v>
      </c>
      <c r="H12" s="41">
        <f t="shared" si="2"/>
        <v>0</v>
      </c>
      <c r="I12" s="41">
        <v>0</v>
      </c>
      <c r="J12" s="41">
        <v>0</v>
      </c>
      <c r="K12" s="41">
        <f t="shared" si="3"/>
        <v>12093</v>
      </c>
      <c r="L12" s="41">
        <v>1537</v>
      </c>
      <c r="M12" s="41">
        <v>10556</v>
      </c>
      <c r="N12" s="41">
        <f t="shared" si="4"/>
        <v>12093</v>
      </c>
      <c r="O12" s="41">
        <f t="shared" si="5"/>
        <v>1537</v>
      </c>
      <c r="P12" s="41">
        <v>1537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f t="shared" si="6"/>
        <v>10556</v>
      </c>
      <c r="W12" s="41">
        <v>10556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f t="shared" si="7"/>
        <v>0</v>
      </c>
      <c r="AD12" s="41">
        <v>0</v>
      </c>
      <c r="AE12" s="41">
        <v>0</v>
      </c>
      <c r="AF12" s="41">
        <f t="shared" si="8"/>
        <v>96</v>
      </c>
      <c r="AG12" s="41">
        <v>96</v>
      </c>
      <c r="AH12" s="41">
        <v>0</v>
      </c>
      <c r="AI12" s="41">
        <v>0</v>
      </c>
      <c r="AJ12" s="41">
        <f t="shared" si="9"/>
        <v>96</v>
      </c>
      <c r="AK12" s="41">
        <v>0</v>
      </c>
      <c r="AL12" s="41">
        <v>0</v>
      </c>
      <c r="AM12" s="41">
        <v>96</v>
      </c>
      <c r="AN12" s="41">
        <v>0</v>
      </c>
      <c r="AO12" s="41">
        <v>0</v>
      </c>
      <c r="AP12" s="41">
        <v>0</v>
      </c>
      <c r="AQ12" s="41">
        <v>0</v>
      </c>
      <c r="AR12" s="41">
        <v>0</v>
      </c>
      <c r="AS12" s="41">
        <v>0</v>
      </c>
      <c r="AT12" s="41">
        <f t="shared" si="10"/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f t="shared" si="11"/>
        <v>0</v>
      </c>
      <c r="BA12" s="41">
        <v>0</v>
      </c>
      <c r="BB12" s="41">
        <v>0</v>
      </c>
      <c r="BC12" s="41">
        <v>0</v>
      </c>
    </row>
    <row r="13" spans="1:55" s="42" customFormat="1" ht="13.5" customHeight="1" x14ac:dyDescent="0.15">
      <c r="A13" s="38" t="s">
        <v>34</v>
      </c>
      <c r="B13" s="39" t="s">
        <v>45</v>
      </c>
      <c r="C13" s="40" t="s">
        <v>46</v>
      </c>
      <c r="D13" s="41">
        <f t="shared" si="0"/>
        <v>26200</v>
      </c>
      <c r="E13" s="41">
        <f t="shared" si="1"/>
        <v>0</v>
      </c>
      <c r="F13" s="41">
        <v>0</v>
      </c>
      <c r="G13" s="41">
        <v>0</v>
      </c>
      <c r="H13" s="41">
        <f t="shared" si="2"/>
        <v>8214</v>
      </c>
      <c r="I13" s="41">
        <v>8214</v>
      </c>
      <c r="J13" s="41">
        <v>0</v>
      </c>
      <c r="K13" s="41">
        <f t="shared" si="3"/>
        <v>17986</v>
      </c>
      <c r="L13" s="41">
        <v>3261</v>
      </c>
      <c r="M13" s="41">
        <v>14725</v>
      </c>
      <c r="N13" s="41">
        <f t="shared" si="4"/>
        <v>26200</v>
      </c>
      <c r="O13" s="41">
        <f t="shared" si="5"/>
        <v>11475</v>
      </c>
      <c r="P13" s="41">
        <v>11475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f t="shared" si="6"/>
        <v>14725</v>
      </c>
      <c r="W13" s="41">
        <v>14725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f t="shared" si="7"/>
        <v>0</v>
      </c>
      <c r="AD13" s="41">
        <v>0</v>
      </c>
      <c r="AE13" s="41">
        <v>0</v>
      </c>
      <c r="AF13" s="41">
        <f t="shared" si="8"/>
        <v>350</v>
      </c>
      <c r="AG13" s="41">
        <v>350</v>
      </c>
      <c r="AH13" s="41">
        <v>0</v>
      </c>
      <c r="AI13" s="41">
        <v>0</v>
      </c>
      <c r="AJ13" s="41">
        <f t="shared" si="9"/>
        <v>1231</v>
      </c>
      <c r="AK13" s="41">
        <v>651</v>
      </c>
      <c r="AL13" s="41">
        <v>230</v>
      </c>
      <c r="AM13" s="41">
        <v>37</v>
      </c>
      <c r="AN13" s="41">
        <v>0</v>
      </c>
      <c r="AO13" s="41">
        <v>0</v>
      </c>
      <c r="AP13" s="41">
        <v>0</v>
      </c>
      <c r="AQ13" s="41">
        <v>0</v>
      </c>
      <c r="AR13" s="41">
        <v>0</v>
      </c>
      <c r="AS13" s="41">
        <v>313</v>
      </c>
      <c r="AT13" s="41">
        <f t="shared" si="10"/>
        <v>0</v>
      </c>
      <c r="AU13" s="41">
        <v>0</v>
      </c>
      <c r="AV13" s="41">
        <v>0</v>
      </c>
      <c r="AW13" s="41">
        <v>0</v>
      </c>
      <c r="AX13" s="41">
        <v>0</v>
      </c>
      <c r="AY13" s="41">
        <v>0</v>
      </c>
      <c r="AZ13" s="41">
        <f t="shared" si="11"/>
        <v>230</v>
      </c>
      <c r="BA13" s="41">
        <v>230</v>
      </c>
      <c r="BB13" s="41">
        <v>0</v>
      </c>
      <c r="BC13" s="41">
        <v>0</v>
      </c>
    </row>
    <row r="14" spans="1:55" s="42" customFormat="1" ht="13.5" customHeight="1" x14ac:dyDescent="0.15">
      <c r="A14" s="38" t="s">
        <v>34</v>
      </c>
      <c r="B14" s="39" t="s">
        <v>47</v>
      </c>
      <c r="C14" s="40" t="s">
        <v>48</v>
      </c>
      <c r="D14" s="41">
        <f t="shared" si="0"/>
        <v>6479</v>
      </c>
      <c r="E14" s="41">
        <f t="shared" si="1"/>
        <v>0</v>
      </c>
      <c r="F14" s="41">
        <v>0</v>
      </c>
      <c r="G14" s="41">
        <v>0</v>
      </c>
      <c r="H14" s="41">
        <f t="shared" si="2"/>
        <v>1369</v>
      </c>
      <c r="I14" s="41">
        <v>1369</v>
      </c>
      <c r="J14" s="41">
        <v>0</v>
      </c>
      <c r="K14" s="41">
        <f t="shared" si="3"/>
        <v>5110</v>
      </c>
      <c r="L14" s="41">
        <v>0</v>
      </c>
      <c r="M14" s="41">
        <v>5110</v>
      </c>
      <c r="N14" s="41">
        <f t="shared" si="4"/>
        <v>6500</v>
      </c>
      <c r="O14" s="41">
        <f t="shared" si="5"/>
        <v>1369</v>
      </c>
      <c r="P14" s="41">
        <v>1369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f t="shared" si="6"/>
        <v>5110</v>
      </c>
      <c r="W14" s="41">
        <v>5110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f t="shared" si="7"/>
        <v>21</v>
      </c>
      <c r="AD14" s="41">
        <v>21</v>
      </c>
      <c r="AE14" s="41">
        <v>0</v>
      </c>
      <c r="AF14" s="41">
        <f t="shared" si="8"/>
        <v>16</v>
      </c>
      <c r="AG14" s="41">
        <v>16</v>
      </c>
      <c r="AH14" s="41">
        <v>0</v>
      </c>
      <c r="AI14" s="41">
        <v>0</v>
      </c>
      <c r="AJ14" s="41">
        <f t="shared" si="9"/>
        <v>1016</v>
      </c>
      <c r="AK14" s="41">
        <v>1016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S14" s="41">
        <v>0</v>
      </c>
      <c r="AT14" s="41">
        <f t="shared" si="10"/>
        <v>16</v>
      </c>
      <c r="AU14" s="41">
        <v>16</v>
      </c>
      <c r="AV14" s="41">
        <v>0</v>
      </c>
      <c r="AW14" s="41">
        <v>0</v>
      </c>
      <c r="AX14" s="41">
        <v>0</v>
      </c>
      <c r="AY14" s="41">
        <v>0</v>
      </c>
      <c r="AZ14" s="41">
        <f t="shared" si="11"/>
        <v>0</v>
      </c>
      <c r="BA14" s="41">
        <v>0</v>
      </c>
      <c r="BB14" s="41">
        <v>0</v>
      </c>
      <c r="BC14" s="41">
        <v>0</v>
      </c>
    </row>
    <row r="15" spans="1:55" s="42" customFormat="1" ht="13.5" customHeight="1" x14ac:dyDescent="0.15">
      <c r="A15" s="38" t="s">
        <v>34</v>
      </c>
      <c r="B15" s="39" t="s">
        <v>49</v>
      </c>
      <c r="C15" s="40" t="s">
        <v>50</v>
      </c>
      <c r="D15" s="41">
        <f t="shared" si="0"/>
        <v>12332</v>
      </c>
      <c r="E15" s="41">
        <f t="shared" si="1"/>
        <v>0</v>
      </c>
      <c r="F15" s="41">
        <v>0</v>
      </c>
      <c r="G15" s="41">
        <v>0</v>
      </c>
      <c r="H15" s="41">
        <f t="shared" si="2"/>
        <v>3492</v>
      </c>
      <c r="I15" s="41">
        <v>3492</v>
      </c>
      <c r="J15" s="41">
        <v>0</v>
      </c>
      <c r="K15" s="41">
        <f t="shared" si="3"/>
        <v>8840</v>
      </c>
      <c r="L15" s="41">
        <v>0</v>
      </c>
      <c r="M15" s="41">
        <v>8840</v>
      </c>
      <c r="N15" s="41">
        <f t="shared" si="4"/>
        <v>12332</v>
      </c>
      <c r="O15" s="41">
        <f t="shared" si="5"/>
        <v>3492</v>
      </c>
      <c r="P15" s="41">
        <v>3492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f t="shared" si="6"/>
        <v>8840</v>
      </c>
      <c r="W15" s="41">
        <v>8840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f t="shared" si="7"/>
        <v>0</v>
      </c>
      <c r="AD15" s="41">
        <v>0</v>
      </c>
      <c r="AE15" s="41">
        <v>0</v>
      </c>
      <c r="AF15" s="41">
        <f t="shared" si="8"/>
        <v>28</v>
      </c>
      <c r="AG15" s="41">
        <v>28</v>
      </c>
      <c r="AH15" s="41">
        <v>0</v>
      </c>
      <c r="AI15" s="41">
        <v>0</v>
      </c>
      <c r="AJ15" s="41">
        <f t="shared" si="9"/>
        <v>519</v>
      </c>
      <c r="AK15" s="41">
        <v>519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1">
        <v>0</v>
      </c>
      <c r="AR15" s="41">
        <v>0</v>
      </c>
      <c r="AS15" s="41">
        <v>0</v>
      </c>
      <c r="AT15" s="41">
        <f t="shared" si="10"/>
        <v>28</v>
      </c>
      <c r="AU15" s="41">
        <v>28</v>
      </c>
      <c r="AV15" s="41">
        <v>0</v>
      </c>
      <c r="AW15" s="41">
        <v>0</v>
      </c>
      <c r="AX15" s="41">
        <v>0</v>
      </c>
      <c r="AY15" s="41">
        <v>0</v>
      </c>
      <c r="AZ15" s="41">
        <f t="shared" si="11"/>
        <v>0</v>
      </c>
      <c r="BA15" s="41">
        <v>0</v>
      </c>
      <c r="BB15" s="41">
        <v>0</v>
      </c>
      <c r="BC15" s="41">
        <v>0</v>
      </c>
    </row>
    <row r="16" spans="1:55" s="42" customFormat="1" ht="13.5" customHeight="1" x14ac:dyDescent="0.15">
      <c r="A16" s="38" t="s">
        <v>34</v>
      </c>
      <c r="B16" s="39" t="s">
        <v>51</v>
      </c>
      <c r="C16" s="40" t="s">
        <v>52</v>
      </c>
      <c r="D16" s="41">
        <f t="shared" si="0"/>
        <v>33125</v>
      </c>
      <c r="E16" s="41">
        <f t="shared" si="1"/>
        <v>0</v>
      </c>
      <c r="F16" s="41">
        <v>0</v>
      </c>
      <c r="G16" s="41">
        <v>0</v>
      </c>
      <c r="H16" s="41">
        <f t="shared" si="2"/>
        <v>0</v>
      </c>
      <c r="I16" s="41">
        <v>0</v>
      </c>
      <c r="J16" s="41">
        <v>0</v>
      </c>
      <c r="K16" s="41">
        <f t="shared" si="3"/>
        <v>33125</v>
      </c>
      <c r="L16" s="41">
        <v>2489</v>
      </c>
      <c r="M16" s="41">
        <v>30636</v>
      </c>
      <c r="N16" s="41">
        <f t="shared" si="4"/>
        <v>33125</v>
      </c>
      <c r="O16" s="41">
        <f t="shared" si="5"/>
        <v>2489</v>
      </c>
      <c r="P16" s="41">
        <v>2489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f t="shared" si="6"/>
        <v>30636</v>
      </c>
      <c r="W16" s="41">
        <v>30636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f t="shared" si="7"/>
        <v>0</v>
      </c>
      <c r="AD16" s="41">
        <v>0</v>
      </c>
      <c r="AE16" s="41">
        <v>0</v>
      </c>
      <c r="AF16" s="41">
        <f t="shared" si="8"/>
        <v>125</v>
      </c>
      <c r="AG16" s="41">
        <v>125</v>
      </c>
      <c r="AH16" s="41">
        <v>0</v>
      </c>
      <c r="AI16" s="41">
        <v>0</v>
      </c>
      <c r="AJ16" s="41">
        <f t="shared" si="9"/>
        <v>770</v>
      </c>
      <c r="AK16" s="41">
        <v>770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S16" s="41">
        <v>0</v>
      </c>
      <c r="AT16" s="41">
        <f t="shared" si="10"/>
        <v>125</v>
      </c>
      <c r="AU16" s="41">
        <v>125</v>
      </c>
      <c r="AV16" s="41">
        <v>0</v>
      </c>
      <c r="AW16" s="41">
        <v>0</v>
      </c>
      <c r="AX16" s="41">
        <v>0</v>
      </c>
      <c r="AY16" s="41">
        <v>0</v>
      </c>
      <c r="AZ16" s="41">
        <f t="shared" si="11"/>
        <v>0</v>
      </c>
      <c r="BA16" s="41">
        <v>0</v>
      </c>
      <c r="BB16" s="41">
        <v>0</v>
      </c>
      <c r="BC16" s="41">
        <v>0</v>
      </c>
    </row>
    <row r="17" spans="1:55" s="42" customFormat="1" ht="13.5" customHeight="1" x14ac:dyDescent="0.15">
      <c r="A17" s="38" t="s">
        <v>34</v>
      </c>
      <c r="B17" s="39" t="s">
        <v>53</v>
      </c>
      <c r="C17" s="40" t="s">
        <v>54</v>
      </c>
      <c r="D17" s="41">
        <f t="shared" si="0"/>
        <v>17949</v>
      </c>
      <c r="E17" s="41">
        <f t="shared" si="1"/>
        <v>0</v>
      </c>
      <c r="F17" s="41">
        <v>0</v>
      </c>
      <c r="G17" s="41">
        <v>0</v>
      </c>
      <c r="H17" s="41">
        <f t="shared" si="2"/>
        <v>17949</v>
      </c>
      <c r="I17" s="41">
        <v>5225</v>
      </c>
      <c r="J17" s="41">
        <v>12724</v>
      </c>
      <c r="K17" s="41">
        <f t="shared" si="3"/>
        <v>0</v>
      </c>
      <c r="L17" s="41">
        <v>0</v>
      </c>
      <c r="M17" s="41">
        <v>0</v>
      </c>
      <c r="N17" s="41">
        <f t="shared" si="4"/>
        <v>17959</v>
      </c>
      <c r="O17" s="41">
        <f t="shared" si="5"/>
        <v>5225</v>
      </c>
      <c r="P17" s="41">
        <v>5225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f t="shared" si="6"/>
        <v>12724</v>
      </c>
      <c r="W17" s="41">
        <v>12724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f t="shared" si="7"/>
        <v>10</v>
      </c>
      <c r="AD17" s="41">
        <v>10</v>
      </c>
      <c r="AE17" s="41">
        <v>0</v>
      </c>
      <c r="AF17" s="41">
        <f t="shared" si="8"/>
        <v>293</v>
      </c>
      <c r="AG17" s="41">
        <v>293</v>
      </c>
      <c r="AH17" s="41">
        <v>0</v>
      </c>
      <c r="AI17" s="41">
        <v>0</v>
      </c>
      <c r="AJ17" s="41">
        <f t="shared" si="9"/>
        <v>293</v>
      </c>
      <c r="AK17" s="41">
        <v>0</v>
      </c>
      <c r="AL17" s="41">
        <v>0</v>
      </c>
      <c r="AM17" s="41">
        <v>293</v>
      </c>
      <c r="AN17" s="41">
        <v>0</v>
      </c>
      <c r="AO17" s="41">
        <v>0</v>
      </c>
      <c r="AP17" s="41">
        <v>0</v>
      </c>
      <c r="AQ17" s="41">
        <v>0</v>
      </c>
      <c r="AR17" s="41">
        <v>0</v>
      </c>
      <c r="AS17" s="41">
        <v>0</v>
      </c>
      <c r="AT17" s="41">
        <f t="shared" si="10"/>
        <v>10</v>
      </c>
      <c r="AU17" s="41">
        <v>0</v>
      </c>
      <c r="AV17" s="41">
        <v>0</v>
      </c>
      <c r="AW17" s="41">
        <v>10</v>
      </c>
      <c r="AX17" s="41">
        <v>0</v>
      </c>
      <c r="AY17" s="41">
        <v>0</v>
      </c>
      <c r="AZ17" s="41">
        <f t="shared" si="11"/>
        <v>0</v>
      </c>
      <c r="BA17" s="41">
        <v>0</v>
      </c>
      <c r="BB17" s="41">
        <v>0</v>
      </c>
      <c r="BC17" s="41">
        <v>0</v>
      </c>
    </row>
    <row r="18" spans="1:55" s="42" customFormat="1" ht="13.5" customHeight="1" x14ac:dyDescent="0.15">
      <c r="A18" s="38" t="s">
        <v>34</v>
      </c>
      <c r="B18" s="39" t="s">
        <v>55</v>
      </c>
      <c r="C18" s="40" t="s">
        <v>56</v>
      </c>
      <c r="D18" s="41">
        <f t="shared" si="0"/>
        <v>11551</v>
      </c>
      <c r="E18" s="41">
        <f t="shared" si="1"/>
        <v>0</v>
      </c>
      <c r="F18" s="41">
        <v>0</v>
      </c>
      <c r="G18" s="41">
        <v>0</v>
      </c>
      <c r="H18" s="41">
        <f t="shared" si="2"/>
        <v>0</v>
      </c>
      <c r="I18" s="41">
        <v>0</v>
      </c>
      <c r="J18" s="41">
        <v>0</v>
      </c>
      <c r="K18" s="41">
        <f t="shared" si="3"/>
        <v>11551</v>
      </c>
      <c r="L18" s="41">
        <v>1802</v>
      </c>
      <c r="M18" s="41">
        <v>9749</v>
      </c>
      <c r="N18" s="41">
        <f t="shared" si="4"/>
        <v>11551</v>
      </c>
      <c r="O18" s="41">
        <f t="shared" si="5"/>
        <v>1802</v>
      </c>
      <c r="P18" s="41">
        <v>1798</v>
      </c>
      <c r="Q18" s="41">
        <v>0</v>
      </c>
      <c r="R18" s="41">
        <v>0</v>
      </c>
      <c r="S18" s="41">
        <v>0</v>
      </c>
      <c r="T18" s="41">
        <v>4</v>
      </c>
      <c r="U18" s="41">
        <v>0</v>
      </c>
      <c r="V18" s="41">
        <f t="shared" si="6"/>
        <v>9749</v>
      </c>
      <c r="W18" s="41">
        <v>9731</v>
      </c>
      <c r="X18" s="41">
        <v>0</v>
      </c>
      <c r="Y18" s="41">
        <v>0</v>
      </c>
      <c r="Z18" s="41">
        <v>0</v>
      </c>
      <c r="AA18" s="41">
        <v>18</v>
      </c>
      <c r="AB18" s="41">
        <v>0</v>
      </c>
      <c r="AC18" s="41">
        <f t="shared" si="7"/>
        <v>0</v>
      </c>
      <c r="AD18" s="41">
        <v>0</v>
      </c>
      <c r="AE18" s="41">
        <v>0</v>
      </c>
      <c r="AF18" s="41">
        <f t="shared" si="8"/>
        <v>41</v>
      </c>
      <c r="AG18" s="41">
        <v>41</v>
      </c>
      <c r="AH18" s="41">
        <v>0</v>
      </c>
      <c r="AI18" s="41">
        <v>0</v>
      </c>
      <c r="AJ18" s="41">
        <f t="shared" si="9"/>
        <v>107</v>
      </c>
      <c r="AK18" s="41">
        <v>85</v>
      </c>
      <c r="AL18" s="41">
        <v>22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S18" s="41">
        <v>0</v>
      </c>
      <c r="AT18" s="41">
        <f t="shared" si="10"/>
        <v>41</v>
      </c>
      <c r="AU18" s="41">
        <v>41</v>
      </c>
      <c r="AV18" s="41">
        <v>0</v>
      </c>
      <c r="AW18" s="41">
        <v>0</v>
      </c>
      <c r="AX18" s="41">
        <v>0</v>
      </c>
      <c r="AY18" s="41">
        <v>0</v>
      </c>
      <c r="AZ18" s="41">
        <f t="shared" si="11"/>
        <v>22</v>
      </c>
      <c r="BA18" s="41">
        <v>22</v>
      </c>
      <c r="BB18" s="41">
        <v>0</v>
      </c>
      <c r="BC18" s="41">
        <v>0</v>
      </c>
    </row>
    <row r="19" spans="1:55" s="42" customFormat="1" ht="13.5" customHeight="1" x14ac:dyDescent="0.15">
      <c r="A19" s="38" t="s">
        <v>34</v>
      </c>
      <c r="B19" s="39" t="s">
        <v>57</v>
      </c>
      <c r="C19" s="40" t="s">
        <v>58</v>
      </c>
      <c r="D19" s="41">
        <f t="shared" si="0"/>
        <v>12568</v>
      </c>
      <c r="E19" s="41">
        <f t="shared" si="1"/>
        <v>3806</v>
      </c>
      <c r="F19" s="41">
        <v>3806</v>
      </c>
      <c r="G19" s="41">
        <v>0</v>
      </c>
      <c r="H19" s="41">
        <f t="shared" si="2"/>
        <v>0</v>
      </c>
      <c r="I19" s="41">
        <v>0</v>
      </c>
      <c r="J19" s="41">
        <v>0</v>
      </c>
      <c r="K19" s="41">
        <f t="shared" si="3"/>
        <v>8762</v>
      </c>
      <c r="L19" s="41">
        <v>0</v>
      </c>
      <c r="M19" s="41">
        <v>8762</v>
      </c>
      <c r="N19" s="41">
        <f t="shared" si="4"/>
        <v>12581</v>
      </c>
      <c r="O19" s="41">
        <f t="shared" si="5"/>
        <v>3806</v>
      </c>
      <c r="P19" s="41">
        <v>3806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f t="shared" si="6"/>
        <v>8762</v>
      </c>
      <c r="W19" s="41">
        <v>8762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f t="shared" si="7"/>
        <v>13</v>
      </c>
      <c r="AD19" s="41">
        <v>13</v>
      </c>
      <c r="AE19" s="41">
        <v>0</v>
      </c>
      <c r="AF19" s="41">
        <f t="shared" si="8"/>
        <v>39</v>
      </c>
      <c r="AG19" s="41">
        <v>39</v>
      </c>
      <c r="AH19" s="41">
        <v>0</v>
      </c>
      <c r="AI19" s="41">
        <v>0</v>
      </c>
      <c r="AJ19" s="41">
        <f t="shared" si="9"/>
        <v>492</v>
      </c>
      <c r="AK19" s="41">
        <v>492</v>
      </c>
      <c r="AL19" s="41">
        <v>0</v>
      </c>
      <c r="AM19" s="41">
        <v>0</v>
      </c>
      <c r="AN19" s="41">
        <v>0</v>
      </c>
      <c r="AO19" s="41">
        <v>0</v>
      </c>
      <c r="AP19" s="41">
        <v>0</v>
      </c>
      <c r="AQ19" s="41">
        <v>0</v>
      </c>
      <c r="AR19" s="41">
        <v>0</v>
      </c>
      <c r="AS19" s="41">
        <v>0</v>
      </c>
      <c r="AT19" s="41">
        <f t="shared" si="10"/>
        <v>39</v>
      </c>
      <c r="AU19" s="41">
        <v>39</v>
      </c>
      <c r="AV19" s="41">
        <v>0</v>
      </c>
      <c r="AW19" s="41">
        <v>0</v>
      </c>
      <c r="AX19" s="41">
        <v>0</v>
      </c>
      <c r="AY19" s="41">
        <v>0</v>
      </c>
      <c r="AZ19" s="41">
        <f t="shared" si="11"/>
        <v>0</v>
      </c>
      <c r="BA19" s="41">
        <v>0</v>
      </c>
      <c r="BB19" s="41">
        <v>0</v>
      </c>
      <c r="BC19" s="41">
        <v>0</v>
      </c>
    </row>
    <row r="20" spans="1:55" s="42" customFormat="1" ht="13.5" customHeight="1" x14ac:dyDescent="0.15">
      <c r="A20" s="38" t="s">
        <v>34</v>
      </c>
      <c r="B20" s="39" t="s">
        <v>59</v>
      </c>
      <c r="C20" s="40" t="s">
        <v>60</v>
      </c>
      <c r="D20" s="41">
        <f t="shared" si="0"/>
        <v>47111</v>
      </c>
      <c r="E20" s="41">
        <f t="shared" si="1"/>
        <v>0</v>
      </c>
      <c r="F20" s="41">
        <v>0</v>
      </c>
      <c r="G20" s="41">
        <v>0</v>
      </c>
      <c r="H20" s="41">
        <f t="shared" si="2"/>
        <v>0</v>
      </c>
      <c r="I20" s="41">
        <v>0</v>
      </c>
      <c r="J20" s="41">
        <v>0</v>
      </c>
      <c r="K20" s="41">
        <f t="shared" si="3"/>
        <v>47111</v>
      </c>
      <c r="L20" s="41">
        <v>3990</v>
      </c>
      <c r="M20" s="41">
        <v>43121</v>
      </c>
      <c r="N20" s="41">
        <f t="shared" si="4"/>
        <v>47111</v>
      </c>
      <c r="O20" s="41">
        <f t="shared" si="5"/>
        <v>3990</v>
      </c>
      <c r="P20" s="41">
        <v>3990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f t="shared" si="6"/>
        <v>43121</v>
      </c>
      <c r="W20" s="41">
        <v>43121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f t="shared" si="7"/>
        <v>0</v>
      </c>
      <c r="AD20" s="41">
        <v>0</v>
      </c>
      <c r="AE20" s="41">
        <v>0</v>
      </c>
      <c r="AF20" s="41">
        <f t="shared" si="8"/>
        <v>55</v>
      </c>
      <c r="AG20" s="41">
        <v>55</v>
      </c>
      <c r="AH20" s="41">
        <v>0</v>
      </c>
      <c r="AI20" s="41">
        <v>0</v>
      </c>
      <c r="AJ20" s="41">
        <f t="shared" si="9"/>
        <v>1701</v>
      </c>
      <c r="AK20" s="41">
        <v>1646</v>
      </c>
      <c r="AL20" s="41">
        <v>0</v>
      </c>
      <c r="AM20" s="41">
        <v>55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S20" s="41">
        <v>0</v>
      </c>
      <c r="AT20" s="41">
        <f t="shared" si="10"/>
        <v>0</v>
      </c>
      <c r="AU20" s="41">
        <v>0</v>
      </c>
      <c r="AV20" s="41">
        <v>0</v>
      </c>
      <c r="AW20" s="41">
        <v>0</v>
      </c>
      <c r="AX20" s="41">
        <v>0</v>
      </c>
      <c r="AY20" s="41">
        <v>0</v>
      </c>
      <c r="AZ20" s="41">
        <f t="shared" si="11"/>
        <v>0</v>
      </c>
      <c r="BA20" s="41">
        <v>0</v>
      </c>
      <c r="BB20" s="41">
        <v>0</v>
      </c>
      <c r="BC20" s="41">
        <v>0</v>
      </c>
    </row>
    <row r="21" spans="1:55" s="42" customFormat="1" ht="13.5" customHeight="1" x14ac:dyDescent="0.15">
      <c r="A21" s="38" t="s">
        <v>34</v>
      </c>
      <c r="B21" s="39" t="s">
        <v>61</v>
      </c>
      <c r="C21" s="40" t="s">
        <v>62</v>
      </c>
      <c r="D21" s="41">
        <f t="shared" si="0"/>
        <v>9135</v>
      </c>
      <c r="E21" s="41">
        <f t="shared" si="1"/>
        <v>0</v>
      </c>
      <c r="F21" s="41">
        <v>0</v>
      </c>
      <c r="G21" s="41">
        <v>0</v>
      </c>
      <c r="H21" s="41">
        <f t="shared" si="2"/>
        <v>0</v>
      </c>
      <c r="I21" s="41">
        <v>0</v>
      </c>
      <c r="J21" s="41">
        <v>0</v>
      </c>
      <c r="K21" s="41">
        <f t="shared" si="3"/>
        <v>9135</v>
      </c>
      <c r="L21" s="41">
        <v>1263</v>
      </c>
      <c r="M21" s="41">
        <v>7872</v>
      </c>
      <c r="N21" s="41">
        <f t="shared" si="4"/>
        <v>9135</v>
      </c>
      <c r="O21" s="41">
        <f t="shared" si="5"/>
        <v>1263</v>
      </c>
      <c r="P21" s="41">
        <v>1263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f t="shared" si="6"/>
        <v>7872</v>
      </c>
      <c r="W21" s="41">
        <v>7872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f t="shared" si="7"/>
        <v>0</v>
      </c>
      <c r="AD21" s="41">
        <v>0</v>
      </c>
      <c r="AE21" s="41">
        <v>0</v>
      </c>
      <c r="AF21" s="41">
        <f t="shared" si="8"/>
        <v>35</v>
      </c>
      <c r="AG21" s="41">
        <v>35</v>
      </c>
      <c r="AH21" s="41">
        <v>0</v>
      </c>
      <c r="AI21" s="41">
        <v>0</v>
      </c>
      <c r="AJ21" s="41">
        <f t="shared" si="9"/>
        <v>79</v>
      </c>
      <c r="AK21" s="41">
        <v>61</v>
      </c>
      <c r="AL21" s="41">
        <v>18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0</v>
      </c>
      <c r="AT21" s="41">
        <f t="shared" si="10"/>
        <v>35</v>
      </c>
      <c r="AU21" s="41">
        <v>35</v>
      </c>
      <c r="AV21" s="41">
        <v>0</v>
      </c>
      <c r="AW21" s="41">
        <v>0</v>
      </c>
      <c r="AX21" s="41">
        <v>0</v>
      </c>
      <c r="AY21" s="41">
        <v>0</v>
      </c>
      <c r="AZ21" s="41">
        <f t="shared" si="11"/>
        <v>18</v>
      </c>
      <c r="BA21" s="41">
        <v>18</v>
      </c>
      <c r="BB21" s="41">
        <v>0</v>
      </c>
      <c r="BC21" s="41">
        <v>0</v>
      </c>
    </row>
    <row r="22" spans="1:55" s="42" customFormat="1" ht="13.5" customHeight="1" x14ac:dyDescent="0.15">
      <c r="A22" s="38" t="s">
        <v>34</v>
      </c>
      <c r="B22" s="39" t="s">
        <v>63</v>
      </c>
      <c r="C22" s="40" t="s">
        <v>64</v>
      </c>
      <c r="D22" s="41">
        <f t="shared" si="0"/>
        <v>18519</v>
      </c>
      <c r="E22" s="41">
        <f t="shared" si="1"/>
        <v>0</v>
      </c>
      <c r="F22" s="41">
        <v>0</v>
      </c>
      <c r="G22" s="41">
        <v>0</v>
      </c>
      <c r="H22" s="41">
        <f t="shared" si="2"/>
        <v>0</v>
      </c>
      <c r="I22" s="41">
        <v>0</v>
      </c>
      <c r="J22" s="41">
        <v>0</v>
      </c>
      <c r="K22" s="41">
        <f t="shared" si="3"/>
        <v>18519</v>
      </c>
      <c r="L22" s="41">
        <v>1839</v>
      </c>
      <c r="M22" s="41">
        <v>16680</v>
      </c>
      <c r="N22" s="41">
        <f t="shared" si="4"/>
        <v>18519</v>
      </c>
      <c r="O22" s="41">
        <f t="shared" si="5"/>
        <v>1839</v>
      </c>
      <c r="P22" s="41">
        <v>1839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f t="shared" si="6"/>
        <v>16680</v>
      </c>
      <c r="W22" s="41">
        <v>16680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f t="shared" si="7"/>
        <v>0</v>
      </c>
      <c r="AD22" s="41">
        <v>0</v>
      </c>
      <c r="AE22" s="41">
        <v>0</v>
      </c>
      <c r="AF22" s="41">
        <f t="shared" si="8"/>
        <v>726</v>
      </c>
      <c r="AG22" s="41">
        <v>726</v>
      </c>
      <c r="AH22" s="41">
        <v>0</v>
      </c>
      <c r="AI22" s="41">
        <v>0</v>
      </c>
      <c r="AJ22" s="41">
        <f t="shared" si="9"/>
        <v>726</v>
      </c>
      <c r="AK22" s="41">
        <v>0</v>
      </c>
      <c r="AL22" s="41">
        <v>0</v>
      </c>
      <c r="AM22" s="41">
        <v>726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S22" s="41">
        <v>0</v>
      </c>
      <c r="AT22" s="41">
        <f t="shared" si="10"/>
        <v>60</v>
      </c>
      <c r="AU22" s="41">
        <v>0</v>
      </c>
      <c r="AV22" s="41">
        <v>0</v>
      </c>
      <c r="AW22" s="41">
        <v>60</v>
      </c>
      <c r="AX22" s="41">
        <v>0</v>
      </c>
      <c r="AY22" s="41">
        <v>0</v>
      </c>
      <c r="AZ22" s="41">
        <f t="shared" si="11"/>
        <v>0</v>
      </c>
      <c r="BA22" s="41">
        <v>0</v>
      </c>
      <c r="BB22" s="41">
        <v>0</v>
      </c>
      <c r="BC22" s="41">
        <v>0</v>
      </c>
    </row>
    <row r="23" spans="1:55" s="42" customFormat="1" ht="13.5" customHeight="1" x14ac:dyDescent="0.15">
      <c r="A23" s="38" t="s">
        <v>34</v>
      </c>
      <c r="B23" s="39" t="s">
        <v>65</v>
      </c>
      <c r="C23" s="40" t="s">
        <v>66</v>
      </c>
      <c r="D23" s="41">
        <f t="shared" si="0"/>
        <v>31761</v>
      </c>
      <c r="E23" s="41">
        <f t="shared" si="1"/>
        <v>0</v>
      </c>
      <c r="F23" s="41">
        <v>0</v>
      </c>
      <c r="G23" s="41">
        <v>0</v>
      </c>
      <c r="H23" s="41">
        <f t="shared" si="2"/>
        <v>0</v>
      </c>
      <c r="I23" s="41">
        <v>0</v>
      </c>
      <c r="J23" s="41">
        <v>0</v>
      </c>
      <c r="K23" s="41">
        <f t="shared" si="3"/>
        <v>31761</v>
      </c>
      <c r="L23" s="41">
        <v>701</v>
      </c>
      <c r="M23" s="41">
        <v>31060</v>
      </c>
      <c r="N23" s="41">
        <f t="shared" si="4"/>
        <v>31761</v>
      </c>
      <c r="O23" s="41">
        <f t="shared" si="5"/>
        <v>701</v>
      </c>
      <c r="P23" s="41">
        <v>701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f t="shared" si="6"/>
        <v>31060</v>
      </c>
      <c r="W23" s="41">
        <v>31060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1">
        <f t="shared" si="7"/>
        <v>0</v>
      </c>
      <c r="AD23" s="41">
        <v>0</v>
      </c>
      <c r="AE23" s="41">
        <v>0</v>
      </c>
      <c r="AF23" s="41">
        <f t="shared" si="8"/>
        <v>0</v>
      </c>
      <c r="AG23" s="41">
        <v>0</v>
      </c>
      <c r="AH23" s="41">
        <v>0</v>
      </c>
      <c r="AI23" s="41">
        <v>0</v>
      </c>
      <c r="AJ23" s="41">
        <f t="shared" si="9"/>
        <v>43</v>
      </c>
      <c r="AK23" s="41">
        <v>43</v>
      </c>
      <c r="AL23" s="41">
        <v>0</v>
      </c>
      <c r="AM23" s="41">
        <v>0</v>
      </c>
      <c r="AN23" s="41">
        <v>0</v>
      </c>
      <c r="AO23" s="41">
        <v>0</v>
      </c>
      <c r="AP23" s="41">
        <v>0</v>
      </c>
      <c r="AQ23" s="41">
        <v>0</v>
      </c>
      <c r="AR23" s="41">
        <v>0</v>
      </c>
      <c r="AS23" s="41">
        <v>0</v>
      </c>
      <c r="AT23" s="41">
        <f t="shared" si="10"/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0</v>
      </c>
      <c r="AZ23" s="41">
        <f t="shared" si="11"/>
        <v>0</v>
      </c>
      <c r="BA23" s="41">
        <v>0</v>
      </c>
      <c r="BB23" s="41">
        <v>0</v>
      </c>
      <c r="BC23" s="41">
        <v>0</v>
      </c>
    </row>
    <row r="24" spans="1:55" s="42" customFormat="1" ht="13.5" customHeight="1" x14ac:dyDescent="0.15">
      <c r="A24" s="38" t="s">
        <v>34</v>
      </c>
      <c r="B24" s="39" t="s">
        <v>67</v>
      </c>
      <c r="C24" s="40" t="s">
        <v>68</v>
      </c>
      <c r="D24" s="41">
        <f t="shared" si="0"/>
        <v>9229</v>
      </c>
      <c r="E24" s="41">
        <f t="shared" si="1"/>
        <v>0</v>
      </c>
      <c r="F24" s="41">
        <v>0</v>
      </c>
      <c r="G24" s="41">
        <v>0</v>
      </c>
      <c r="H24" s="41">
        <f t="shared" si="2"/>
        <v>0</v>
      </c>
      <c r="I24" s="41">
        <v>0</v>
      </c>
      <c r="J24" s="41">
        <v>0</v>
      </c>
      <c r="K24" s="41">
        <f t="shared" si="3"/>
        <v>9229</v>
      </c>
      <c r="L24" s="41">
        <v>2009</v>
      </c>
      <c r="M24" s="41">
        <v>7220</v>
      </c>
      <c r="N24" s="41">
        <f t="shared" si="4"/>
        <v>9229</v>
      </c>
      <c r="O24" s="41">
        <f t="shared" si="5"/>
        <v>2009</v>
      </c>
      <c r="P24" s="41">
        <v>2009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f t="shared" si="6"/>
        <v>7220</v>
      </c>
      <c r="W24" s="41">
        <v>7220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f t="shared" si="7"/>
        <v>0</v>
      </c>
      <c r="AD24" s="41">
        <v>0</v>
      </c>
      <c r="AE24" s="41">
        <v>0</v>
      </c>
      <c r="AF24" s="41">
        <f t="shared" si="8"/>
        <v>145</v>
      </c>
      <c r="AG24" s="41">
        <v>145</v>
      </c>
      <c r="AH24" s="41">
        <v>0</v>
      </c>
      <c r="AI24" s="41">
        <v>0</v>
      </c>
      <c r="AJ24" s="41">
        <f t="shared" si="9"/>
        <v>318</v>
      </c>
      <c r="AK24" s="41">
        <v>180</v>
      </c>
      <c r="AL24" s="41">
        <v>0</v>
      </c>
      <c r="AM24" s="41">
        <v>0</v>
      </c>
      <c r="AN24" s="41">
        <v>0</v>
      </c>
      <c r="AO24" s="41">
        <v>0</v>
      </c>
      <c r="AP24" s="41">
        <v>138</v>
      </c>
      <c r="AQ24" s="41">
        <v>0</v>
      </c>
      <c r="AR24" s="41">
        <v>0</v>
      </c>
      <c r="AS24" s="41">
        <v>0</v>
      </c>
      <c r="AT24" s="41">
        <f t="shared" si="10"/>
        <v>7</v>
      </c>
      <c r="AU24" s="41">
        <v>7</v>
      </c>
      <c r="AV24" s="41">
        <v>0</v>
      </c>
      <c r="AW24" s="41">
        <v>0</v>
      </c>
      <c r="AX24" s="41">
        <v>0</v>
      </c>
      <c r="AY24" s="41">
        <v>0</v>
      </c>
      <c r="AZ24" s="41">
        <f t="shared" si="11"/>
        <v>14</v>
      </c>
      <c r="BA24" s="41">
        <v>14</v>
      </c>
      <c r="BB24" s="41">
        <v>0</v>
      </c>
      <c r="BC24" s="41">
        <v>0</v>
      </c>
    </row>
    <row r="25" spans="1:55" s="42" customFormat="1" ht="13.5" customHeight="1" x14ac:dyDescent="0.15">
      <c r="A25" s="38" t="s">
        <v>34</v>
      </c>
      <c r="B25" s="39" t="s">
        <v>69</v>
      </c>
      <c r="C25" s="40" t="s">
        <v>70</v>
      </c>
      <c r="D25" s="41">
        <f t="shared" si="0"/>
        <v>25417</v>
      </c>
      <c r="E25" s="41">
        <f t="shared" si="1"/>
        <v>0</v>
      </c>
      <c r="F25" s="41">
        <v>0</v>
      </c>
      <c r="G25" s="41">
        <v>0</v>
      </c>
      <c r="H25" s="41">
        <f t="shared" si="2"/>
        <v>0</v>
      </c>
      <c r="I25" s="41">
        <v>0</v>
      </c>
      <c r="J25" s="41">
        <v>0</v>
      </c>
      <c r="K25" s="41">
        <f t="shared" si="3"/>
        <v>25417</v>
      </c>
      <c r="L25" s="41">
        <v>850</v>
      </c>
      <c r="M25" s="41">
        <v>24567</v>
      </c>
      <c r="N25" s="41">
        <f t="shared" si="4"/>
        <v>25499</v>
      </c>
      <c r="O25" s="41">
        <f t="shared" si="5"/>
        <v>850</v>
      </c>
      <c r="P25" s="41">
        <v>850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f t="shared" si="6"/>
        <v>24567</v>
      </c>
      <c r="W25" s="41">
        <v>24567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f t="shared" si="7"/>
        <v>82</v>
      </c>
      <c r="AD25" s="41">
        <v>82</v>
      </c>
      <c r="AE25" s="41">
        <v>0</v>
      </c>
      <c r="AF25" s="41">
        <f t="shared" si="8"/>
        <v>34</v>
      </c>
      <c r="AG25" s="41">
        <v>34</v>
      </c>
      <c r="AH25" s="41">
        <v>0</v>
      </c>
      <c r="AI25" s="41">
        <v>0</v>
      </c>
      <c r="AJ25" s="41">
        <f t="shared" si="9"/>
        <v>682</v>
      </c>
      <c r="AK25" s="41">
        <v>682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f t="shared" si="10"/>
        <v>34</v>
      </c>
      <c r="AU25" s="41">
        <v>34</v>
      </c>
      <c r="AV25" s="41">
        <v>0</v>
      </c>
      <c r="AW25" s="41">
        <v>0</v>
      </c>
      <c r="AX25" s="41">
        <v>0</v>
      </c>
      <c r="AY25" s="41">
        <v>0</v>
      </c>
      <c r="AZ25" s="41">
        <f t="shared" si="11"/>
        <v>0</v>
      </c>
      <c r="BA25" s="41">
        <v>0</v>
      </c>
      <c r="BB25" s="41">
        <v>0</v>
      </c>
      <c r="BC25" s="41">
        <v>0</v>
      </c>
    </row>
    <row r="26" spans="1:55" s="42" customFormat="1" ht="13.5" customHeight="1" x14ac:dyDescent="0.15">
      <c r="A26" s="38" t="s">
        <v>34</v>
      </c>
      <c r="B26" s="39" t="s">
        <v>71</v>
      </c>
      <c r="C26" s="40" t="s">
        <v>72</v>
      </c>
      <c r="D26" s="41">
        <f t="shared" si="0"/>
        <v>20597</v>
      </c>
      <c r="E26" s="41">
        <f t="shared" si="1"/>
        <v>0</v>
      </c>
      <c r="F26" s="41">
        <v>0</v>
      </c>
      <c r="G26" s="41">
        <v>0</v>
      </c>
      <c r="H26" s="41">
        <f t="shared" si="2"/>
        <v>0</v>
      </c>
      <c r="I26" s="41">
        <v>0</v>
      </c>
      <c r="J26" s="41">
        <v>0</v>
      </c>
      <c r="K26" s="41">
        <f t="shared" si="3"/>
        <v>20597</v>
      </c>
      <c r="L26" s="41">
        <v>3260</v>
      </c>
      <c r="M26" s="41">
        <v>17337</v>
      </c>
      <c r="N26" s="41">
        <f t="shared" si="4"/>
        <v>20597</v>
      </c>
      <c r="O26" s="41">
        <f t="shared" si="5"/>
        <v>3260</v>
      </c>
      <c r="P26" s="41">
        <v>3260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f t="shared" si="6"/>
        <v>17337</v>
      </c>
      <c r="W26" s="41">
        <v>17337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f t="shared" si="7"/>
        <v>0</v>
      </c>
      <c r="AD26" s="41">
        <v>0</v>
      </c>
      <c r="AE26" s="41">
        <v>0</v>
      </c>
      <c r="AF26" s="41">
        <f t="shared" si="8"/>
        <v>22</v>
      </c>
      <c r="AG26" s="41">
        <v>22</v>
      </c>
      <c r="AH26" s="41">
        <v>0</v>
      </c>
      <c r="AI26" s="41">
        <v>0</v>
      </c>
      <c r="AJ26" s="41">
        <f t="shared" si="9"/>
        <v>22</v>
      </c>
      <c r="AK26" s="41">
        <v>0</v>
      </c>
      <c r="AL26" s="41">
        <v>0</v>
      </c>
      <c r="AM26" s="41">
        <v>22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f t="shared" si="10"/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f t="shared" si="11"/>
        <v>179</v>
      </c>
      <c r="BA26" s="41">
        <v>179</v>
      </c>
      <c r="BB26" s="41">
        <v>0</v>
      </c>
      <c r="BC26" s="41">
        <v>0</v>
      </c>
    </row>
    <row r="27" spans="1:55" s="42" customFormat="1" ht="13.5" customHeight="1" x14ac:dyDescent="0.15">
      <c r="A27" s="38" t="s">
        <v>34</v>
      </c>
      <c r="B27" s="39" t="s">
        <v>73</v>
      </c>
      <c r="C27" s="40" t="s">
        <v>74</v>
      </c>
      <c r="D27" s="41">
        <f t="shared" si="0"/>
        <v>11946</v>
      </c>
      <c r="E27" s="41">
        <f t="shared" si="1"/>
        <v>0</v>
      </c>
      <c r="F27" s="41">
        <v>0</v>
      </c>
      <c r="G27" s="41">
        <v>0</v>
      </c>
      <c r="H27" s="41">
        <f t="shared" si="2"/>
        <v>0</v>
      </c>
      <c r="I27" s="41">
        <v>0</v>
      </c>
      <c r="J27" s="41">
        <v>0</v>
      </c>
      <c r="K27" s="41">
        <f t="shared" si="3"/>
        <v>11946</v>
      </c>
      <c r="L27" s="41">
        <v>2114</v>
      </c>
      <c r="M27" s="41">
        <v>9832</v>
      </c>
      <c r="N27" s="41">
        <f t="shared" si="4"/>
        <v>11946</v>
      </c>
      <c r="O27" s="41">
        <f t="shared" si="5"/>
        <v>2114</v>
      </c>
      <c r="P27" s="41">
        <v>2114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f t="shared" si="6"/>
        <v>9832</v>
      </c>
      <c r="W27" s="41">
        <v>9832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f t="shared" si="7"/>
        <v>0</v>
      </c>
      <c r="AD27" s="41">
        <v>0</v>
      </c>
      <c r="AE27" s="41">
        <v>0</v>
      </c>
      <c r="AF27" s="41">
        <f t="shared" si="8"/>
        <v>60</v>
      </c>
      <c r="AG27" s="41">
        <v>60</v>
      </c>
      <c r="AH27" s="41">
        <v>0</v>
      </c>
      <c r="AI27" s="41">
        <v>0</v>
      </c>
      <c r="AJ27" s="41">
        <f t="shared" si="9"/>
        <v>390</v>
      </c>
      <c r="AK27" s="41">
        <v>350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40</v>
      </c>
      <c r="AT27" s="41">
        <f t="shared" si="10"/>
        <v>20</v>
      </c>
      <c r="AU27" s="41">
        <v>20</v>
      </c>
      <c r="AV27" s="41">
        <v>0</v>
      </c>
      <c r="AW27" s="41">
        <v>0</v>
      </c>
      <c r="AX27" s="41">
        <v>0</v>
      </c>
      <c r="AY27" s="41">
        <v>0</v>
      </c>
      <c r="AZ27" s="41">
        <f t="shared" si="11"/>
        <v>0</v>
      </c>
      <c r="BA27" s="41">
        <v>0</v>
      </c>
      <c r="BB27" s="41">
        <v>0</v>
      </c>
      <c r="BC27" s="41">
        <v>0</v>
      </c>
    </row>
    <row r="28" spans="1:55" s="42" customFormat="1" ht="13.5" customHeight="1" x14ac:dyDescent="0.15">
      <c r="A28" s="38" t="s">
        <v>34</v>
      </c>
      <c r="B28" s="39" t="s">
        <v>75</v>
      </c>
      <c r="C28" s="40" t="s">
        <v>76</v>
      </c>
      <c r="D28" s="41">
        <f t="shared" si="0"/>
        <v>12260</v>
      </c>
      <c r="E28" s="41">
        <f t="shared" si="1"/>
        <v>12260</v>
      </c>
      <c r="F28" s="41">
        <v>1870</v>
      </c>
      <c r="G28" s="41">
        <v>10390</v>
      </c>
      <c r="H28" s="41">
        <f t="shared" si="2"/>
        <v>0</v>
      </c>
      <c r="I28" s="41">
        <v>0</v>
      </c>
      <c r="J28" s="41">
        <v>0</v>
      </c>
      <c r="K28" s="41">
        <f t="shared" si="3"/>
        <v>0</v>
      </c>
      <c r="L28" s="41">
        <v>0</v>
      </c>
      <c r="M28" s="41">
        <v>0</v>
      </c>
      <c r="N28" s="41">
        <f t="shared" si="4"/>
        <v>12260</v>
      </c>
      <c r="O28" s="41">
        <f t="shared" si="5"/>
        <v>1870</v>
      </c>
      <c r="P28" s="41">
        <v>1870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f t="shared" si="6"/>
        <v>10390</v>
      </c>
      <c r="W28" s="41">
        <v>10390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f t="shared" si="7"/>
        <v>0</v>
      </c>
      <c r="AD28" s="41">
        <v>0</v>
      </c>
      <c r="AE28" s="41">
        <v>0</v>
      </c>
      <c r="AF28" s="41">
        <f t="shared" si="8"/>
        <v>340</v>
      </c>
      <c r="AG28" s="41">
        <v>340</v>
      </c>
      <c r="AH28" s="41">
        <v>0</v>
      </c>
      <c r="AI28" s="41">
        <v>0</v>
      </c>
      <c r="AJ28" s="41">
        <f t="shared" si="9"/>
        <v>340</v>
      </c>
      <c r="AK28" s="41">
        <v>0</v>
      </c>
      <c r="AL28" s="41">
        <v>0</v>
      </c>
      <c r="AM28" s="41">
        <v>340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f t="shared" si="10"/>
        <v>94</v>
      </c>
      <c r="AU28" s="41">
        <v>0</v>
      </c>
      <c r="AV28" s="41">
        <v>0</v>
      </c>
      <c r="AW28" s="41">
        <v>94</v>
      </c>
      <c r="AX28" s="41">
        <v>0</v>
      </c>
      <c r="AY28" s="41">
        <v>0</v>
      </c>
      <c r="AZ28" s="41">
        <f t="shared" si="11"/>
        <v>122</v>
      </c>
      <c r="BA28" s="41">
        <v>122</v>
      </c>
      <c r="BB28" s="41">
        <v>0</v>
      </c>
      <c r="BC28" s="41">
        <v>0</v>
      </c>
    </row>
    <row r="29" spans="1:55" s="42" customFormat="1" ht="13.5" customHeight="1" x14ac:dyDescent="0.15">
      <c r="A29" s="38" t="s">
        <v>34</v>
      </c>
      <c r="B29" s="39" t="s">
        <v>77</v>
      </c>
      <c r="C29" s="40" t="s">
        <v>78</v>
      </c>
      <c r="D29" s="41">
        <f t="shared" si="0"/>
        <v>3744</v>
      </c>
      <c r="E29" s="41">
        <f t="shared" si="1"/>
        <v>0</v>
      </c>
      <c r="F29" s="41">
        <v>0</v>
      </c>
      <c r="G29" s="41">
        <v>0</v>
      </c>
      <c r="H29" s="41">
        <f t="shared" si="2"/>
        <v>0</v>
      </c>
      <c r="I29" s="41">
        <v>0</v>
      </c>
      <c r="J29" s="41">
        <v>0</v>
      </c>
      <c r="K29" s="41">
        <f t="shared" si="3"/>
        <v>3744</v>
      </c>
      <c r="L29" s="41">
        <v>590</v>
      </c>
      <c r="M29" s="41">
        <v>3154</v>
      </c>
      <c r="N29" s="41">
        <f t="shared" si="4"/>
        <v>3744</v>
      </c>
      <c r="O29" s="41">
        <f t="shared" si="5"/>
        <v>590</v>
      </c>
      <c r="P29" s="41">
        <v>590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f t="shared" si="6"/>
        <v>3154</v>
      </c>
      <c r="W29" s="41">
        <v>3154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f t="shared" si="7"/>
        <v>0</v>
      </c>
      <c r="AD29" s="41">
        <v>0</v>
      </c>
      <c r="AE29" s="41">
        <v>0</v>
      </c>
      <c r="AF29" s="41">
        <f t="shared" si="8"/>
        <v>0</v>
      </c>
      <c r="AG29" s="41">
        <v>0</v>
      </c>
      <c r="AH29" s="41">
        <v>0</v>
      </c>
      <c r="AI29" s="41">
        <v>0</v>
      </c>
      <c r="AJ29" s="41">
        <f t="shared" si="9"/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0</v>
      </c>
      <c r="AQ29" s="41">
        <v>0</v>
      </c>
      <c r="AR29" s="41">
        <v>0</v>
      </c>
      <c r="AS29" s="41">
        <v>0</v>
      </c>
      <c r="AT29" s="41">
        <f t="shared" si="10"/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0</v>
      </c>
      <c r="AZ29" s="41">
        <f t="shared" si="11"/>
        <v>0</v>
      </c>
      <c r="BA29" s="41">
        <v>0</v>
      </c>
      <c r="BB29" s="41">
        <v>0</v>
      </c>
      <c r="BC29" s="41">
        <v>0</v>
      </c>
    </row>
    <row r="30" spans="1:55" s="42" customFormat="1" ht="13.5" customHeight="1" x14ac:dyDescent="0.15">
      <c r="A30" s="38" t="s">
        <v>34</v>
      </c>
      <c r="B30" s="39" t="s">
        <v>79</v>
      </c>
      <c r="C30" s="40" t="s">
        <v>80</v>
      </c>
      <c r="D30" s="41">
        <f t="shared" si="0"/>
        <v>5378</v>
      </c>
      <c r="E30" s="41">
        <f t="shared" si="1"/>
        <v>0</v>
      </c>
      <c r="F30" s="41">
        <v>0</v>
      </c>
      <c r="G30" s="41">
        <v>0</v>
      </c>
      <c r="H30" s="41">
        <f t="shared" si="2"/>
        <v>0</v>
      </c>
      <c r="I30" s="41">
        <v>0</v>
      </c>
      <c r="J30" s="41">
        <v>0</v>
      </c>
      <c r="K30" s="41">
        <f t="shared" si="3"/>
        <v>5378</v>
      </c>
      <c r="L30" s="41">
        <v>730</v>
      </c>
      <c r="M30" s="41">
        <v>4648</v>
      </c>
      <c r="N30" s="41">
        <f t="shared" si="4"/>
        <v>5378</v>
      </c>
      <c r="O30" s="41">
        <f t="shared" si="5"/>
        <v>730</v>
      </c>
      <c r="P30" s="41">
        <v>730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f t="shared" si="6"/>
        <v>4648</v>
      </c>
      <c r="W30" s="41">
        <v>4648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f t="shared" si="7"/>
        <v>0</v>
      </c>
      <c r="AD30" s="41">
        <v>0</v>
      </c>
      <c r="AE30" s="41">
        <v>0</v>
      </c>
      <c r="AF30" s="41">
        <f t="shared" si="8"/>
        <v>20</v>
      </c>
      <c r="AG30" s="41">
        <v>20</v>
      </c>
      <c r="AH30" s="41">
        <v>0</v>
      </c>
      <c r="AI30" s="41">
        <v>0</v>
      </c>
      <c r="AJ30" s="41">
        <f t="shared" si="9"/>
        <v>20</v>
      </c>
      <c r="AK30" s="41">
        <v>0</v>
      </c>
      <c r="AL30" s="41">
        <v>0</v>
      </c>
      <c r="AM30" s="41">
        <v>20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S30" s="41">
        <v>0</v>
      </c>
      <c r="AT30" s="41">
        <f t="shared" si="10"/>
        <v>0</v>
      </c>
      <c r="AU30" s="41">
        <v>0</v>
      </c>
      <c r="AV30" s="41">
        <v>0</v>
      </c>
      <c r="AW30" s="41">
        <v>0</v>
      </c>
      <c r="AX30" s="41">
        <v>0</v>
      </c>
      <c r="AY30" s="41">
        <v>0</v>
      </c>
      <c r="AZ30" s="41">
        <f t="shared" si="11"/>
        <v>0</v>
      </c>
      <c r="BA30" s="41">
        <v>0</v>
      </c>
      <c r="BB30" s="41">
        <v>0</v>
      </c>
      <c r="BC30" s="41">
        <v>0</v>
      </c>
    </row>
    <row r="31" spans="1:55" s="42" customFormat="1" ht="13.5" customHeight="1" x14ac:dyDescent="0.15">
      <c r="A31" s="38" t="s">
        <v>34</v>
      </c>
      <c r="B31" s="39" t="s">
        <v>81</v>
      </c>
      <c r="C31" s="40" t="s">
        <v>82</v>
      </c>
      <c r="D31" s="41">
        <f t="shared" si="0"/>
        <v>21309</v>
      </c>
      <c r="E31" s="41">
        <f t="shared" si="1"/>
        <v>0</v>
      </c>
      <c r="F31" s="41">
        <v>0</v>
      </c>
      <c r="G31" s="41">
        <v>0</v>
      </c>
      <c r="H31" s="41">
        <f t="shared" si="2"/>
        <v>0</v>
      </c>
      <c r="I31" s="41">
        <v>0</v>
      </c>
      <c r="J31" s="41">
        <v>0</v>
      </c>
      <c r="K31" s="41">
        <f t="shared" si="3"/>
        <v>21309</v>
      </c>
      <c r="L31" s="41">
        <v>4391</v>
      </c>
      <c r="M31" s="41">
        <v>16918</v>
      </c>
      <c r="N31" s="41">
        <f t="shared" si="4"/>
        <v>21309</v>
      </c>
      <c r="O31" s="41">
        <f t="shared" si="5"/>
        <v>4391</v>
      </c>
      <c r="P31" s="41">
        <v>4391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f t="shared" si="6"/>
        <v>16918</v>
      </c>
      <c r="W31" s="41">
        <v>16918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f t="shared" si="7"/>
        <v>0</v>
      </c>
      <c r="AD31" s="41">
        <v>0</v>
      </c>
      <c r="AE31" s="41">
        <v>0</v>
      </c>
      <c r="AF31" s="41">
        <f t="shared" si="8"/>
        <v>598</v>
      </c>
      <c r="AG31" s="41">
        <v>598</v>
      </c>
      <c r="AH31" s="41">
        <v>0</v>
      </c>
      <c r="AI31" s="41">
        <v>0</v>
      </c>
      <c r="AJ31" s="41">
        <f t="shared" si="9"/>
        <v>598</v>
      </c>
      <c r="AK31" s="41">
        <v>0</v>
      </c>
      <c r="AL31" s="41">
        <v>0</v>
      </c>
      <c r="AM31" s="41">
        <v>598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f t="shared" si="10"/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f t="shared" si="11"/>
        <v>0</v>
      </c>
      <c r="BA31" s="41">
        <v>0</v>
      </c>
      <c r="BB31" s="41">
        <v>0</v>
      </c>
      <c r="BC31" s="41">
        <v>0</v>
      </c>
    </row>
    <row r="32" spans="1:55" s="42" customFormat="1" ht="13.5" customHeight="1" x14ac:dyDescent="0.15">
      <c r="A32" s="38" t="s">
        <v>34</v>
      </c>
      <c r="B32" s="39" t="s">
        <v>83</v>
      </c>
      <c r="C32" s="40" t="s">
        <v>84</v>
      </c>
      <c r="D32" s="41">
        <f t="shared" si="0"/>
        <v>12776</v>
      </c>
      <c r="E32" s="41">
        <f t="shared" si="1"/>
        <v>0</v>
      </c>
      <c r="F32" s="41">
        <v>0</v>
      </c>
      <c r="G32" s="41">
        <v>0</v>
      </c>
      <c r="H32" s="41">
        <f t="shared" si="2"/>
        <v>0</v>
      </c>
      <c r="I32" s="41">
        <v>0</v>
      </c>
      <c r="J32" s="41">
        <v>0</v>
      </c>
      <c r="K32" s="41">
        <f t="shared" si="3"/>
        <v>12776</v>
      </c>
      <c r="L32" s="41">
        <v>1767</v>
      </c>
      <c r="M32" s="41">
        <v>11009</v>
      </c>
      <c r="N32" s="41">
        <f t="shared" si="4"/>
        <v>12807</v>
      </c>
      <c r="O32" s="41">
        <f t="shared" si="5"/>
        <v>1767</v>
      </c>
      <c r="P32" s="41">
        <v>1767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f t="shared" si="6"/>
        <v>11009</v>
      </c>
      <c r="W32" s="41">
        <v>11009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f t="shared" si="7"/>
        <v>31</v>
      </c>
      <c r="AD32" s="41">
        <v>31</v>
      </c>
      <c r="AE32" s="41">
        <v>0</v>
      </c>
      <c r="AF32" s="41">
        <f t="shared" si="8"/>
        <v>293</v>
      </c>
      <c r="AG32" s="41">
        <v>293</v>
      </c>
      <c r="AH32" s="41">
        <v>0</v>
      </c>
      <c r="AI32" s="41">
        <v>0</v>
      </c>
      <c r="AJ32" s="41">
        <f t="shared" si="9"/>
        <v>293</v>
      </c>
      <c r="AK32" s="41">
        <v>0</v>
      </c>
      <c r="AL32" s="41">
        <v>0</v>
      </c>
      <c r="AM32" s="41">
        <v>105</v>
      </c>
      <c r="AN32" s="41">
        <v>71</v>
      </c>
      <c r="AO32" s="41">
        <v>0</v>
      </c>
      <c r="AP32" s="41">
        <v>0</v>
      </c>
      <c r="AQ32" s="41">
        <v>0</v>
      </c>
      <c r="AR32" s="41">
        <v>0</v>
      </c>
      <c r="AS32" s="41">
        <v>117</v>
      </c>
      <c r="AT32" s="41">
        <f t="shared" si="10"/>
        <v>0</v>
      </c>
      <c r="AU32" s="41">
        <v>0</v>
      </c>
      <c r="AV32" s="41">
        <v>0</v>
      </c>
      <c r="AW32" s="41">
        <v>0</v>
      </c>
      <c r="AX32" s="41">
        <v>0</v>
      </c>
      <c r="AY32" s="41">
        <v>0</v>
      </c>
      <c r="AZ32" s="41">
        <f t="shared" si="11"/>
        <v>0</v>
      </c>
      <c r="BA32" s="41">
        <v>0</v>
      </c>
      <c r="BB32" s="41">
        <v>0</v>
      </c>
      <c r="BC32" s="41">
        <v>0</v>
      </c>
    </row>
    <row r="33" spans="1:55" s="42" customFormat="1" ht="13.5" customHeight="1" x14ac:dyDescent="0.15">
      <c r="A33" s="38" t="s">
        <v>34</v>
      </c>
      <c r="B33" s="39" t="s">
        <v>85</v>
      </c>
      <c r="C33" s="40" t="s">
        <v>86</v>
      </c>
      <c r="D33" s="41">
        <f t="shared" si="0"/>
        <v>2455</v>
      </c>
      <c r="E33" s="41">
        <f t="shared" si="1"/>
        <v>0</v>
      </c>
      <c r="F33" s="41">
        <v>0</v>
      </c>
      <c r="G33" s="41">
        <v>0</v>
      </c>
      <c r="H33" s="41">
        <f t="shared" si="2"/>
        <v>0</v>
      </c>
      <c r="I33" s="41">
        <v>0</v>
      </c>
      <c r="J33" s="41">
        <v>0</v>
      </c>
      <c r="K33" s="41">
        <f t="shared" si="3"/>
        <v>2455</v>
      </c>
      <c r="L33" s="41">
        <v>816</v>
      </c>
      <c r="M33" s="41">
        <v>1639</v>
      </c>
      <c r="N33" s="41">
        <f t="shared" si="4"/>
        <v>2455</v>
      </c>
      <c r="O33" s="41">
        <f t="shared" si="5"/>
        <v>816</v>
      </c>
      <c r="P33" s="41">
        <v>816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f t="shared" si="6"/>
        <v>1639</v>
      </c>
      <c r="W33" s="41">
        <v>1639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f t="shared" si="7"/>
        <v>0</v>
      </c>
      <c r="AD33" s="41">
        <v>0</v>
      </c>
      <c r="AE33" s="41">
        <v>0</v>
      </c>
      <c r="AF33" s="41">
        <f t="shared" si="8"/>
        <v>56</v>
      </c>
      <c r="AG33" s="41">
        <v>56</v>
      </c>
      <c r="AH33" s="41">
        <v>0</v>
      </c>
      <c r="AI33" s="41">
        <v>0</v>
      </c>
      <c r="AJ33" s="41">
        <f t="shared" si="9"/>
        <v>56</v>
      </c>
      <c r="AK33" s="41">
        <v>0</v>
      </c>
      <c r="AL33" s="41">
        <v>0</v>
      </c>
      <c r="AM33" s="41">
        <v>20</v>
      </c>
      <c r="AN33" s="41">
        <v>14</v>
      </c>
      <c r="AO33" s="41">
        <v>0</v>
      </c>
      <c r="AP33" s="41">
        <v>0</v>
      </c>
      <c r="AQ33" s="41">
        <v>0</v>
      </c>
      <c r="AR33" s="41">
        <v>0</v>
      </c>
      <c r="AS33" s="41">
        <v>22</v>
      </c>
      <c r="AT33" s="41">
        <f t="shared" si="10"/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f t="shared" si="11"/>
        <v>0</v>
      </c>
      <c r="BA33" s="41">
        <v>0</v>
      </c>
      <c r="BB33" s="41">
        <v>0</v>
      </c>
      <c r="BC33" s="41">
        <v>0</v>
      </c>
    </row>
    <row r="34" spans="1:55" s="42" customFormat="1" ht="13.5" customHeight="1" x14ac:dyDescent="0.15">
      <c r="A34" s="38" t="s">
        <v>34</v>
      </c>
      <c r="B34" s="39" t="s">
        <v>87</v>
      </c>
      <c r="C34" s="40" t="s">
        <v>88</v>
      </c>
      <c r="D34" s="41">
        <f t="shared" si="0"/>
        <v>10462</v>
      </c>
      <c r="E34" s="41">
        <f t="shared" si="1"/>
        <v>0</v>
      </c>
      <c r="F34" s="41">
        <v>0</v>
      </c>
      <c r="G34" s="41">
        <v>0</v>
      </c>
      <c r="H34" s="41">
        <f t="shared" si="2"/>
        <v>0</v>
      </c>
      <c r="I34" s="41">
        <v>0</v>
      </c>
      <c r="J34" s="41">
        <v>0</v>
      </c>
      <c r="K34" s="41">
        <f t="shared" si="3"/>
        <v>10462</v>
      </c>
      <c r="L34" s="41">
        <v>639</v>
      </c>
      <c r="M34" s="41">
        <v>9823</v>
      </c>
      <c r="N34" s="41">
        <f t="shared" si="4"/>
        <v>10462</v>
      </c>
      <c r="O34" s="41">
        <f t="shared" si="5"/>
        <v>639</v>
      </c>
      <c r="P34" s="41">
        <v>639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f t="shared" si="6"/>
        <v>9823</v>
      </c>
      <c r="W34" s="41">
        <v>9823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1">
        <f t="shared" si="7"/>
        <v>0</v>
      </c>
      <c r="AD34" s="41">
        <v>0</v>
      </c>
      <c r="AE34" s="41">
        <v>0</v>
      </c>
      <c r="AF34" s="41">
        <f t="shared" si="8"/>
        <v>240</v>
      </c>
      <c r="AG34" s="41">
        <v>240</v>
      </c>
      <c r="AH34" s="41">
        <v>0</v>
      </c>
      <c r="AI34" s="41">
        <v>0</v>
      </c>
      <c r="AJ34" s="41">
        <f t="shared" si="9"/>
        <v>240</v>
      </c>
      <c r="AK34" s="41">
        <v>0</v>
      </c>
      <c r="AL34" s="41">
        <v>0</v>
      </c>
      <c r="AM34" s="41">
        <v>86</v>
      </c>
      <c r="AN34" s="41">
        <v>58</v>
      </c>
      <c r="AO34" s="41">
        <v>0</v>
      </c>
      <c r="AP34" s="41">
        <v>0</v>
      </c>
      <c r="AQ34" s="41">
        <v>0</v>
      </c>
      <c r="AR34" s="41">
        <v>0</v>
      </c>
      <c r="AS34" s="41">
        <v>96</v>
      </c>
      <c r="AT34" s="41">
        <f t="shared" si="10"/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0</v>
      </c>
      <c r="AZ34" s="41">
        <f t="shared" si="11"/>
        <v>0</v>
      </c>
      <c r="BA34" s="41">
        <v>0</v>
      </c>
      <c r="BB34" s="41">
        <v>0</v>
      </c>
      <c r="BC34" s="41">
        <v>0</v>
      </c>
    </row>
    <row r="35" spans="1:55" s="42" customFormat="1" ht="13.5" customHeight="1" x14ac:dyDescent="0.15">
      <c r="A35" s="38" t="s">
        <v>34</v>
      </c>
      <c r="B35" s="39" t="s">
        <v>89</v>
      </c>
      <c r="C35" s="40" t="s">
        <v>90</v>
      </c>
      <c r="D35" s="41">
        <f t="shared" si="0"/>
        <v>5430</v>
      </c>
      <c r="E35" s="41">
        <f t="shared" si="1"/>
        <v>0</v>
      </c>
      <c r="F35" s="41">
        <v>0</v>
      </c>
      <c r="G35" s="41">
        <v>0</v>
      </c>
      <c r="H35" s="41">
        <f t="shared" si="2"/>
        <v>0</v>
      </c>
      <c r="I35" s="41">
        <v>0</v>
      </c>
      <c r="J35" s="41">
        <v>0</v>
      </c>
      <c r="K35" s="41">
        <f t="shared" si="3"/>
        <v>5430</v>
      </c>
      <c r="L35" s="41">
        <v>473</v>
      </c>
      <c r="M35" s="41">
        <v>4957</v>
      </c>
      <c r="N35" s="41">
        <f t="shared" si="4"/>
        <v>5430</v>
      </c>
      <c r="O35" s="41">
        <f t="shared" si="5"/>
        <v>473</v>
      </c>
      <c r="P35" s="41">
        <v>473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f t="shared" si="6"/>
        <v>4957</v>
      </c>
      <c r="W35" s="41">
        <v>4957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f t="shared" si="7"/>
        <v>0</v>
      </c>
      <c r="AD35" s="41">
        <v>0</v>
      </c>
      <c r="AE35" s="41">
        <v>0</v>
      </c>
      <c r="AF35" s="41">
        <f t="shared" si="8"/>
        <v>124</v>
      </c>
      <c r="AG35" s="41">
        <v>124</v>
      </c>
      <c r="AH35" s="41">
        <v>0</v>
      </c>
      <c r="AI35" s="41">
        <v>0</v>
      </c>
      <c r="AJ35" s="41">
        <f t="shared" si="9"/>
        <v>124</v>
      </c>
      <c r="AK35" s="41">
        <v>0</v>
      </c>
      <c r="AL35" s="41">
        <v>0</v>
      </c>
      <c r="AM35" s="41">
        <v>44</v>
      </c>
      <c r="AN35" s="41">
        <v>30</v>
      </c>
      <c r="AO35" s="41">
        <v>0</v>
      </c>
      <c r="AP35" s="41">
        <v>0</v>
      </c>
      <c r="AQ35" s="41">
        <v>0</v>
      </c>
      <c r="AR35" s="41">
        <v>0</v>
      </c>
      <c r="AS35" s="41">
        <v>50</v>
      </c>
      <c r="AT35" s="41">
        <f t="shared" si="10"/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41">
        <f t="shared" si="11"/>
        <v>0</v>
      </c>
      <c r="BA35" s="41">
        <v>0</v>
      </c>
      <c r="BB35" s="41">
        <v>0</v>
      </c>
      <c r="BC35" s="41">
        <v>0</v>
      </c>
    </row>
    <row r="36" spans="1:55" s="42" customFormat="1" ht="13.5" customHeight="1" x14ac:dyDescent="0.15">
      <c r="A36" s="38" t="s">
        <v>34</v>
      </c>
      <c r="B36" s="39" t="s">
        <v>91</v>
      </c>
      <c r="C36" s="40" t="s">
        <v>92</v>
      </c>
      <c r="D36" s="41">
        <f t="shared" si="0"/>
        <v>2647</v>
      </c>
      <c r="E36" s="41">
        <f t="shared" si="1"/>
        <v>0</v>
      </c>
      <c r="F36" s="41">
        <v>0</v>
      </c>
      <c r="G36" s="41">
        <v>0</v>
      </c>
      <c r="H36" s="41">
        <f t="shared" si="2"/>
        <v>0</v>
      </c>
      <c r="I36" s="41">
        <v>0</v>
      </c>
      <c r="J36" s="41">
        <v>0</v>
      </c>
      <c r="K36" s="41">
        <f t="shared" si="3"/>
        <v>2647</v>
      </c>
      <c r="L36" s="41">
        <v>378</v>
      </c>
      <c r="M36" s="41">
        <v>2269</v>
      </c>
      <c r="N36" s="41">
        <f t="shared" si="4"/>
        <v>2647</v>
      </c>
      <c r="O36" s="41">
        <f t="shared" si="5"/>
        <v>378</v>
      </c>
      <c r="P36" s="41">
        <v>378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f t="shared" si="6"/>
        <v>2269</v>
      </c>
      <c r="W36" s="41">
        <v>2269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f t="shared" si="7"/>
        <v>0</v>
      </c>
      <c r="AD36" s="41">
        <v>0</v>
      </c>
      <c r="AE36" s="41">
        <v>0</v>
      </c>
      <c r="AF36" s="41">
        <f t="shared" si="8"/>
        <v>61</v>
      </c>
      <c r="AG36" s="41">
        <v>61</v>
      </c>
      <c r="AH36" s="41">
        <v>0</v>
      </c>
      <c r="AI36" s="41">
        <v>0</v>
      </c>
      <c r="AJ36" s="41">
        <f t="shared" si="9"/>
        <v>61</v>
      </c>
      <c r="AK36" s="41">
        <v>0</v>
      </c>
      <c r="AL36" s="41">
        <v>0</v>
      </c>
      <c r="AM36" s="41">
        <v>22</v>
      </c>
      <c r="AN36" s="41">
        <v>15</v>
      </c>
      <c r="AO36" s="41">
        <v>0</v>
      </c>
      <c r="AP36" s="41">
        <v>0</v>
      </c>
      <c r="AQ36" s="41">
        <v>0</v>
      </c>
      <c r="AR36" s="41">
        <v>0</v>
      </c>
      <c r="AS36" s="41">
        <v>24</v>
      </c>
      <c r="AT36" s="41">
        <f t="shared" si="10"/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0</v>
      </c>
      <c r="AZ36" s="41">
        <f t="shared" si="11"/>
        <v>0</v>
      </c>
      <c r="BA36" s="41">
        <v>0</v>
      </c>
      <c r="BB36" s="41">
        <v>0</v>
      </c>
      <c r="BC36" s="41">
        <v>0</v>
      </c>
    </row>
    <row r="37" spans="1:55" s="42" customFormat="1" ht="13.5" customHeight="1" x14ac:dyDescent="0.15">
      <c r="A37" s="38" t="s">
        <v>34</v>
      </c>
      <c r="B37" s="39" t="s">
        <v>93</v>
      </c>
      <c r="C37" s="40" t="s">
        <v>94</v>
      </c>
      <c r="D37" s="41">
        <f t="shared" si="0"/>
        <v>18778</v>
      </c>
      <c r="E37" s="41">
        <f t="shared" si="1"/>
        <v>0</v>
      </c>
      <c r="F37" s="41">
        <v>0</v>
      </c>
      <c r="G37" s="41">
        <v>0</v>
      </c>
      <c r="H37" s="41">
        <f t="shared" si="2"/>
        <v>0</v>
      </c>
      <c r="I37" s="41">
        <v>0</v>
      </c>
      <c r="J37" s="41">
        <v>0</v>
      </c>
      <c r="K37" s="41">
        <f t="shared" si="3"/>
        <v>18778</v>
      </c>
      <c r="L37" s="41">
        <v>1215</v>
      </c>
      <c r="M37" s="41">
        <v>17563</v>
      </c>
      <c r="N37" s="41">
        <f t="shared" si="4"/>
        <v>18778</v>
      </c>
      <c r="O37" s="41">
        <f t="shared" si="5"/>
        <v>1215</v>
      </c>
      <c r="P37" s="41">
        <v>1215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f t="shared" si="6"/>
        <v>17563</v>
      </c>
      <c r="W37" s="41">
        <v>17563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f t="shared" si="7"/>
        <v>0</v>
      </c>
      <c r="AD37" s="41">
        <v>0</v>
      </c>
      <c r="AE37" s="41">
        <v>0</v>
      </c>
      <c r="AF37" s="41">
        <f t="shared" si="8"/>
        <v>430</v>
      </c>
      <c r="AG37" s="41">
        <v>430</v>
      </c>
      <c r="AH37" s="41">
        <v>0</v>
      </c>
      <c r="AI37" s="41">
        <v>0</v>
      </c>
      <c r="AJ37" s="41">
        <f t="shared" si="9"/>
        <v>430</v>
      </c>
      <c r="AK37" s="41">
        <v>0</v>
      </c>
      <c r="AL37" s="41">
        <v>0</v>
      </c>
      <c r="AM37" s="41">
        <v>154</v>
      </c>
      <c r="AN37" s="41">
        <v>104</v>
      </c>
      <c r="AO37" s="41">
        <v>0</v>
      </c>
      <c r="AP37" s="41">
        <v>0</v>
      </c>
      <c r="AQ37" s="41">
        <v>0</v>
      </c>
      <c r="AR37" s="41">
        <v>0</v>
      </c>
      <c r="AS37" s="41">
        <v>172</v>
      </c>
      <c r="AT37" s="41">
        <f t="shared" si="10"/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0</v>
      </c>
      <c r="AZ37" s="41">
        <f t="shared" si="11"/>
        <v>0</v>
      </c>
      <c r="BA37" s="41">
        <v>0</v>
      </c>
      <c r="BB37" s="41">
        <v>0</v>
      </c>
      <c r="BC37" s="41">
        <v>0</v>
      </c>
    </row>
    <row r="38" spans="1:55" s="42" customFormat="1" ht="13.5" customHeight="1" x14ac:dyDescent="0.15">
      <c r="A38" s="38" t="s">
        <v>34</v>
      </c>
      <c r="B38" s="39" t="s">
        <v>95</v>
      </c>
      <c r="C38" s="40" t="s">
        <v>96</v>
      </c>
      <c r="D38" s="41">
        <f t="shared" si="0"/>
        <v>17364</v>
      </c>
      <c r="E38" s="41">
        <f t="shared" si="1"/>
        <v>0</v>
      </c>
      <c r="F38" s="41">
        <v>0</v>
      </c>
      <c r="G38" s="41">
        <v>0</v>
      </c>
      <c r="H38" s="41">
        <f t="shared" si="2"/>
        <v>0</v>
      </c>
      <c r="I38" s="41">
        <v>0</v>
      </c>
      <c r="J38" s="41">
        <v>0</v>
      </c>
      <c r="K38" s="41">
        <f t="shared" si="3"/>
        <v>17364</v>
      </c>
      <c r="L38" s="41">
        <v>478</v>
      </c>
      <c r="M38" s="41">
        <v>16886</v>
      </c>
      <c r="N38" s="41">
        <f t="shared" si="4"/>
        <v>17364</v>
      </c>
      <c r="O38" s="41">
        <f t="shared" si="5"/>
        <v>478</v>
      </c>
      <c r="P38" s="41">
        <v>478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f t="shared" si="6"/>
        <v>16886</v>
      </c>
      <c r="W38" s="41">
        <v>16886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f t="shared" si="7"/>
        <v>0</v>
      </c>
      <c r="AD38" s="41">
        <v>0</v>
      </c>
      <c r="AE38" s="41">
        <v>0</v>
      </c>
      <c r="AF38" s="41">
        <f t="shared" si="8"/>
        <v>398</v>
      </c>
      <c r="AG38" s="41">
        <v>398</v>
      </c>
      <c r="AH38" s="41">
        <v>0</v>
      </c>
      <c r="AI38" s="41">
        <v>0</v>
      </c>
      <c r="AJ38" s="41">
        <f t="shared" si="9"/>
        <v>398</v>
      </c>
      <c r="AK38" s="41">
        <v>0</v>
      </c>
      <c r="AL38" s="41">
        <v>0</v>
      </c>
      <c r="AM38" s="41">
        <v>143</v>
      </c>
      <c r="AN38" s="41">
        <v>97</v>
      </c>
      <c r="AO38" s="41">
        <v>0</v>
      </c>
      <c r="AP38" s="41">
        <v>0</v>
      </c>
      <c r="AQ38" s="41">
        <v>0</v>
      </c>
      <c r="AR38" s="41">
        <v>0</v>
      </c>
      <c r="AS38" s="41">
        <v>158</v>
      </c>
      <c r="AT38" s="41">
        <f t="shared" si="10"/>
        <v>0</v>
      </c>
      <c r="AU38" s="41">
        <v>0</v>
      </c>
      <c r="AV38" s="41">
        <v>0</v>
      </c>
      <c r="AW38" s="41">
        <v>0</v>
      </c>
      <c r="AX38" s="41">
        <v>0</v>
      </c>
      <c r="AY38" s="41">
        <v>0</v>
      </c>
      <c r="AZ38" s="41">
        <f t="shared" si="11"/>
        <v>0</v>
      </c>
      <c r="BA38" s="41">
        <v>0</v>
      </c>
      <c r="BB38" s="41">
        <v>0</v>
      </c>
      <c r="BC38" s="41">
        <v>0</v>
      </c>
    </row>
    <row r="39" spans="1:55" s="42" customFormat="1" ht="13.5" customHeight="1" x14ac:dyDescent="0.15">
      <c r="A39" s="38" t="s">
        <v>34</v>
      </c>
      <c r="B39" s="39" t="s">
        <v>97</v>
      </c>
      <c r="C39" s="40" t="s">
        <v>98</v>
      </c>
      <c r="D39" s="41">
        <f t="shared" si="0"/>
        <v>15441</v>
      </c>
      <c r="E39" s="41">
        <f t="shared" si="1"/>
        <v>0</v>
      </c>
      <c r="F39" s="41">
        <v>0</v>
      </c>
      <c r="G39" s="41">
        <v>0</v>
      </c>
      <c r="H39" s="41">
        <f t="shared" si="2"/>
        <v>0</v>
      </c>
      <c r="I39" s="41">
        <v>0</v>
      </c>
      <c r="J39" s="41">
        <v>0</v>
      </c>
      <c r="K39" s="41">
        <f t="shared" si="3"/>
        <v>15441</v>
      </c>
      <c r="L39" s="41">
        <v>1188</v>
      </c>
      <c r="M39" s="41">
        <v>14253</v>
      </c>
      <c r="N39" s="41">
        <f t="shared" si="4"/>
        <v>15442</v>
      </c>
      <c r="O39" s="41">
        <f t="shared" si="5"/>
        <v>1188</v>
      </c>
      <c r="P39" s="41">
        <v>1188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f t="shared" si="6"/>
        <v>14253</v>
      </c>
      <c r="W39" s="41">
        <v>14253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f t="shared" si="7"/>
        <v>1</v>
      </c>
      <c r="AD39" s="41">
        <v>1</v>
      </c>
      <c r="AE39" s="41">
        <v>0</v>
      </c>
      <c r="AF39" s="41">
        <f t="shared" si="8"/>
        <v>354</v>
      </c>
      <c r="AG39" s="41">
        <v>354</v>
      </c>
      <c r="AH39" s="41">
        <v>0</v>
      </c>
      <c r="AI39" s="41">
        <v>0</v>
      </c>
      <c r="AJ39" s="41">
        <f t="shared" si="9"/>
        <v>354</v>
      </c>
      <c r="AK39" s="41">
        <v>0</v>
      </c>
      <c r="AL39" s="41">
        <v>0</v>
      </c>
      <c r="AM39" s="41">
        <v>127</v>
      </c>
      <c r="AN39" s="41">
        <v>86</v>
      </c>
      <c r="AO39" s="41">
        <v>0</v>
      </c>
      <c r="AP39" s="41">
        <v>0</v>
      </c>
      <c r="AQ39" s="41">
        <v>0</v>
      </c>
      <c r="AR39" s="41">
        <v>0</v>
      </c>
      <c r="AS39" s="41">
        <v>141</v>
      </c>
      <c r="AT39" s="41">
        <f t="shared" si="10"/>
        <v>0</v>
      </c>
      <c r="AU39" s="41">
        <v>0</v>
      </c>
      <c r="AV39" s="41">
        <v>0</v>
      </c>
      <c r="AW39" s="41">
        <v>0</v>
      </c>
      <c r="AX39" s="41">
        <v>0</v>
      </c>
      <c r="AY39" s="41">
        <v>0</v>
      </c>
      <c r="AZ39" s="41">
        <f t="shared" si="11"/>
        <v>0</v>
      </c>
      <c r="BA39" s="41">
        <v>0</v>
      </c>
      <c r="BB39" s="41">
        <v>0</v>
      </c>
      <c r="BC39" s="41">
        <v>0</v>
      </c>
    </row>
    <row r="40" spans="1:55" s="42" customFormat="1" ht="13.5" customHeight="1" x14ac:dyDescent="0.15">
      <c r="A40" s="38" t="s">
        <v>34</v>
      </c>
      <c r="B40" s="39" t="s">
        <v>99</v>
      </c>
      <c r="C40" s="40" t="s">
        <v>100</v>
      </c>
      <c r="D40" s="41">
        <f t="shared" si="0"/>
        <v>2710</v>
      </c>
      <c r="E40" s="41">
        <f t="shared" si="1"/>
        <v>0</v>
      </c>
      <c r="F40" s="41">
        <v>0</v>
      </c>
      <c r="G40" s="41">
        <v>0</v>
      </c>
      <c r="H40" s="41">
        <f t="shared" si="2"/>
        <v>0</v>
      </c>
      <c r="I40" s="41">
        <v>0</v>
      </c>
      <c r="J40" s="41">
        <v>0</v>
      </c>
      <c r="K40" s="41">
        <f t="shared" si="3"/>
        <v>2710</v>
      </c>
      <c r="L40" s="41">
        <v>161</v>
      </c>
      <c r="M40" s="41">
        <v>2549</v>
      </c>
      <c r="N40" s="41">
        <f t="shared" si="4"/>
        <v>2710</v>
      </c>
      <c r="O40" s="41">
        <f t="shared" si="5"/>
        <v>161</v>
      </c>
      <c r="P40" s="41">
        <v>161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f t="shared" si="6"/>
        <v>2549</v>
      </c>
      <c r="W40" s="41">
        <v>2549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f t="shared" si="7"/>
        <v>0</v>
      </c>
      <c r="AD40" s="41">
        <v>0</v>
      </c>
      <c r="AE40" s="41">
        <v>0</v>
      </c>
      <c r="AF40" s="41">
        <f t="shared" si="8"/>
        <v>4</v>
      </c>
      <c r="AG40" s="41">
        <v>4</v>
      </c>
      <c r="AH40" s="41">
        <v>0</v>
      </c>
      <c r="AI40" s="41">
        <v>0</v>
      </c>
      <c r="AJ40" s="41">
        <f t="shared" si="9"/>
        <v>4</v>
      </c>
      <c r="AK40" s="41">
        <v>0</v>
      </c>
      <c r="AL40" s="41">
        <v>0</v>
      </c>
      <c r="AM40" s="41">
        <v>4</v>
      </c>
      <c r="AN40" s="41">
        <v>0</v>
      </c>
      <c r="AO40" s="41">
        <v>0</v>
      </c>
      <c r="AP40" s="41">
        <v>0</v>
      </c>
      <c r="AQ40" s="41">
        <v>0</v>
      </c>
      <c r="AR40" s="41">
        <v>0</v>
      </c>
      <c r="AS40" s="41">
        <v>0</v>
      </c>
      <c r="AT40" s="41">
        <f t="shared" si="10"/>
        <v>0</v>
      </c>
      <c r="AU40" s="41">
        <v>0</v>
      </c>
      <c r="AV40" s="41">
        <v>0</v>
      </c>
      <c r="AW40" s="41">
        <v>0</v>
      </c>
      <c r="AX40" s="41">
        <v>0</v>
      </c>
      <c r="AY40" s="41">
        <v>0</v>
      </c>
      <c r="AZ40" s="41">
        <f t="shared" si="11"/>
        <v>0</v>
      </c>
      <c r="BA40" s="41">
        <v>0</v>
      </c>
      <c r="BB40" s="41">
        <v>0</v>
      </c>
      <c r="BC40" s="41">
        <v>0</v>
      </c>
    </row>
    <row r="41" spans="1:55" s="42" customFormat="1" ht="13.5" customHeight="1" x14ac:dyDescent="0.15">
      <c r="A41" s="38" t="s">
        <v>34</v>
      </c>
      <c r="B41" s="39" t="s">
        <v>101</v>
      </c>
      <c r="C41" s="40" t="s">
        <v>102</v>
      </c>
      <c r="D41" s="41">
        <f t="shared" si="0"/>
        <v>3139</v>
      </c>
      <c r="E41" s="41">
        <f t="shared" si="1"/>
        <v>0</v>
      </c>
      <c r="F41" s="41">
        <v>0</v>
      </c>
      <c r="G41" s="41">
        <v>0</v>
      </c>
      <c r="H41" s="41">
        <f t="shared" si="2"/>
        <v>0</v>
      </c>
      <c r="I41" s="41">
        <v>0</v>
      </c>
      <c r="J41" s="41">
        <v>0</v>
      </c>
      <c r="K41" s="41">
        <f t="shared" si="3"/>
        <v>3139</v>
      </c>
      <c r="L41" s="41">
        <v>143</v>
      </c>
      <c r="M41" s="41">
        <v>2996</v>
      </c>
      <c r="N41" s="41">
        <f t="shared" si="4"/>
        <v>3139</v>
      </c>
      <c r="O41" s="41">
        <f t="shared" si="5"/>
        <v>143</v>
      </c>
      <c r="P41" s="41">
        <v>143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f t="shared" si="6"/>
        <v>2996</v>
      </c>
      <c r="W41" s="41">
        <v>2996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f t="shared" si="7"/>
        <v>0</v>
      </c>
      <c r="AD41" s="41">
        <v>0</v>
      </c>
      <c r="AE41" s="41">
        <v>0</v>
      </c>
      <c r="AF41" s="41">
        <f t="shared" si="8"/>
        <v>12</v>
      </c>
      <c r="AG41" s="41">
        <v>12</v>
      </c>
      <c r="AH41" s="41">
        <v>0</v>
      </c>
      <c r="AI41" s="41">
        <v>0</v>
      </c>
      <c r="AJ41" s="41">
        <f t="shared" si="9"/>
        <v>26</v>
      </c>
      <c r="AK41" s="41">
        <v>20</v>
      </c>
      <c r="AL41" s="41">
        <v>6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f t="shared" si="10"/>
        <v>12</v>
      </c>
      <c r="AU41" s="41">
        <v>12</v>
      </c>
      <c r="AV41" s="41">
        <v>0</v>
      </c>
      <c r="AW41" s="41">
        <v>0</v>
      </c>
      <c r="AX41" s="41">
        <v>0</v>
      </c>
      <c r="AY41" s="41">
        <v>0</v>
      </c>
      <c r="AZ41" s="41">
        <f t="shared" si="11"/>
        <v>6</v>
      </c>
      <c r="BA41" s="41">
        <v>6</v>
      </c>
      <c r="BB41" s="41">
        <v>0</v>
      </c>
      <c r="BC41" s="41">
        <v>0</v>
      </c>
    </row>
    <row r="42" spans="1:55" s="42" customFormat="1" ht="13.5" customHeight="1" x14ac:dyDescent="0.15">
      <c r="A42" s="38" t="s">
        <v>34</v>
      </c>
      <c r="B42" s="39" t="s">
        <v>103</v>
      </c>
      <c r="C42" s="40" t="s">
        <v>104</v>
      </c>
      <c r="D42" s="41">
        <f t="shared" si="0"/>
        <v>1745</v>
      </c>
      <c r="E42" s="41">
        <f t="shared" si="1"/>
        <v>0</v>
      </c>
      <c r="F42" s="41">
        <v>0</v>
      </c>
      <c r="G42" s="41">
        <v>0</v>
      </c>
      <c r="H42" s="41">
        <f t="shared" si="2"/>
        <v>0</v>
      </c>
      <c r="I42" s="41">
        <v>0</v>
      </c>
      <c r="J42" s="41">
        <v>0</v>
      </c>
      <c r="K42" s="41">
        <f t="shared" si="3"/>
        <v>1745</v>
      </c>
      <c r="L42" s="41">
        <v>99</v>
      </c>
      <c r="M42" s="41">
        <v>1646</v>
      </c>
      <c r="N42" s="41">
        <f t="shared" si="4"/>
        <v>1745</v>
      </c>
      <c r="O42" s="41">
        <f t="shared" si="5"/>
        <v>99</v>
      </c>
      <c r="P42" s="41">
        <v>99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f t="shared" si="6"/>
        <v>1646</v>
      </c>
      <c r="W42" s="41">
        <v>1646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f t="shared" si="7"/>
        <v>0</v>
      </c>
      <c r="AD42" s="41">
        <v>0</v>
      </c>
      <c r="AE42" s="41">
        <v>0</v>
      </c>
      <c r="AF42" s="41">
        <f t="shared" si="8"/>
        <v>6</v>
      </c>
      <c r="AG42" s="41">
        <v>6</v>
      </c>
      <c r="AH42" s="41">
        <v>0</v>
      </c>
      <c r="AI42" s="41">
        <v>0</v>
      </c>
      <c r="AJ42" s="41">
        <f t="shared" si="9"/>
        <v>17</v>
      </c>
      <c r="AK42" s="41">
        <v>13</v>
      </c>
      <c r="AL42" s="41">
        <v>4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0</v>
      </c>
      <c r="AS42" s="41">
        <v>0</v>
      </c>
      <c r="AT42" s="41">
        <f t="shared" si="10"/>
        <v>6</v>
      </c>
      <c r="AU42" s="41">
        <v>6</v>
      </c>
      <c r="AV42" s="41">
        <v>0</v>
      </c>
      <c r="AW42" s="41">
        <v>0</v>
      </c>
      <c r="AX42" s="41">
        <v>0</v>
      </c>
      <c r="AY42" s="41">
        <v>0</v>
      </c>
      <c r="AZ42" s="41">
        <f t="shared" si="11"/>
        <v>4</v>
      </c>
      <c r="BA42" s="41">
        <v>4</v>
      </c>
      <c r="BB42" s="41">
        <v>0</v>
      </c>
      <c r="BC42" s="41">
        <v>0</v>
      </c>
    </row>
    <row r="43" spans="1:55" s="42" customFormat="1" ht="13.5" customHeight="1" x14ac:dyDescent="0.15">
      <c r="A43" s="38" t="s">
        <v>34</v>
      </c>
      <c r="B43" s="39" t="s">
        <v>105</v>
      </c>
      <c r="C43" s="40" t="s">
        <v>106</v>
      </c>
      <c r="D43" s="41">
        <f t="shared" si="0"/>
        <v>1630</v>
      </c>
      <c r="E43" s="41">
        <f t="shared" si="1"/>
        <v>0</v>
      </c>
      <c r="F43" s="41">
        <v>0</v>
      </c>
      <c r="G43" s="41">
        <v>0</v>
      </c>
      <c r="H43" s="41">
        <f t="shared" si="2"/>
        <v>0</v>
      </c>
      <c r="I43" s="41">
        <v>0</v>
      </c>
      <c r="J43" s="41">
        <v>0</v>
      </c>
      <c r="K43" s="41">
        <f t="shared" si="3"/>
        <v>1630</v>
      </c>
      <c r="L43" s="41">
        <v>380</v>
      </c>
      <c r="M43" s="41">
        <v>1250</v>
      </c>
      <c r="N43" s="41">
        <f t="shared" si="4"/>
        <v>1630</v>
      </c>
      <c r="O43" s="41">
        <f t="shared" si="5"/>
        <v>380</v>
      </c>
      <c r="P43" s="41">
        <v>380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f t="shared" si="6"/>
        <v>1250</v>
      </c>
      <c r="W43" s="41">
        <v>1250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f t="shared" si="7"/>
        <v>0</v>
      </c>
      <c r="AD43" s="41">
        <v>0</v>
      </c>
      <c r="AE43" s="41">
        <v>0</v>
      </c>
      <c r="AF43" s="41">
        <f t="shared" si="8"/>
        <v>6</v>
      </c>
      <c r="AG43" s="41">
        <v>6</v>
      </c>
      <c r="AH43" s="41">
        <v>0</v>
      </c>
      <c r="AI43" s="41">
        <v>0</v>
      </c>
      <c r="AJ43" s="41">
        <f t="shared" si="9"/>
        <v>13</v>
      </c>
      <c r="AK43" s="41">
        <v>10</v>
      </c>
      <c r="AL43" s="41">
        <v>3</v>
      </c>
      <c r="AM43" s="41">
        <v>0</v>
      </c>
      <c r="AN43" s="41">
        <v>0</v>
      </c>
      <c r="AO43" s="41">
        <v>0</v>
      </c>
      <c r="AP43" s="41">
        <v>0</v>
      </c>
      <c r="AQ43" s="41">
        <v>0</v>
      </c>
      <c r="AR43" s="41">
        <v>0</v>
      </c>
      <c r="AS43" s="41">
        <v>0</v>
      </c>
      <c r="AT43" s="41">
        <f t="shared" si="10"/>
        <v>6</v>
      </c>
      <c r="AU43" s="41">
        <v>6</v>
      </c>
      <c r="AV43" s="41">
        <v>0</v>
      </c>
      <c r="AW43" s="41">
        <v>0</v>
      </c>
      <c r="AX43" s="41">
        <v>0</v>
      </c>
      <c r="AY43" s="41">
        <v>0</v>
      </c>
      <c r="AZ43" s="41">
        <f t="shared" si="11"/>
        <v>3</v>
      </c>
      <c r="BA43" s="41">
        <v>3</v>
      </c>
      <c r="BB43" s="41">
        <v>0</v>
      </c>
      <c r="BC43" s="41">
        <v>0</v>
      </c>
    </row>
    <row r="44" spans="1:55" s="42" customFormat="1" ht="13.5" customHeight="1" x14ac:dyDescent="0.15">
      <c r="A44" s="38" t="s">
        <v>34</v>
      </c>
      <c r="B44" s="39" t="s">
        <v>107</v>
      </c>
      <c r="C44" s="40" t="s">
        <v>108</v>
      </c>
      <c r="D44" s="41">
        <f t="shared" si="0"/>
        <v>3600</v>
      </c>
      <c r="E44" s="41">
        <f t="shared" si="1"/>
        <v>0</v>
      </c>
      <c r="F44" s="41">
        <v>0</v>
      </c>
      <c r="G44" s="41">
        <v>0</v>
      </c>
      <c r="H44" s="41">
        <f t="shared" si="2"/>
        <v>0</v>
      </c>
      <c r="I44" s="41">
        <v>0</v>
      </c>
      <c r="J44" s="41">
        <v>0</v>
      </c>
      <c r="K44" s="41">
        <f t="shared" si="3"/>
        <v>3600</v>
      </c>
      <c r="L44" s="41">
        <v>351</v>
      </c>
      <c r="M44" s="41">
        <v>3249</v>
      </c>
      <c r="N44" s="41">
        <f t="shared" si="4"/>
        <v>3600</v>
      </c>
      <c r="O44" s="41">
        <f t="shared" si="5"/>
        <v>351</v>
      </c>
      <c r="P44" s="41">
        <v>351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f t="shared" si="6"/>
        <v>3249</v>
      </c>
      <c r="W44" s="41">
        <v>3249</v>
      </c>
      <c r="X44" s="41">
        <v>0</v>
      </c>
      <c r="Y44" s="41">
        <v>0</v>
      </c>
      <c r="Z44" s="41">
        <v>0</v>
      </c>
      <c r="AA44" s="41">
        <v>0</v>
      </c>
      <c r="AB44" s="41">
        <v>0</v>
      </c>
      <c r="AC44" s="41">
        <f t="shared" si="7"/>
        <v>0</v>
      </c>
      <c r="AD44" s="41">
        <v>0</v>
      </c>
      <c r="AE44" s="41">
        <v>0</v>
      </c>
      <c r="AF44" s="41">
        <f t="shared" si="8"/>
        <v>14</v>
      </c>
      <c r="AG44" s="41">
        <v>14</v>
      </c>
      <c r="AH44" s="41">
        <v>0</v>
      </c>
      <c r="AI44" s="41">
        <v>0</v>
      </c>
      <c r="AJ44" s="41">
        <f t="shared" si="9"/>
        <v>24</v>
      </c>
      <c r="AK44" s="41">
        <v>24</v>
      </c>
      <c r="AL44" s="41">
        <v>0</v>
      </c>
      <c r="AM44" s="41">
        <v>0</v>
      </c>
      <c r="AN44" s="41">
        <v>0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f t="shared" si="10"/>
        <v>14</v>
      </c>
      <c r="AU44" s="41">
        <v>14</v>
      </c>
      <c r="AV44" s="41">
        <v>0</v>
      </c>
      <c r="AW44" s="41">
        <v>0</v>
      </c>
      <c r="AX44" s="41">
        <v>0</v>
      </c>
      <c r="AY44" s="41">
        <v>0</v>
      </c>
      <c r="AZ44" s="41">
        <f t="shared" si="11"/>
        <v>0</v>
      </c>
      <c r="BA44" s="41">
        <v>0</v>
      </c>
      <c r="BB44" s="41">
        <v>0</v>
      </c>
      <c r="BC44" s="41">
        <v>0</v>
      </c>
    </row>
    <row r="45" spans="1:55" s="42" customFormat="1" ht="13.5" customHeight="1" x14ac:dyDescent="0.15">
      <c r="A45" s="38" t="s">
        <v>34</v>
      </c>
      <c r="B45" s="39" t="s">
        <v>109</v>
      </c>
      <c r="C45" s="40" t="s">
        <v>110</v>
      </c>
      <c r="D45" s="41">
        <f t="shared" si="0"/>
        <v>2833</v>
      </c>
      <c r="E45" s="41">
        <f t="shared" si="1"/>
        <v>0</v>
      </c>
      <c r="F45" s="41">
        <v>0</v>
      </c>
      <c r="G45" s="41">
        <v>0</v>
      </c>
      <c r="H45" s="41">
        <f t="shared" si="2"/>
        <v>0</v>
      </c>
      <c r="I45" s="41">
        <v>0</v>
      </c>
      <c r="J45" s="41">
        <v>0</v>
      </c>
      <c r="K45" s="41">
        <f t="shared" si="3"/>
        <v>2833</v>
      </c>
      <c r="L45" s="41">
        <v>813</v>
      </c>
      <c r="M45" s="41">
        <v>2020</v>
      </c>
      <c r="N45" s="41">
        <f t="shared" si="4"/>
        <v>2833</v>
      </c>
      <c r="O45" s="41">
        <f t="shared" si="5"/>
        <v>813</v>
      </c>
      <c r="P45" s="41">
        <v>813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f t="shared" si="6"/>
        <v>2020</v>
      </c>
      <c r="W45" s="41">
        <v>2020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f t="shared" si="7"/>
        <v>0</v>
      </c>
      <c r="AD45" s="41">
        <v>0</v>
      </c>
      <c r="AE45" s="41">
        <v>0</v>
      </c>
      <c r="AF45" s="41">
        <f t="shared" si="8"/>
        <v>12</v>
      </c>
      <c r="AG45" s="41">
        <v>12</v>
      </c>
      <c r="AH45" s="41">
        <v>0</v>
      </c>
      <c r="AI45" s="41">
        <v>0</v>
      </c>
      <c r="AJ45" s="41">
        <f t="shared" si="9"/>
        <v>26</v>
      </c>
      <c r="AK45" s="41">
        <v>20</v>
      </c>
      <c r="AL45" s="41">
        <v>6</v>
      </c>
      <c r="AM45" s="41">
        <v>0</v>
      </c>
      <c r="AN45" s="41">
        <v>0</v>
      </c>
      <c r="AO45" s="41">
        <v>0</v>
      </c>
      <c r="AP45" s="41">
        <v>0</v>
      </c>
      <c r="AQ45" s="41">
        <v>0</v>
      </c>
      <c r="AR45" s="41">
        <v>0</v>
      </c>
      <c r="AS45" s="41">
        <v>0</v>
      </c>
      <c r="AT45" s="41">
        <f t="shared" si="10"/>
        <v>12</v>
      </c>
      <c r="AU45" s="41">
        <v>12</v>
      </c>
      <c r="AV45" s="41">
        <v>0</v>
      </c>
      <c r="AW45" s="41">
        <v>0</v>
      </c>
      <c r="AX45" s="41">
        <v>0</v>
      </c>
      <c r="AY45" s="41">
        <v>0</v>
      </c>
      <c r="AZ45" s="41">
        <f t="shared" si="11"/>
        <v>6</v>
      </c>
      <c r="BA45" s="41">
        <v>6</v>
      </c>
      <c r="BB45" s="41">
        <v>0</v>
      </c>
      <c r="BC45" s="41">
        <v>0</v>
      </c>
    </row>
    <row r="46" spans="1:55" s="42" customFormat="1" ht="13.5" customHeight="1" x14ac:dyDescent="0.15">
      <c r="A46" s="38" t="s">
        <v>34</v>
      </c>
      <c r="B46" s="39" t="s">
        <v>111</v>
      </c>
      <c r="C46" s="40" t="s">
        <v>112</v>
      </c>
      <c r="D46" s="41">
        <f t="shared" si="0"/>
        <v>8712</v>
      </c>
      <c r="E46" s="41">
        <f t="shared" si="1"/>
        <v>0</v>
      </c>
      <c r="F46" s="41">
        <v>0</v>
      </c>
      <c r="G46" s="41">
        <v>0</v>
      </c>
      <c r="H46" s="41">
        <f t="shared" si="2"/>
        <v>0</v>
      </c>
      <c r="I46" s="41">
        <v>0</v>
      </c>
      <c r="J46" s="41">
        <v>0</v>
      </c>
      <c r="K46" s="41">
        <f t="shared" si="3"/>
        <v>8712</v>
      </c>
      <c r="L46" s="41">
        <v>794</v>
      </c>
      <c r="M46" s="41">
        <v>7918</v>
      </c>
      <c r="N46" s="41">
        <f t="shared" si="4"/>
        <v>8712</v>
      </c>
      <c r="O46" s="41">
        <f t="shared" si="5"/>
        <v>794</v>
      </c>
      <c r="P46" s="41">
        <v>794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f t="shared" si="6"/>
        <v>7918</v>
      </c>
      <c r="W46" s="41">
        <v>7918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f t="shared" si="7"/>
        <v>0</v>
      </c>
      <c r="AD46" s="41">
        <v>0</v>
      </c>
      <c r="AE46" s="41">
        <v>0</v>
      </c>
      <c r="AF46" s="41">
        <f t="shared" si="8"/>
        <v>34</v>
      </c>
      <c r="AG46" s="41">
        <v>34</v>
      </c>
      <c r="AH46" s="41">
        <v>0</v>
      </c>
      <c r="AI46" s="41">
        <v>0</v>
      </c>
      <c r="AJ46" s="41">
        <f t="shared" si="9"/>
        <v>89</v>
      </c>
      <c r="AK46" s="41">
        <v>71</v>
      </c>
      <c r="AL46" s="41">
        <v>18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S46" s="41">
        <v>0</v>
      </c>
      <c r="AT46" s="41">
        <f t="shared" si="10"/>
        <v>34</v>
      </c>
      <c r="AU46" s="41">
        <v>34</v>
      </c>
      <c r="AV46" s="41">
        <v>0</v>
      </c>
      <c r="AW46" s="41">
        <v>0</v>
      </c>
      <c r="AX46" s="41">
        <v>0</v>
      </c>
      <c r="AY46" s="41">
        <v>0</v>
      </c>
      <c r="AZ46" s="41">
        <f t="shared" si="11"/>
        <v>18</v>
      </c>
      <c r="BA46" s="41">
        <v>18</v>
      </c>
      <c r="BB46" s="41">
        <v>0</v>
      </c>
      <c r="BC46" s="41">
        <v>0</v>
      </c>
    </row>
    <row r="47" spans="1:55" s="42" customFormat="1" ht="13.5" customHeight="1" x14ac:dyDescent="0.15">
      <c r="A47" s="38" t="s">
        <v>34</v>
      </c>
      <c r="B47" s="39" t="s">
        <v>113</v>
      </c>
      <c r="C47" s="40" t="s">
        <v>114</v>
      </c>
      <c r="D47" s="41">
        <f t="shared" si="0"/>
        <v>2241</v>
      </c>
      <c r="E47" s="41">
        <f t="shared" si="1"/>
        <v>0</v>
      </c>
      <c r="F47" s="41">
        <v>0</v>
      </c>
      <c r="G47" s="41">
        <v>0</v>
      </c>
      <c r="H47" s="41">
        <f t="shared" si="2"/>
        <v>0</v>
      </c>
      <c r="I47" s="41">
        <v>0</v>
      </c>
      <c r="J47" s="41">
        <v>0</v>
      </c>
      <c r="K47" s="41">
        <f t="shared" si="3"/>
        <v>2241</v>
      </c>
      <c r="L47" s="41">
        <v>136</v>
      </c>
      <c r="M47" s="41">
        <v>2105</v>
      </c>
      <c r="N47" s="41">
        <f t="shared" si="4"/>
        <v>2241</v>
      </c>
      <c r="O47" s="41">
        <f t="shared" si="5"/>
        <v>136</v>
      </c>
      <c r="P47" s="41">
        <v>136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f t="shared" si="6"/>
        <v>2105</v>
      </c>
      <c r="W47" s="41">
        <v>2101</v>
      </c>
      <c r="X47" s="41">
        <v>0</v>
      </c>
      <c r="Y47" s="41">
        <v>0</v>
      </c>
      <c r="Z47" s="41">
        <v>0</v>
      </c>
      <c r="AA47" s="41">
        <v>4</v>
      </c>
      <c r="AB47" s="41">
        <v>0</v>
      </c>
      <c r="AC47" s="41">
        <f t="shared" si="7"/>
        <v>0</v>
      </c>
      <c r="AD47" s="41">
        <v>0</v>
      </c>
      <c r="AE47" s="41">
        <v>0</v>
      </c>
      <c r="AF47" s="41">
        <f t="shared" si="8"/>
        <v>9</v>
      </c>
      <c r="AG47" s="41">
        <v>9</v>
      </c>
      <c r="AH47" s="41">
        <v>0</v>
      </c>
      <c r="AI47" s="41">
        <v>0</v>
      </c>
      <c r="AJ47" s="41">
        <f t="shared" si="9"/>
        <v>22</v>
      </c>
      <c r="AK47" s="41">
        <v>17</v>
      </c>
      <c r="AL47" s="41">
        <v>5</v>
      </c>
      <c r="AM47" s="41">
        <v>0</v>
      </c>
      <c r="AN47" s="41">
        <v>0</v>
      </c>
      <c r="AO47" s="41">
        <v>0</v>
      </c>
      <c r="AP47" s="41">
        <v>0</v>
      </c>
      <c r="AQ47" s="41">
        <v>0</v>
      </c>
      <c r="AR47" s="41">
        <v>0</v>
      </c>
      <c r="AS47" s="41">
        <v>0</v>
      </c>
      <c r="AT47" s="41">
        <f t="shared" si="10"/>
        <v>9</v>
      </c>
      <c r="AU47" s="41">
        <v>9</v>
      </c>
      <c r="AV47" s="41">
        <v>0</v>
      </c>
      <c r="AW47" s="41">
        <v>0</v>
      </c>
      <c r="AX47" s="41">
        <v>0</v>
      </c>
      <c r="AY47" s="41">
        <v>0</v>
      </c>
      <c r="AZ47" s="41">
        <f t="shared" si="11"/>
        <v>5</v>
      </c>
      <c r="BA47" s="41">
        <v>5</v>
      </c>
      <c r="BB47" s="41">
        <v>0</v>
      </c>
      <c r="BC47" s="41">
        <v>0</v>
      </c>
    </row>
    <row r="48" spans="1:55" s="42" customFormat="1" ht="13.5" customHeight="1" x14ac:dyDescent="0.15">
      <c r="A48" s="38" t="s">
        <v>34</v>
      </c>
      <c r="B48" s="39" t="s">
        <v>115</v>
      </c>
      <c r="C48" s="40" t="s">
        <v>116</v>
      </c>
      <c r="D48" s="41">
        <f t="shared" si="0"/>
        <v>5298</v>
      </c>
      <c r="E48" s="41">
        <f t="shared" si="1"/>
        <v>0</v>
      </c>
      <c r="F48" s="41">
        <v>0</v>
      </c>
      <c r="G48" s="41">
        <v>0</v>
      </c>
      <c r="H48" s="41">
        <f t="shared" si="2"/>
        <v>0</v>
      </c>
      <c r="I48" s="41">
        <v>0</v>
      </c>
      <c r="J48" s="41">
        <v>0</v>
      </c>
      <c r="K48" s="41">
        <f t="shared" si="3"/>
        <v>5298</v>
      </c>
      <c r="L48" s="41">
        <v>1505</v>
      </c>
      <c r="M48" s="41">
        <v>3793</v>
      </c>
      <c r="N48" s="41">
        <f t="shared" si="4"/>
        <v>5298</v>
      </c>
      <c r="O48" s="41">
        <f t="shared" si="5"/>
        <v>1505</v>
      </c>
      <c r="P48" s="41">
        <v>1505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f t="shared" si="6"/>
        <v>3793</v>
      </c>
      <c r="W48" s="41">
        <v>3793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f t="shared" si="7"/>
        <v>0</v>
      </c>
      <c r="AD48" s="41">
        <v>0</v>
      </c>
      <c r="AE48" s="41">
        <v>0</v>
      </c>
      <c r="AF48" s="41">
        <f t="shared" si="8"/>
        <v>21</v>
      </c>
      <c r="AG48" s="41">
        <v>21</v>
      </c>
      <c r="AH48" s="41">
        <v>0</v>
      </c>
      <c r="AI48" s="41">
        <v>0</v>
      </c>
      <c r="AJ48" s="41">
        <f t="shared" si="9"/>
        <v>48</v>
      </c>
      <c r="AK48" s="41">
        <v>37</v>
      </c>
      <c r="AL48" s="41">
        <v>11</v>
      </c>
      <c r="AM48" s="41">
        <v>0</v>
      </c>
      <c r="AN48" s="41">
        <v>0</v>
      </c>
      <c r="AO48" s="41">
        <v>0</v>
      </c>
      <c r="AP48" s="41">
        <v>0</v>
      </c>
      <c r="AQ48" s="41">
        <v>0</v>
      </c>
      <c r="AR48" s="41">
        <v>0</v>
      </c>
      <c r="AS48" s="41">
        <v>0</v>
      </c>
      <c r="AT48" s="41">
        <f t="shared" si="10"/>
        <v>21</v>
      </c>
      <c r="AU48" s="41">
        <v>21</v>
      </c>
      <c r="AV48" s="41">
        <v>0</v>
      </c>
      <c r="AW48" s="41">
        <v>0</v>
      </c>
      <c r="AX48" s="41">
        <v>0</v>
      </c>
      <c r="AY48" s="41">
        <v>0</v>
      </c>
      <c r="AZ48" s="41">
        <f t="shared" si="11"/>
        <v>11</v>
      </c>
      <c r="BA48" s="41">
        <v>11</v>
      </c>
      <c r="BB48" s="41">
        <v>0</v>
      </c>
      <c r="BC48" s="41">
        <v>0</v>
      </c>
    </row>
    <row r="49" spans="1:55" s="42" customFormat="1" ht="13.5" customHeight="1" x14ac:dyDescent="0.15">
      <c r="A49" s="38" t="s">
        <v>34</v>
      </c>
      <c r="B49" s="39" t="s">
        <v>117</v>
      </c>
      <c r="C49" s="40" t="s">
        <v>118</v>
      </c>
      <c r="D49" s="41">
        <f t="shared" si="0"/>
        <v>366</v>
      </c>
      <c r="E49" s="41">
        <f t="shared" si="1"/>
        <v>0</v>
      </c>
      <c r="F49" s="41">
        <v>0</v>
      </c>
      <c r="G49" s="41">
        <v>0</v>
      </c>
      <c r="H49" s="41">
        <f t="shared" si="2"/>
        <v>0</v>
      </c>
      <c r="I49" s="41">
        <v>0</v>
      </c>
      <c r="J49" s="41">
        <v>0</v>
      </c>
      <c r="K49" s="41">
        <f t="shared" si="3"/>
        <v>366</v>
      </c>
      <c r="L49" s="41">
        <v>138</v>
      </c>
      <c r="M49" s="41">
        <v>228</v>
      </c>
      <c r="N49" s="41">
        <f t="shared" si="4"/>
        <v>366</v>
      </c>
      <c r="O49" s="41">
        <f t="shared" si="5"/>
        <v>138</v>
      </c>
      <c r="P49" s="41">
        <v>138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f t="shared" si="6"/>
        <v>228</v>
      </c>
      <c r="W49" s="41">
        <v>228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f t="shared" si="7"/>
        <v>0</v>
      </c>
      <c r="AD49" s="41">
        <v>0</v>
      </c>
      <c r="AE49" s="41">
        <v>0</v>
      </c>
      <c r="AF49" s="41">
        <f t="shared" si="8"/>
        <v>18</v>
      </c>
      <c r="AG49" s="41">
        <v>18</v>
      </c>
      <c r="AH49" s="41">
        <v>0</v>
      </c>
      <c r="AI49" s="41">
        <v>0</v>
      </c>
      <c r="AJ49" s="41">
        <f t="shared" si="9"/>
        <v>18</v>
      </c>
      <c r="AK49" s="41">
        <v>0</v>
      </c>
      <c r="AL49" s="41">
        <v>0</v>
      </c>
      <c r="AM49" s="41">
        <v>0</v>
      </c>
      <c r="AN49" s="41">
        <v>0</v>
      </c>
      <c r="AO49" s="41">
        <v>0</v>
      </c>
      <c r="AP49" s="41">
        <v>0</v>
      </c>
      <c r="AQ49" s="41">
        <v>0</v>
      </c>
      <c r="AR49" s="41">
        <v>0</v>
      </c>
      <c r="AS49" s="41">
        <v>18</v>
      </c>
      <c r="AT49" s="41">
        <f t="shared" si="10"/>
        <v>0</v>
      </c>
      <c r="AU49" s="41">
        <v>0</v>
      </c>
      <c r="AV49" s="41">
        <v>0</v>
      </c>
      <c r="AW49" s="41">
        <v>0</v>
      </c>
      <c r="AX49" s="41">
        <v>0</v>
      </c>
      <c r="AY49" s="41">
        <v>0</v>
      </c>
      <c r="AZ49" s="41">
        <f t="shared" si="11"/>
        <v>0</v>
      </c>
      <c r="BA49" s="41">
        <v>0</v>
      </c>
      <c r="BB49" s="41">
        <v>0</v>
      </c>
      <c r="BC49" s="41">
        <v>0</v>
      </c>
    </row>
  </sheetData>
  <mergeCells count="56">
    <mergeCell ref="AD4:AD5"/>
    <mergeCell ref="AE4:AE5"/>
    <mergeCell ref="W4:W5"/>
    <mergeCell ref="X4:X5"/>
    <mergeCell ref="Y4:Y5"/>
    <mergeCell ref="Z4:Z5"/>
    <mergeCell ref="AA4:AA5"/>
    <mergeCell ref="AB4:AB5"/>
    <mergeCell ref="AZ3:AZ4"/>
    <mergeCell ref="BA3:BA4"/>
    <mergeCell ref="BB3:BB4"/>
    <mergeCell ref="BC3:BC4"/>
    <mergeCell ref="AX3:AX4"/>
    <mergeCell ref="AY3:AY4"/>
    <mergeCell ref="G4:G5"/>
    <mergeCell ref="I4:I5"/>
    <mergeCell ref="J4:J5"/>
    <mergeCell ref="L4:L5"/>
    <mergeCell ref="U4:U5"/>
    <mergeCell ref="P4:P5"/>
    <mergeCell ref="Q4:Q5"/>
    <mergeCell ref="R4:R5"/>
    <mergeCell ref="S4:S5"/>
    <mergeCell ref="T4:T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T2:AY2"/>
    <mergeCell ref="M4:M5"/>
    <mergeCell ref="AT3:AT4"/>
    <mergeCell ref="AU3:AU4"/>
    <mergeCell ref="AV3:AV5"/>
    <mergeCell ref="AW3:AW4"/>
    <mergeCell ref="A2:A6"/>
    <mergeCell ref="B2:B6"/>
    <mergeCell ref="C2:C6"/>
    <mergeCell ref="AF2:AI2"/>
    <mergeCell ref="AJ2:AS2"/>
    <mergeCell ref="AJ3:AJ4"/>
    <mergeCell ref="AK3:AK4"/>
    <mergeCell ref="AL3:AL5"/>
    <mergeCell ref="AM3:AM4"/>
    <mergeCell ref="AN3:AN4"/>
    <mergeCell ref="AO3:AO4"/>
    <mergeCell ref="AP3:AP4"/>
    <mergeCell ref="AQ3:AQ4"/>
    <mergeCell ref="AR3:AR4"/>
    <mergeCell ref="AS3:AS4"/>
    <mergeCell ref="F4:F5"/>
  </mergeCells>
  <phoneticPr fontId="1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&amp;Lし尿処理の状況（平成27年度実績）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31" customWidth="1"/>
    <col min="2" max="2" width="8.77734375" style="32" customWidth="1"/>
    <col min="3" max="3" width="12.6640625" style="6" customWidth="1"/>
    <col min="4" max="55" width="9" style="33"/>
    <col min="56" max="16384" width="9" style="6"/>
  </cols>
  <sheetData>
    <row r="1" spans="1:55" ht="16.2" x14ac:dyDescent="0.15">
      <c r="A1" s="1" t="s">
        <v>0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s="12" customFormat="1" ht="24" customHeight="1" x14ac:dyDescent="0.2">
      <c r="A2" s="69" t="s">
        <v>1</v>
      </c>
      <c r="B2" s="71" t="s">
        <v>2</v>
      </c>
      <c r="C2" s="72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9"/>
      <c r="N2" s="7" t="s">
        <v>5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F2" s="73" t="s">
        <v>6</v>
      </c>
      <c r="AG2" s="74"/>
      <c r="AH2" s="74"/>
      <c r="AI2" s="75"/>
      <c r="AJ2" s="73" t="s">
        <v>7</v>
      </c>
      <c r="AK2" s="74"/>
      <c r="AL2" s="74"/>
      <c r="AM2" s="74"/>
      <c r="AN2" s="74"/>
      <c r="AO2" s="74"/>
      <c r="AP2" s="74"/>
      <c r="AQ2" s="74"/>
      <c r="AR2" s="74"/>
      <c r="AS2" s="75"/>
      <c r="AT2" s="85" t="s">
        <v>8</v>
      </c>
      <c r="AU2" s="71"/>
      <c r="AV2" s="71"/>
      <c r="AW2" s="71"/>
      <c r="AX2" s="71"/>
      <c r="AY2" s="71"/>
      <c r="AZ2" s="73" t="s">
        <v>9</v>
      </c>
      <c r="BA2" s="74"/>
      <c r="BB2" s="74"/>
      <c r="BC2" s="75"/>
    </row>
    <row r="3" spans="1:55" s="12" customFormat="1" ht="13.5" customHeight="1" x14ac:dyDescent="0.2">
      <c r="A3" s="70"/>
      <c r="B3" s="70"/>
      <c r="C3" s="70"/>
      <c r="D3" s="13" t="s">
        <v>10</v>
      </c>
      <c r="E3" s="78" t="s">
        <v>11</v>
      </c>
      <c r="F3" s="74"/>
      <c r="G3" s="75"/>
      <c r="H3" s="79" t="s">
        <v>12</v>
      </c>
      <c r="I3" s="80"/>
      <c r="J3" s="81"/>
      <c r="K3" s="78" t="s">
        <v>13</v>
      </c>
      <c r="L3" s="80"/>
      <c r="M3" s="81"/>
      <c r="N3" s="13" t="s">
        <v>10</v>
      </c>
      <c r="O3" s="78" t="s">
        <v>14</v>
      </c>
      <c r="P3" s="82"/>
      <c r="Q3" s="82"/>
      <c r="R3" s="82"/>
      <c r="S3" s="82"/>
      <c r="T3" s="82"/>
      <c r="U3" s="83"/>
      <c r="V3" s="78" t="s">
        <v>15</v>
      </c>
      <c r="W3" s="82"/>
      <c r="X3" s="82"/>
      <c r="Y3" s="82"/>
      <c r="Z3" s="82"/>
      <c r="AA3" s="82"/>
      <c r="AB3" s="83"/>
      <c r="AC3" s="14" t="s">
        <v>16</v>
      </c>
      <c r="AD3" s="10"/>
      <c r="AE3" s="11"/>
      <c r="AF3" s="84" t="s">
        <v>10</v>
      </c>
      <c r="AG3" s="71" t="s">
        <v>17</v>
      </c>
      <c r="AH3" s="71" t="s">
        <v>18</v>
      </c>
      <c r="AI3" s="71" t="s">
        <v>19</v>
      </c>
      <c r="AJ3" s="70" t="s">
        <v>10</v>
      </c>
      <c r="AK3" s="71" t="s">
        <v>20</v>
      </c>
      <c r="AL3" s="71" t="s">
        <v>21</v>
      </c>
      <c r="AM3" s="71" t="s">
        <v>22</v>
      </c>
      <c r="AN3" s="71" t="s">
        <v>18</v>
      </c>
      <c r="AO3" s="71" t="s">
        <v>19</v>
      </c>
      <c r="AP3" s="71" t="s">
        <v>23</v>
      </c>
      <c r="AQ3" s="71" t="s">
        <v>24</v>
      </c>
      <c r="AR3" s="71" t="s">
        <v>25</v>
      </c>
      <c r="AS3" s="71" t="s">
        <v>26</v>
      </c>
      <c r="AT3" s="84" t="s">
        <v>10</v>
      </c>
      <c r="AU3" s="71" t="s">
        <v>20</v>
      </c>
      <c r="AV3" s="71" t="s">
        <v>21</v>
      </c>
      <c r="AW3" s="71" t="s">
        <v>22</v>
      </c>
      <c r="AX3" s="71" t="s">
        <v>18</v>
      </c>
      <c r="AY3" s="71" t="s">
        <v>19</v>
      </c>
      <c r="AZ3" s="84" t="s">
        <v>10</v>
      </c>
      <c r="BA3" s="71" t="s">
        <v>17</v>
      </c>
      <c r="BB3" s="71" t="s">
        <v>18</v>
      </c>
      <c r="BC3" s="71" t="s">
        <v>19</v>
      </c>
    </row>
    <row r="4" spans="1:55" s="12" customFormat="1" ht="18.75" customHeight="1" x14ac:dyDescent="0.2">
      <c r="A4" s="70"/>
      <c r="B4" s="70"/>
      <c r="C4" s="70"/>
      <c r="D4" s="13"/>
      <c r="E4" s="13" t="s">
        <v>10</v>
      </c>
      <c r="F4" s="76" t="s">
        <v>27</v>
      </c>
      <c r="G4" s="76" t="s">
        <v>28</v>
      </c>
      <c r="H4" s="13" t="s">
        <v>10</v>
      </c>
      <c r="I4" s="76" t="s">
        <v>27</v>
      </c>
      <c r="J4" s="76" t="s">
        <v>28</v>
      </c>
      <c r="K4" s="13" t="s">
        <v>10</v>
      </c>
      <c r="L4" s="76" t="s">
        <v>27</v>
      </c>
      <c r="M4" s="76" t="s">
        <v>28</v>
      </c>
      <c r="N4" s="13"/>
      <c r="O4" s="13" t="s">
        <v>10</v>
      </c>
      <c r="P4" s="76" t="s">
        <v>17</v>
      </c>
      <c r="Q4" s="86" t="s">
        <v>18</v>
      </c>
      <c r="R4" s="86" t="s">
        <v>19</v>
      </c>
      <c r="S4" s="76" t="s">
        <v>29</v>
      </c>
      <c r="T4" s="76" t="s">
        <v>30</v>
      </c>
      <c r="U4" s="76" t="s">
        <v>31</v>
      </c>
      <c r="V4" s="13" t="s">
        <v>10</v>
      </c>
      <c r="W4" s="76" t="s">
        <v>17</v>
      </c>
      <c r="X4" s="86" t="s">
        <v>18</v>
      </c>
      <c r="Y4" s="86" t="s">
        <v>19</v>
      </c>
      <c r="Z4" s="76" t="s">
        <v>29</v>
      </c>
      <c r="AA4" s="76" t="s">
        <v>30</v>
      </c>
      <c r="AB4" s="76" t="s">
        <v>31</v>
      </c>
      <c r="AC4" s="13" t="s">
        <v>10</v>
      </c>
      <c r="AD4" s="76" t="s">
        <v>27</v>
      </c>
      <c r="AE4" s="76" t="s">
        <v>28</v>
      </c>
      <c r="AF4" s="84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84"/>
      <c r="AU4" s="70"/>
      <c r="AV4" s="70"/>
      <c r="AW4" s="70"/>
      <c r="AX4" s="70"/>
      <c r="AY4" s="70"/>
      <c r="AZ4" s="84"/>
      <c r="BA4" s="70"/>
      <c r="BB4" s="70"/>
      <c r="BC4" s="70"/>
    </row>
    <row r="5" spans="1:55" s="17" customFormat="1" ht="22.5" customHeight="1" x14ac:dyDescent="0.2">
      <c r="A5" s="70"/>
      <c r="B5" s="70"/>
      <c r="C5" s="70"/>
      <c r="D5" s="15"/>
      <c r="E5" s="15"/>
      <c r="F5" s="77"/>
      <c r="G5" s="77"/>
      <c r="H5" s="15"/>
      <c r="I5" s="77"/>
      <c r="J5" s="77"/>
      <c r="K5" s="15"/>
      <c r="L5" s="77"/>
      <c r="M5" s="77"/>
      <c r="N5" s="15"/>
      <c r="O5" s="15"/>
      <c r="P5" s="77"/>
      <c r="Q5" s="87"/>
      <c r="R5" s="87"/>
      <c r="S5" s="77"/>
      <c r="T5" s="77"/>
      <c r="U5" s="77"/>
      <c r="V5" s="15"/>
      <c r="W5" s="77"/>
      <c r="X5" s="87"/>
      <c r="Y5" s="87"/>
      <c r="Z5" s="77"/>
      <c r="AA5" s="77"/>
      <c r="AB5" s="77"/>
      <c r="AC5" s="15"/>
      <c r="AD5" s="77"/>
      <c r="AE5" s="77"/>
      <c r="AF5" s="16"/>
      <c r="AG5" s="16"/>
      <c r="AH5" s="16"/>
      <c r="AI5" s="16"/>
      <c r="AJ5" s="16"/>
      <c r="AK5" s="16"/>
      <c r="AL5" s="70"/>
      <c r="AM5" s="16"/>
      <c r="AN5" s="16"/>
      <c r="AO5" s="16"/>
      <c r="AP5" s="16"/>
      <c r="AQ5" s="16"/>
      <c r="AR5" s="16"/>
      <c r="AS5" s="16"/>
      <c r="AT5" s="16"/>
      <c r="AU5" s="16"/>
      <c r="AV5" s="70"/>
      <c r="AW5" s="16"/>
      <c r="AX5" s="16"/>
      <c r="AY5" s="16"/>
      <c r="AZ5" s="16"/>
      <c r="BA5" s="16"/>
      <c r="BB5" s="16"/>
      <c r="BC5" s="16"/>
    </row>
    <row r="6" spans="1:55" s="20" customFormat="1" ht="13.5" customHeight="1" x14ac:dyDescent="0.2">
      <c r="A6" s="70"/>
      <c r="B6" s="70"/>
      <c r="C6" s="70"/>
      <c r="D6" s="18" t="s">
        <v>32</v>
      </c>
      <c r="E6" s="18" t="s">
        <v>32</v>
      </c>
      <c r="F6" s="18" t="s">
        <v>32</v>
      </c>
      <c r="G6" s="18" t="s">
        <v>32</v>
      </c>
      <c r="H6" s="18" t="s">
        <v>32</v>
      </c>
      <c r="I6" s="18" t="s">
        <v>32</v>
      </c>
      <c r="J6" s="18" t="s">
        <v>32</v>
      </c>
      <c r="K6" s="18" t="s">
        <v>32</v>
      </c>
      <c r="L6" s="18" t="s">
        <v>32</v>
      </c>
      <c r="M6" s="18" t="s">
        <v>32</v>
      </c>
      <c r="N6" s="18" t="s">
        <v>32</v>
      </c>
      <c r="O6" s="18" t="s">
        <v>32</v>
      </c>
      <c r="P6" s="18" t="s">
        <v>32</v>
      </c>
      <c r="Q6" s="18" t="s">
        <v>32</v>
      </c>
      <c r="R6" s="18" t="s">
        <v>32</v>
      </c>
      <c r="S6" s="18" t="s">
        <v>32</v>
      </c>
      <c r="T6" s="18" t="s">
        <v>32</v>
      </c>
      <c r="U6" s="18" t="s">
        <v>32</v>
      </c>
      <c r="V6" s="18" t="s">
        <v>32</v>
      </c>
      <c r="W6" s="18" t="s">
        <v>32</v>
      </c>
      <c r="X6" s="18" t="s">
        <v>32</v>
      </c>
      <c r="Y6" s="18" t="s">
        <v>32</v>
      </c>
      <c r="Z6" s="18" t="s">
        <v>32</v>
      </c>
      <c r="AA6" s="18" t="s">
        <v>32</v>
      </c>
      <c r="AB6" s="18" t="s">
        <v>32</v>
      </c>
      <c r="AC6" s="18" t="s">
        <v>32</v>
      </c>
      <c r="AD6" s="18" t="s">
        <v>32</v>
      </c>
      <c r="AE6" s="18" t="s">
        <v>32</v>
      </c>
      <c r="AF6" s="19" t="s">
        <v>33</v>
      </c>
      <c r="AG6" s="19" t="s">
        <v>33</v>
      </c>
      <c r="AH6" s="19" t="s">
        <v>33</v>
      </c>
      <c r="AI6" s="19" t="s">
        <v>33</v>
      </c>
      <c r="AJ6" s="19" t="s">
        <v>33</v>
      </c>
      <c r="AK6" s="19" t="s">
        <v>33</v>
      </c>
      <c r="AL6" s="19" t="s">
        <v>33</v>
      </c>
      <c r="AM6" s="19" t="s">
        <v>33</v>
      </c>
      <c r="AN6" s="19" t="s">
        <v>33</v>
      </c>
      <c r="AO6" s="19" t="s">
        <v>33</v>
      </c>
      <c r="AP6" s="19" t="s">
        <v>33</v>
      </c>
      <c r="AQ6" s="19" t="s">
        <v>33</v>
      </c>
      <c r="AR6" s="19" t="s">
        <v>33</v>
      </c>
      <c r="AS6" s="19" t="s">
        <v>33</v>
      </c>
      <c r="AT6" s="19" t="s">
        <v>33</v>
      </c>
      <c r="AU6" s="19" t="s">
        <v>33</v>
      </c>
      <c r="AV6" s="19" t="s">
        <v>33</v>
      </c>
      <c r="AW6" s="19" t="s">
        <v>33</v>
      </c>
      <c r="AX6" s="19" t="s">
        <v>33</v>
      </c>
      <c r="AY6" s="19" t="s">
        <v>33</v>
      </c>
      <c r="AZ6" s="19" t="s">
        <v>33</v>
      </c>
      <c r="BA6" s="19" t="s">
        <v>33</v>
      </c>
      <c r="BB6" s="19" t="s">
        <v>33</v>
      </c>
      <c r="BC6" s="19" t="s">
        <v>33</v>
      </c>
    </row>
    <row r="7" spans="1:55" s="25" customFormat="1" ht="13.5" customHeight="1" x14ac:dyDescent="0.2">
      <c r="A7" s="21" t="str">
        <f>[2]水洗化人口等!A7</f>
        <v>岐阜県</v>
      </c>
      <c r="B7" s="22" t="str">
        <f>[2]水洗化人口等!B7</f>
        <v>21000</v>
      </c>
      <c r="C7" s="23" t="s">
        <v>10</v>
      </c>
      <c r="D7" s="24">
        <f>SUM(E7,+H7,+K7)</f>
        <v>568444</v>
      </c>
      <c r="E7" s="24">
        <f>SUM(F7:G7)</f>
        <v>5032</v>
      </c>
      <c r="F7" s="24">
        <f>SUM(F$8:F$49)</f>
        <v>5032</v>
      </c>
      <c r="G7" s="24">
        <f>SUM(G$8:G$49)</f>
        <v>0</v>
      </c>
      <c r="H7" s="24">
        <f>SUM(I7:J7)</f>
        <v>40020</v>
      </c>
      <c r="I7" s="24">
        <f>SUM(I$8:I$49)</f>
        <v>24337</v>
      </c>
      <c r="J7" s="24">
        <f>SUM(J$8:J$49)</f>
        <v>15683</v>
      </c>
      <c r="K7" s="24">
        <f>SUM(L7:M7)</f>
        <v>523392</v>
      </c>
      <c r="L7" s="24">
        <f>SUM(L$8:L$49)</f>
        <v>47907</v>
      </c>
      <c r="M7" s="24">
        <f>SUM(M$8:M$49)</f>
        <v>475485</v>
      </c>
      <c r="N7" s="24">
        <f>SUM(O7,+V7,+AC7)</f>
        <v>568625</v>
      </c>
      <c r="O7" s="24">
        <f>SUM(P7:U7)</f>
        <v>77276</v>
      </c>
      <c r="P7" s="24">
        <f>SUM(P$8:P$49)</f>
        <v>77274</v>
      </c>
      <c r="Q7" s="24">
        <f>SUM(Q$8:Q$49)</f>
        <v>0</v>
      </c>
      <c r="R7" s="24">
        <f>SUM(R$8:R$49)</f>
        <v>0</v>
      </c>
      <c r="S7" s="24">
        <f>SUM(S$8:S$49)</f>
        <v>2</v>
      </c>
      <c r="T7" s="24">
        <f>SUM(T$8:T$49)</f>
        <v>0</v>
      </c>
      <c r="U7" s="24">
        <f>SUM(U$8:U$49)</f>
        <v>0</v>
      </c>
      <c r="V7" s="24">
        <f>SUM(W7:AB7)</f>
        <v>491168</v>
      </c>
      <c r="W7" s="24">
        <f>SUM(W$8:W$49)</f>
        <v>491168</v>
      </c>
      <c r="X7" s="24">
        <f>SUM(X$8:X$49)</f>
        <v>0</v>
      </c>
      <c r="Y7" s="24">
        <f>SUM(Y$8:Y$49)</f>
        <v>0</v>
      </c>
      <c r="Z7" s="24">
        <f>SUM(Z$8:Z$49)</f>
        <v>0</v>
      </c>
      <c r="AA7" s="24">
        <f>SUM(AA$8:AA$49)</f>
        <v>0</v>
      </c>
      <c r="AB7" s="24">
        <f>SUM(AB$8:AB$49)</f>
        <v>0</v>
      </c>
      <c r="AC7" s="24">
        <f>SUM(AD7:AE7)</f>
        <v>181</v>
      </c>
      <c r="AD7" s="24">
        <f>SUM(AD$8:AD$49)</f>
        <v>181</v>
      </c>
      <c r="AE7" s="24">
        <f>SUM(AE$8:AE$49)</f>
        <v>0</v>
      </c>
      <c r="AF7" s="24">
        <f>SUM(AG7:AI7)</f>
        <v>8722</v>
      </c>
      <c r="AG7" s="24">
        <f>SUM(AG$8:AG$49)</f>
        <v>8722</v>
      </c>
      <c r="AH7" s="24">
        <f>SUM(AH$8:AH$49)</f>
        <v>0</v>
      </c>
      <c r="AI7" s="24">
        <f>SUM(AI$8:AI$49)</f>
        <v>0</v>
      </c>
      <c r="AJ7" s="24">
        <f>SUM(AK7:AS7)</f>
        <v>14983</v>
      </c>
      <c r="AK7" s="24">
        <f>SUM(AK$8:AK$49)</f>
        <v>6597</v>
      </c>
      <c r="AL7" s="24">
        <f>SUM(AL$8:AL$49)</f>
        <v>286</v>
      </c>
      <c r="AM7" s="24">
        <f>SUM(AM$8:AM$49)</f>
        <v>5396</v>
      </c>
      <c r="AN7" s="24">
        <f>SUM(AN$8:AN$49)</f>
        <v>954</v>
      </c>
      <c r="AO7" s="24">
        <f>SUM(AO$8:AO$49)</f>
        <v>0</v>
      </c>
      <c r="AP7" s="24">
        <f>SUM(AP$8:AP$49)</f>
        <v>285</v>
      </c>
      <c r="AQ7" s="24">
        <f>SUM(AQ$8:AQ$49)</f>
        <v>22</v>
      </c>
      <c r="AR7" s="24">
        <f>SUM(AR$8:AR$49)</f>
        <v>0</v>
      </c>
      <c r="AS7" s="24">
        <f>SUM(AS$8:AS$49)</f>
        <v>1443</v>
      </c>
      <c r="AT7" s="24">
        <f>SUM(AU7:AY7)</f>
        <v>905</v>
      </c>
      <c r="AU7" s="24">
        <f>SUM(AU$8:AU$49)</f>
        <v>622</v>
      </c>
      <c r="AV7" s="24">
        <f>SUM(AV$8:AV$49)</f>
        <v>0</v>
      </c>
      <c r="AW7" s="24">
        <f>SUM(AW$8:AW$49)</f>
        <v>283</v>
      </c>
      <c r="AX7" s="24">
        <f>SUM(AX$8:AX$49)</f>
        <v>0</v>
      </c>
      <c r="AY7" s="24">
        <f>SUM(AY$8:AY$49)</f>
        <v>0</v>
      </c>
      <c r="AZ7" s="24">
        <f>SUM(BA7:BC7)</f>
        <v>587</v>
      </c>
      <c r="BA7" s="24">
        <f>SUM(BA$8:BA$49)</f>
        <v>587</v>
      </c>
      <c r="BB7" s="24">
        <f>SUM(BB$8:BB$49)</f>
        <v>0</v>
      </c>
      <c r="BC7" s="24">
        <f>SUM(BC$8:BC$49)</f>
        <v>0</v>
      </c>
    </row>
    <row r="8" spans="1:55" s="30" customFormat="1" ht="13.5" customHeight="1" x14ac:dyDescent="0.15">
      <c r="A8" s="26" t="s">
        <v>34</v>
      </c>
      <c r="B8" s="27" t="s">
        <v>35</v>
      </c>
      <c r="C8" s="28" t="s">
        <v>36</v>
      </c>
      <c r="D8" s="29">
        <f t="shared" ref="D8:D49" si="0">SUM(E8,+H8,+K8)</f>
        <v>50941</v>
      </c>
      <c r="E8" s="29">
        <f t="shared" ref="E8:E49" si="1">SUM(F8:G8)</f>
        <v>1346</v>
      </c>
      <c r="F8" s="29">
        <v>1346</v>
      </c>
      <c r="G8" s="29">
        <v>0</v>
      </c>
      <c r="H8" s="29">
        <f t="shared" ref="H8:H49" si="2">SUM(I8:J8)</f>
        <v>3854</v>
      </c>
      <c r="I8" s="29">
        <v>3854</v>
      </c>
      <c r="J8" s="29">
        <v>0</v>
      </c>
      <c r="K8" s="29">
        <f t="shared" ref="K8:K49" si="3">SUM(L8:M8)</f>
        <v>45741</v>
      </c>
      <c r="L8" s="29">
        <v>0</v>
      </c>
      <c r="M8" s="29">
        <v>45741</v>
      </c>
      <c r="N8" s="29">
        <f t="shared" ref="N8:N49" si="4">SUM(O8,+V8,+AC8)</f>
        <v>50941</v>
      </c>
      <c r="O8" s="29">
        <f t="shared" ref="O8:O49" si="5">SUM(P8:U8)</f>
        <v>5200</v>
      </c>
      <c r="P8" s="29">
        <v>5200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f t="shared" ref="V8:V49" si="6">SUM(W8:AB8)</f>
        <v>45741</v>
      </c>
      <c r="W8" s="29">
        <v>45741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f t="shared" ref="AC8:AC49" si="7">SUM(AD8:AE8)</f>
        <v>0</v>
      </c>
      <c r="AD8" s="29">
        <v>0</v>
      </c>
      <c r="AE8" s="29">
        <v>0</v>
      </c>
      <c r="AF8" s="29">
        <f t="shared" ref="AF8:AF49" si="8">SUM(AG8:AI8)</f>
        <v>1218</v>
      </c>
      <c r="AG8" s="29">
        <v>1218</v>
      </c>
      <c r="AH8" s="29">
        <v>0</v>
      </c>
      <c r="AI8" s="29">
        <v>0</v>
      </c>
      <c r="AJ8" s="29">
        <f t="shared" ref="AJ8:AJ49" si="9">SUM(AK8:AS8)</f>
        <v>1218</v>
      </c>
      <c r="AK8" s="29">
        <v>0</v>
      </c>
      <c r="AL8" s="29">
        <v>0</v>
      </c>
      <c r="AM8" s="29">
        <v>1218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f t="shared" ref="AT8:AT49" si="10">SUM(AU8:AY8)</f>
        <v>115</v>
      </c>
      <c r="AU8" s="29">
        <v>0</v>
      </c>
      <c r="AV8" s="29">
        <v>0</v>
      </c>
      <c r="AW8" s="29">
        <v>115</v>
      </c>
      <c r="AX8" s="29">
        <v>0</v>
      </c>
      <c r="AY8" s="29">
        <v>0</v>
      </c>
      <c r="AZ8" s="29">
        <f t="shared" ref="AZ8:AZ49" si="11">SUM(BA8:BC8)</f>
        <v>0</v>
      </c>
      <c r="BA8" s="29">
        <v>0</v>
      </c>
      <c r="BB8" s="29">
        <v>0</v>
      </c>
      <c r="BC8" s="29">
        <v>0</v>
      </c>
    </row>
    <row r="9" spans="1:55" s="30" customFormat="1" ht="13.5" customHeight="1" x14ac:dyDescent="0.15">
      <c r="A9" s="26" t="s">
        <v>34</v>
      </c>
      <c r="B9" s="27" t="s">
        <v>37</v>
      </c>
      <c r="C9" s="28" t="s">
        <v>38</v>
      </c>
      <c r="D9" s="29">
        <f t="shared" si="0"/>
        <v>28541</v>
      </c>
      <c r="E9" s="29">
        <f t="shared" si="1"/>
        <v>0</v>
      </c>
      <c r="F9" s="29">
        <v>0</v>
      </c>
      <c r="G9" s="29">
        <v>0</v>
      </c>
      <c r="H9" s="29">
        <f t="shared" si="2"/>
        <v>0</v>
      </c>
      <c r="I9" s="29">
        <v>0</v>
      </c>
      <c r="J9" s="29">
        <v>0</v>
      </c>
      <c r="K9" s="29">
        <f t="shared" si="3"/>
        <v>28541</v>
      </c>
      <c r="L9" s="29">
        <v>2263</v>
      </c>
      <c r="M9" s="29">
        <v>26278</v>
      </c>
      <c r="N9" s="29">
        <f t="shared" si="4"/>
        <v>28564</v>
      </c>
      <c r="O9" s="29">
        <f t="shared" si="5"/>
        <v>2263</v>
      </c>
      <c r="P9" s="29">
        <v>2263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f t="shared" si="6"/>
        <v>26278</v>
      </c>
      <c r="W9" s="29">
        <v>26278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f t="shared" si="7"/>
        <v>23</v>
      </c>
      <c r="AD9" s="29">
        <v>23</v>
      </c>
      <c r="AE9" s="29">
        <v>0</v>
      </c>
      <c r="AF9" s="29">
        <f t="shared" si="8"/>
        <v>664</v>
      </c>
      <c r="AG9" s="29">
        <v>664</v>
      </c>
      <c r="AH9" s="29">
        <v>0</v>
      </c>
      <c r="AI9" s="29">
        <v>0</v>
      </c>
      <c r="AJ9" s="29">
        <f t="shared" si="9"/>
        <v>664</v>
      </c>
      <c r="AK9" s="29">
        <v>0</v>
      </c>
      <c r="AL9" s="29">
        <v>0</v>
      </c>
      <c r="AM9" s="29">
        <v>233</v>
      </c>
      <c r="AN9" s="29">
        <v>237</v>
      </c>
      <c r="AO9" s="29">
        <v>0</v>
      </c>
      <c r="AP9" s="29">
        <v>0</v>
      </c>
      <c r="AQ9" s="29">
        <v>0</v>
      </c>
      <c r="AR9" s="29">
        <v>0</v>
      </c>
      <c r="AS9" s="29">
        <v>194</v>
      </c>
      <c r="AT9" s="29">
        <f t="shared" si="10"/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f t="shared" si="11"/>
        <v>0</v>
      </c>
      <c r="BA9" s="29">
        <v>0</v>
      </c>
      <c r="BB9" s="29">
        <v>0</v>
      </c>
      <c r="BC9" s="29">
        <v>0</v>
      </c>
    </row>
    <row r="10" spans="1:55" s="30" customFormat="1" ht="13.5" customHeight="1" x14ac:dyDescent="0.15">
      <c r="A10" s="26" t="s">
        <v>34</v>
      </c>
      <c r="B10" s="27" t="s">
        <v>39</v>
      </c>
      <c r="C10" s="28" t="s">
        <v>40</v>
      </c>
      <c r="D10" s="29">
        <f t="shared" si="0"/>
        <v>23687</v>
      </c>
      <c r="E10" s="29">
        <f t="shared" si="1"/>
        <v>0</v>
      </c>
      <c r="F10" s="29">
        <v>0</v>
      </c>
      <c r="G10" s="29">
        <v>0</v>
      </c>
      <c r="H10" s="29">
        <f t="shared" si="2"/>
        <v>0</v>
      </c>
      <c r="I10" s="29">
        <v>0</v>
      </c>
      <c r="J10" s="29">
        <v>0</v>
      </c>
      <c r="K10" s="29">
        <f t="shared" si="3"/>
        <v>23687</v>
      </c>
      <c r="L10" s="29">
        <v>5372</v>
      </c>
      <c r="M10" s="29">
        <v>18315</v>
      </c>
      <c r="N10" s="29">
        <f t="shared" si="4"/>
        <v>23687</v>
      </c>
      <c r="O10" s="29">
        <f t="shared" si="5"/>
        <v>5372</v>
      </c>
      <c r="P10" s="29">
        <v>5372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f t="shared" si="6"/>
        <v>18315</v>
      </c>
      <c r="W10" s="29">
        <v>18315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f t="shared" si="7"/>
        <v>0</v>
      </c>
      <c r="AD10" s="29">
        <v>0</v>
      </c>
      <c r="AE10" s="29">
        <v>0</v>
      </c>
      <c r="AF10" s="29">
        <f t="shared" si="8"/>
        <v>192</v>
      </c>
      <c r="AG10" s="29">
        <v>192</v>
      </c>
      <c r="AH10" s="29">
        <v>0</v>
      </c>
      <c r="AI10" s="29">
        <v>0</v>
      </c>
      <c r="AJ10" s="29">
        <f t="shared" si="9"/>
        <v>192</v>
      </c>
      <c r="AK10" s="29">
        <v>0</v>
      </c>
      <c r="AL10" s="29">
        <v>0</v>
      </c>
      <c r="AM10" s="29">
        <v>33</v>
      </c>
      <c r="AN10" s="29">
        <v>0</v>
      </c>
      <c r="AO10" s="29">
        <v>0</v>
      </c>
      <c r="AP10" s="29">
        <v>159</v>
      </c>
      <c r="AQ10" s="29">
        <v>0</v>
      </c>
      <c r="AR10" s="29">
        <v>0</v>
      </c>
      <c r="AS10" s="29">
        <v>0</v>
      </c>
      <c r="AT10" s="29">
        <f t="shared" si="10"/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f t="shared" si="11"/>
        <v>0</v>
      </c>
      <c r="BA10" s="29">
        <v>0</v>
      </c>
      <c r="BB10" s="29">
        <v>0</v>
      </c>
      <c r="BC10" s="29">
        <v>0</v>
      </c>
    </row>
    <row r="11" spans="1:55" s="30" customFormat="1" ht="13.5" customHeight="1" x14ac:dyDescent="0.15">
      <c r="A11" s="26" t="s">
        <v>34</v>
      </c>
      <c r="B11" s="27" t="s">
        <v>41</v>
      </c>
      <c r="C11" s="28" t="s">
        <v>42</v>
      </c>
      <c r="D11" s="29">
        <f t="shared" si="0"/>
        <v>9564</v>
      </c>
      <c r="E11" s="29">
        <f t="shared" si="1"/>
        <v>0</v>
      </c>
      <c r="F11" s="29">
        <v>0</v>
      </c>
      <c r="G11" s="29">
        <v>0</v>
      </c>
      <c r="H11" s="29">
        <f t="shared" si="2"/>
        <v>2781</v>
      </c>
      <c r="I11" s="29">
        <v>2755</v>
      </c>
      <c r="J11" s="29">
        <v>26</v>
      </c>
      <c r="K11" s="29">
        <f t="shared" si="3"/>
        <v>6783</v>
      </c>
      <c r="L11" s="29">
        <v>0</v>
      </c>
      <c r="M11" s="29">
        <v>6783</v>
      </c>
      <c r="N11" s="29">
        <f t="shared" si="4"/>
        <v>9564</v>
      </c>
      <c r="O11" s="29">
        <f t="shared" si="5"/>
        <v>2755</v>
      </c>
      <c r="P11" s="29">
        <v>2755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f t="shared" si="6"/>
        <v>6809</v>
      </c>
      <c r="W11" s="29">
        <v>6809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f t="shared" si="7"/>
        <v>0</v>
      </c>
      <c r="AD11" s="29">
        <v>0</v>
      </c>
      <c r="AE11" s="29">
        <v>0</v>
      </c>
      <c r="AF11" s="29">
        <f t="shared" si="8"/>
        <v>217</v>
      </c>
      <c r="AG11" s="29">
        <v>217</v>
      </c>
      <c r="AH11" s="29">
        <v>0</v>
      </c>
      <c r="AI11" s="29">
        <v>0</v>
      </c>
      <c r="AJ11" s="29">
        <f t="shared" si="9"/>
        <v>217</v>
      </c>
      <c r="AK11" s="29">
        <v>0</v>
      </c>
      <c r="AL11" s="29">
        <v>0</v>
      </c>
      <c r="AM11" s="29">
        <v>217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f t="shared" si="10"/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f t="shared" si="11"/>
        <v>0</v>
      </c>
      <c r="BA11" s="29">
        <v>0</v>
      </c>
      <c r="BB11" s="29">
        <v>0</v>
      </c>
      <c r="BC11" s="29">
        <v>0</v>
      </c>
    </row>
    <row r="12" spans="1:55" s="30" customFormat="1" ht="13.5" customHeight="1" x14ac:dyDescent="0.15">
      <c r="A12" s="26" t="s">
        <v>34</v>
      </c>
      <c r="B12" s="27" t="s">
        <v>43</v>
      </c>
      <c r="C12" s="28" t="s">
        <v>44</v>
      </c>
      <c r="D12" s="29">
        <f t="shared" si="0"/>
        <v>12378</v>
      </c>
      <c r="E12" s="29">
        <f t="shared" si="1"/>
        <v>0</v>
      </c>
      <c r="F12" s="29">
        <v>0</v>
      </c>
      <c r="G12" s="29">
        <v>0</v>
      </c>
      <c r="H12" s="29">
        <f t="shared" si="2"/>
        <v>0</v>
      </c>
      <c r="I12" s="29">
        <v>0</v>
      </c>
      <c r="J12" s="29">
        <v>0</v>
      </c>
      <c r="K12" s="29">
        <f t="shared" si="3"/>
        <v>12378</v>
      </c>
      <c r="L12" s="29">
        <v>1463</v>
      </c>
      <c r="M12" s="29">
        <v>10915</v>
      </c>
      <c r="N12" s="29">
        <f t="shared" si="4"/>
        <v>12378</v>
      </c>
      <c r="O12" s="29">
        <f t="shared" si="5"/>
        <v>1463</v>
      </c>
      <c r="P12" s="29">
        <v>1463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f t="shared" si="6"/>
        <v>10915</v>
      </c>
      <c r="W12" s="29">
        <v>10915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f t="shared" si="7"/>
        <v>0</v>
      </c>
      <c r="AD12" s="29">
        <v>0</v>
      </c>
      <c r="AE12" s="29">
        <v>0</v>
      </c>
      <c r="AF12" s="29">
        <f t="shared" si="8"/>
        <v>73</v>
      </c>
      <c r="AG12" s="29">
        <v>73</v>
      </c>
      <c r="AH12" s="29">
        <v>0</v>
      </c>
      <c r="AI12" s="29">
        <v>0</v>
      </c>
      <c r="AJ12" s="29">
        <f t="shared" si="9"/>
        <v>73</v>
      </c>
      <c r="AK12" s="29">
        <v>0</v>
      </c>
      <c r="AL12" s="29">
        <v>0</v>
      </c>
      <c r="AM12" s="29">
        <v>73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f t="shared" si="10"/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f t="shared" si="11"/>
        <v>0</v>
      </c>
      <c r="BA12" s="29">
        <v>0</v>
      </c>
      <c r="BB12" s="29">
        <v>0</v>
      </c>
      <c r="BC12" s="29">
        <v>0</v>
      </c>
    </row>
    <row r="13" spans="1:55" s="30" customFormat="1" ht="13.5" customHeight="1" x14ac:dyDescent="0.15">
      <c r="A13" s="26" t="s">
        <v>34</v>
      </c>
      <c r="B13" s="27" t="s">
        <v>45</v>
      </c>
      <c r="C13" s="28" t="s">
        <v>46</v>
      </c>
      <c r="D13" s="29">
        <f t="shared" si="0"/>
        <v>24769</v>
      </c>
      <c r="E13" s="29">
        <f t="shared" si="1"/>
        <v>0</v>
      </c>
      <c r="F13" s="29">
        <v>0</v>
      </c>
      <c r="G13" s="29">
        <v>0</v>
      </c>
      <c r="H13" s="29">
        <f t="shared" si="2"/>
        <v>7487</v>
      </c>
      <c r="I13" s="29">
        <v>7487</v>
      </c>
      <c r="J13" s="29">
        <v>0</v>
      </c>
      <c r="K13" s="29">
        <f t="shared" si="3"/>
        <v>17282</v>
      </c>
      <c r="L13" s="29">
        <v>3095</v>
      </c>
      <c r="M13" s="29">
        <v>14187</v>
      </c>
      <c r="N13" s="29">
        <f t="shared" si="4"/>
        <v>24769</v>
      </c>
      <c r="O13" s="29">
        <f t="shared" si="5"/>
        <v>10582</v>
      </c>
      <c r="P13" s="29">
        <v>10582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f t="shared" si="6"/>
        <v>14187</v>
      </c>
      <c r="W13" s="29">
        <v>14187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f t="shared" si="7"/>
        <v>0</v>
      </c>
      <c r="AD13" s="29">
        <v>0</v>
      </c>
      <c r="AE13" s="29">
        <v>0</v>
      </c>
      <c r="AF13" s="29">
        <f t="shared" si="8"/>
        <v>367</v>
      </c>
      <c r="AG13" s="29">
        <v>367</v>
      </c>
      <c r="AH13" s="29">
        <v>0</v>
      </c>
      <c r="AI13" s="29">
        <v>0</v>
      </c>
      <c r="AJ13" s="29">
        <f t="shared" si="9"/>
        <v>1206</v>
      </c>
      <c r="AK13" s="29">
        <v>637</v>
      </c>
      <c r="AL13" s="29">
        <v>202</v>
      </c>
      <c r="AM13" s="29">
        <v>33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334</v>
      </c>
      <c r="AT13" s="29">
        <f t="shared" si="10"/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f t="shared" si="11"/>
        <v>202</v>
      </c>
      <c r="BA13" s="29">
        <v>202</v>
      </c>
      <c r="BB13" s="29">
        <v>0</v>
      </c>
      <c r="BC13" s="29">
        <v>0</v>
      </c>
    </row>
    <row r="14" spans="1:55" s="30" customFormat="1" ht="13.5" customHeight="1" x14ac:dyDescent="0.15">
      <c r="A14" s="26" t="s">
        <v>34</v>
      </c>
      <c r="B14" s="27" t="s">
        <v>47</v>
      </c>
      <c r="C14" s="28" t="s">
        <v>48</v>
      </c>
      <c r="D14" s="29">
        <f t="shared" si="0"/>
        <v>5776</v>
      </c>
      <c r="E14" s="29">
        <f t="shared" si="1"/>
        <v>0</v>
      </c>
      <c r="F14" s="29">
        <v>0</v>
      </c>
      <c r="G14" s="29">
        <v>0</v>
      </c>
      <c r="H14" s="29">
        <f t="shared" si="2"/>
        <v>1249</v>
      </c>
      <c r="I14" s="29">
        <v>1249</v>
      </c>
      <c r="J14" s="29">
        <v>0</v>
      </c>
      <c r="K14" s="29">
        <f t="shared" si="3"/>
        <v>4527</v>
      </c>
      <c r="L14" s="29">
        <v>0</v>
      </c>
      <c r="M14" s="29">
        <v>4527</v>
      </c>
      <c r="N14" s="29">
        <f t="shared" si="4"/>
        <v>5796</v>
      </c>
      <c r="O14" s="29">
        <f t="shared" si="5"/>
        <v>1249</v>
      </c>
      <c r="P14" s="29">
        <v>1249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f t="shared" si="6"/>
        <v>4527</v>
      </c>
      <c r="W14" s="29">
        <v>4527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f t="shared" si="7"/>
        <v>20</v>
      </c>
      <c r="AD14" s="29">
        <v>20</v>
      </c>
      <c r="AE14" s="29">
        <v>0</v>
      </c>
      <c r="AF14" s="29">
        <f t="shared" si="8"/>
        <v>16</v>
      </c>
      <c r="AG14" s="29">
        <v>16</v>
      </c>
      <c r="AH14" s="29">
        <v>0</v>
      </c>
      <c r="AI14" s="29">
        <v>0</v>
      </c>
      <c r="AJ14" s="29">
        <f t="shared" si="9"/>
        <v>1011</v>
      </c>
      <c r="AK14" s="29">
        <v>1011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f t="shared" si="10"/>
        <v>16</v>
      </c>
      <c r="AU14" s="29">
        <v>16</v>
      </c>
      <c r="AV14" s="29">
        <v>0</v>
      </c>
      <c r="AW14" s="29">
        <v>0</v>
      </c>
      <c r="AX14" s="29">
        <v>0</v>
      </c>
      <c r="AY14" s="29">
        <v>0</v>
      </c>
      <c r="AZ14" s="29">
        <f t="shared" si="11"/>
        <v>0</v>
      </c>
      <c r="BA14" s="29">
        <v>0</v>
      </c>
      <c r="BB14" s="29">
        <v>0</v>
      </c>
      <c r="BC14" s="29">
        <v>0</v>
      </c>
    </row>
    <row r="15" spans="1:55" s="30" customFormat="1" ht="13.5" customHeight="1" x14ac:dyDescent="0.15">
      <c r="A15" s="26" t="s">
        <v>34</v>
      </c>
      <c r="B15" s="27" t="s">
        <v>49</v>
      </c>
      <c r="C15" s="28" t="s">
        <v>50</v>
      </c>
      <c r="D15" s="29">
        <f t="shared" si="0"/>
        <v>12454</v>
      </c>
      <c r="E15" s="29">
        <f t="shared" si="1"/>
        <v>0</v>
      </c>
      <c r="F15" s="29">
        <v>0</v>
      </c>
      <c r="G15" s="29">
        <v>0</v>
      </c>
      <c r="H15" s="29">
        <f t="shared" si="2"/>
        <v>3392</v>
      </c>
      <c r="I15" s="29">
        <v>3392</v>
      </c>
      <c r="J15" s="29">
        <v>0</v>
      </c>
      <c r="K15" s="29">
        <f t="shared" si="3"/>
        <v>9062</v>
      </c>
      <c r="L15" s="29">
        <v>0</v>
      </c>
      <c r="M15" s="29">
        <v>9062</v>
      </c>
      <c r="N15" s="29">
        <f t="shared" si="4"/>
        <v>12454</v>
      </c>
      <c r="O15" s="29">
        <f t="shared" si="5"/>
        <v>3392</v>
      </c>
      <c r="P15" s="29">
        <v>3392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f t="shared" si="6"/>
        <v>9062</v>
      </c>
      <c r="W15" s="29">
        <v>9062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f t="shared" si="7"/>
        <v>0</v>
      </c>
      <c r="AD15" s="29">
        <v>0</v>
      </c>
      <c r="AE15" s="29">
        <v>0</v>
      </c>
      <c r="AF15" s="29">
        <f t="shared" si="8"/>
        <v>30</v>
      </c>
      <c r="AG15" s="29">
        <v>30</v>
      </c>
      <c r="AH15" s="29">
        <v>0</v>
      </c>
      <c r="AI15" s="29">
        <v>0</v>
      </c>
      <c r="AJ15" s="29">
        <f t="shared" si="9"/>
        <v>553</v>
      </c>
      <c r="AK15" s="29">
        <v>553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f t="shared" si="10"/>
        <v>30</v>
      </c>
      <c r="AU15" s="29">
        <v>30</v>
      </c>
      <c r="AV15" s="29">
        <v>0</v>
      </c>
      <c r="AW15" s="29">
        <v>0</v>
      </c>
      <c r="AX15" s="29">
        <v>0</v>
      </c>
      <c r="AY15" s="29">
        <v>0</v>
      </c>
      <c r="AZ15" s="29">
        <f t="shared" si="11"/>
        <v>0</v>
      </c>
      <c r="BA15" s="29">
        <v>0</v>
      </c>
      <c r="BB15" s="29">
        <v>0</v>
      </c>
      <c r="BC15" s="29">
        <v>0</v>
      </c>
    </row>
    <row r="16" spans="1:55" s="30" customFormat="1" ht="13.5" customHeight="1" x14ac:dyDescent="0.15">
      <c r="A16" s="26" t="s">
        <v>34</v>
      </c>
      <c r="B16" s="27" t="s">
        <v>51</v>
      </c>
      <c r="C16" s="28" t="s">
        <v>52</v>
      </c>
      <c r="D16" s="29">
        <f t="shared" si="0"/>
        <v>32075</v>
      </c>
      <c r="E16" s="29">
        <f t="shared" si="1"/>
        <v>0</v>
      </c>
      <c r="F16" s="29">
        <v>0</v>
      </c>
      <c r="G16" s="29">
        <v>0</v>
      </c>
      <c r="H16" s="29">
        <f t="shared" si="2"/>
        <v>0</v>
      </c>
      <c r="I16" s="29">
        <v>0</v>
      </c>
      <c r="J16" s="29">
        <v>0</v>
      </c>
      <c r="K16" s="29">
        <f t="shared" si="3"/>
        <v>32075</v>
      </c>
      <c r="L16" s="29">
        <v>2158</v>
      </c>
      <c r="M16" s="29">
        <v>29917</v>
      </c>
      <c r="N16" s="29">
        <f t="shared" si="4"/>
        <v>32075</v>
      </c>
      <c r="O16" s="29">
        <f t="shared" si="5"/>
        <v>2158</v>
      </c>
      <c r="P16" s="29">
        <v>2158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f t="shared" si="6"/>
        <v>29917</v>
      </c>
      <c r="W16" s="29">
        <v>29917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f t="shared" si="7"/>
        <v>0</v>
      </c>
      <c r="AD16" s="29">
        <v>0</v>
      </c>
      <c r="AE16" s="29">
        <v>0</v>
      </c>
      <c r="AF16" s="29">
        <f t="shared" si="8"/>
        <v>125</v>
      </c>
      <c r="AG16" s="29">
        <v>125</v>
      </c>
      <c r="AH16" s="29">
        <v>0</v>
      </c>
      <c r="AI16" s="29">
        <v>0</v>
      </c>
      <c r="AJ16" s="29">
        <f t="shared" si="9"/>
        <v>606</v>
      </c>
      <c r="AK16" s="29">
        <v>606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f t="shared" si="10"/>
        <v>125</v>
      </c>
      <c r="AU16" s="29">
        <v>125</v>
      </c>
      <c r="AV16" s="29">
        <v>0</v>
      </c>
      <c r="AW16" s="29">
        <v>0</v>
      </c>
      <c r="AX16" s="29">
        <v>0</v>
      </c>
      <c r="AY16" s="29">
        <v>0</v>
      </c>
      <c r="AZ16" s="29">
        <f t="shared" si="11"/>
        <v>0</v>
      </c>
      <c r="BA16" s="29">
        <v>0</v>
      </c>
      <c r="BB16" s="29">
        <v>0</v>
      </c>
      <c r="BC16" s="29">
        <v>0</v>
      </c>
    </row>
    <row r="17" spans="1:55" s="30" customFormat="1" ht="13.5" customHeight="1" x14ac:dyDescent="0.15">
      <c r="A17" s="26" t="s">
        <v>34</v>
      </c>
      <c r="B17" s="27" t="s">
        <v>53</v>
      </c>
      <c r="C17" s="28" t="s">
        <v>54</v>
      </c>
      <c r="D17" s="29">
        <f t="shared" si="0"/>
        <v>18996</v>
      </c>
      <c r="E17" s="29">
        <f t="shared" si="1"/>
        <v>0</v>
      </c>
      <c r="F17" s="29">
        <v>0</v>
      </c>
      <c r="G17" s="29">
        <v>0</v>
      </c>
      <c r="H17" s="29">
        <f t="shared" si="2"/>
        <v>18996</v>
      </c>
      <c r="I17" s="29">
        <v>4961</v>
      </c>
      <c r="J17" s="29">
        <v>14035</v>
      </c>
      <c r="K17" s="29">
        <f t="shared" si="3"/>
        <v>0</v>
      </c>
      <c r="L17" s="29">
        <v>0</v>
      </c>
      <c r="M17" s="29">
        <v>0</v>
      </c>
      <c r="N17" s="29">
        <f t="shared" si="4"/>
        <v>19011</v>
      </c>
      <c r="O17" s="29">
        <f t="shared" si="5"/>
        <v>4961</v>
      </c>
      <c r="P17" s="29">
        <v>4961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f t="shared" si="6"/>
        <v>14035</v>
      </c>
      <c r="W17" s="29">
        <v>14035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f t="shared" si="7"/>
        <v>15</v>
      </c>
      <c r="AD17" s="29">
        <v>15</v>
      </c>
      <c r="AE17" s="29">
        <v>0</v>
      </c>
      <c r="AF17" s="29">
        <f t="shared" si="8"/>
        <v>301</v>
      </c>
      <c r="AG17" s="29">
        <v>301</v>
      </c>
      <c r="AH17" s="29">
        <v>0</v>
      </c>
      <c r="AI17" s="29">
        <v>0</v>
      </c>
      <c r="AJ17" s="29">
        <f t="shared" si="9"/>
        <v>301</v>
      </c>
      <c r="AK17" s="29">
        <v>40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261</v>
      </c>
      <c r="AT17" s="29">
        <f t="shared" si="10"/>
        <v>48</v>
      </c>
      <c r="AU17" s="29">
        <v>40</v>
      </c>
      <c r="AV17" s="29">
        <v>0</v>
      </c>
      <c r="AW17" s="29">
        <v>8</v>
      </c>
      <c r="AX17" s="29">
        <v>0</v>
      </c>
      <c r="AY17" s="29">
        <v>0</v>
      </c>
      <c r="AZ17" s="29">
        <f t="shared" si="11"/>
        <v>0</v>
      </c>
      <c r="BA17" s="29">
        <v>0</v>
      </c>
      <c r="BB17" s="29">
        <v>0</v>
      </c>
      <c r="BC17" s="29">
        <v>0</v>
      </c>
    </row>
    <row r="18" spans="1:55" s="30" customFormat="1" ht="13.5" customHeight="1" x14ac:dyDescent="0.15">
      <c r="A18" s="26" t="s">
        <v>34</v>
      </c>
      <c r="B18" s="27" t="s">
        <v>55</v>
      </c>
      <c r="C18" s="28" t="s">
        <v>56</v>
      </c>
      <c r="D18" s="29">
        <f t="shared" si="0"/>
        <v>10832</v>
      </c>
      <c r="E18" s="29">
        <f t="shared" si="1"/>
        <v>0</v>
      </c>
      <c r="F18" s="29">
        <v>0</v>
      </c>
      <c r="G18" s="29">
        <v>0</v>
      </c>
      <c r="H18" s="29">
        <f t="shared" si="2"/>
        <v>0</v>
      </c>
      <c r="I18" s="29">
        <v>0</v>
      </c>
      <c r="J18" s="29">
        <v>0</v>
      </c>
      <c r="K18" s="29">
        <f t="shared" si="3"/>
        <v>10832</v>
      </c>
      <c r="L18" s="29">
        <v>1650</v>
      </c>
      <c r="M18" s="29">
        <v>9182</v>
      </c>
      <c r="N18" s="29">
        <f t="shared" si="4"/>
        <v>10832</v>
      </c>
      <c r="O18" s="29">
        <f t="shared" si="5"/>
        <v>1650</v>
      </c>
      <c r="P18" s="29">
        <v>1650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f t="shared" si="6"/>
        <v>9182</v>
      </c>
      <c r="W18" s="29">
        <v>9182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f t="shared" si="7"/>
        <v>0</v>
      </c>
      <c r="AD18" s="29">
        <v>0</v>
      </c>
      <c r="AE18" s="29">
        <v>0</v>
      </c>
      <c r="AF18" s="29">
        <f t="shared" si="8"/>
        <v>66</v>
      </c>
      <c r="AG18" s="29">
        <v>66</v>
      </c>
      <c r="AH18" s="29">
        <v>0</v>
      </c>
      <c r="AI18" s="29">
        <v>0</v>
      </c>
      <c r="AJ18" s="29">
        <f t="shared" si="9"/>
        <v>128</v>
      </c>
      <c r="AK18" s="29">
        <v>85</v>
      </c>
      <c r="AL18" s="29">
        <v>21</v>
      </c>
      <c r="AM18" s="29">
        <v>0</v>
      </c>
      <c r="AN18" s="29">
        <v>0</v>
      </c>
      <c r="AO18" s="29">
        <v>0</v>
      </c>
      <c r="AP18" s="29">
        <v>0</v>
      </c>
      <c r="AQ18" s="29">
        <v>22</v>
      </c>
      <c r="AR18" s="29">
        <v>0</v>
      </c>
      <c r="AS18" s="29">
        <v>0</v>
      </c>
      <c r="AT18" s="29">
        <f t="shared" si="10"/>
        <v>44</v>
      </c>
      <c r="AU18" s="29">
        <v>44</v>
      </c>
      <c r="AV18" s="29">
        <v>0</v>
      </c>
      <c r="AW18" s="29">
        <v>0</v>
      </c>
      <c r="AX18" s="29">
        <v>0</v>
      </c>
      <c r="AY18" s="29">
        <v>0</v>
      </c>
      <c r="AZ18" s="29">
        <f t="shared" si="11"/>
        <v>21</v>
      </c>
      <c r="BA18" s="29">
        <v>21</v>
      </c>
      <c r="BB18" s="29">
        <v>0</v>
      </c>
      <c r="BC18" s="29">
        <v>0</v>
      </c>
    </row>
    <row r="19" spans="1:55" s="30" customFormat="1" ht="13.5" customHeight="1" x14ac:dyDescent="0.15">
      <c r="A19" s="26" t="s">
        <v>34</v>
      </c>
      <c r="B19" s="27" t="s">
        <v>57</v>
      </c>
      <c r="C19" s="28" t="s">
        <v>58</v>
      </c>
      <c r="D19" s="29">
        <f t="shared" si="0"/>
        <v>12017</v>
      </c>
      <c r="E19" s="29">
        <f t="shared" si="1"/>
        <v>3686</v>
      </c>
      <c r="F19" s="29">
        <v>3686</v>
      </c>
      <c r="G19" s="29">
        <v>0</v>
      </c>
      <c r="H19" s="29">
        <f t="shared" si="2"/>
        <v>0</v>
      </c>
      <c r="I19" s="29">
        <v>0</v>
      </c>
      <c r="J19" s="29">
        <v>0</v>
      </c>
      <c r="K19" s="29">
        <f t="shared" si="3"/>
        <v>8331</v>
      </c>
      <c r="L19" s="29">
        <v>0</v>
      </c>
      <c r="M19" s="29">
        <v>8331</v>
      </c>
      <c r="N19" s="29">
        <f t="shared" si="4"/>
        <v>12030</v>
      </c>
      <c r="O19" s="29">
        <f t="shared" si="5"/>
        <v>3686</v>
      </c>
      <c r="P19" s="29">
        <v>3686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f t="shared" si="6"/>
        <v>8331</v>
      </c>
      <c r="W19" s="29">
        <v>8331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f t="shared" si="7"/>
        <v>13</v>
      </c>
      <c r="AD19" s="29">
        <v>13</v>
      </c>
      <c r="AE19" s="29">
        <v>0</v>
      </c>
      <c r="AF19" s="29">
        <f t="shared" si="8"/>
        <v>36</v>
      </c>
      <c r="AG19" s="29">
        <v>36</v>
      </c>
      <c r="AH19" s="29">
        <v>0</v>
      </c>
      <c r="AI19" s="29">
        <v>0</v>
      </c>
      <c r="AJ19" s="29">
        <f t="shared" si="9"/>
        <v>497</v>
      </c>
      <c r="AK19" s="29">
        <v>497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f t="shared" si="10"/>
        <v>36</v>
      </c>
      <c r="AU19" s="29">
        <v>36</v>
      </c>
      <c r="AV19" s="29">
        <v>0</v>
      </c>
      <c r="AW19" s="29">
        <v>0</v>
      </c>
      <c r="AX19" s="29">
        <v>0</v>
      </c>
      <c r="AY19" s="29">
        <v>0</v>
      </c>
      <c r="AZ19" s="29">
        <f t="shared" si="11"/>
        <v>0</v>
      </c>
      <c r="BA19" s="29">
        <v>0</v>
      </c>
      <c r="BB19" s="29">
        <v>0</v>
      </c>
      <c r="BC19" s="29">
        <v>0</v>
      </c>
    </row>
    <row r="20" spans="1:55" s="30" customFormat="1" ht="13.5" customHeight="1" x14ac:dyDescent="0.15">
      <c r="A20" s="26" t="s">
        <v>34</v>
      </c>
      <c r="B20" s="27" t="s">
        <v>59</v>
      </c>
      <c r="C20" s="28" t="s">
        <v>60</v>
      </c>
      <c r="D20" s="29">
        <f t="shared" si="0"/>
        <v>46361</v>
      </c>
      <c r="E20" s="29">
        <f t="shared" si="1"/>
        <v>0</v>
      </c>
      <c r="F20" s="29">
        <v>0</v>
      </c>
      <c r="G20" s="29">
        <v>0</v>
      </c>
      <c r="H20" s="29">
        <f t="shared" si="2"/>
        <v>0</v>
      </c>
      <c r="I20" s="29">
        <v>0</v>
      </c>
      <c r="J20" s="29">
        <v>0</v>
      </c>
      <c r="K20" s="29">
        <f t="shared" si="3"/>
        <v>46361</v>
      </c>
      <c r="L20" s="29">
        <v>3669</v>
      </c>
      <c r="M20" s="29">
        <v>42692</v>
      </c>
      <c r="N20" s="29">
        <f t="shared" si="4"/>
        <v>46361</v>
      </c>
      <c r="O20" s="29">
        <f t="shared" si="5"/>
        <v>3669</v>
      </c>
      <c r="P20" s="29">
        <v>3669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f t="shared" si="6"/>
        <v>42692</v>
      </c>
      <c r="W20" s="29">
        <v>42692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f t="shared" si="7"/>
        <v>0</v>
      </c>
      <c r="AD20" s="29">
        <v>0</v>
      </c>
      <c r="AE20" s="29">
        <v>0</v>
      </c>
      <c r="AF20" s="29">
        <f t="shared" si="8"/>
        <v>54</v>
      </c>
      <c r="AG20" s="29">
        <v>54</v>
      </c>
      <c r="AH20" s="29">
        <v>0</v>
      </c>
      <c r="AI20" s="29">
        <v>0</v>
      </c>
      <c r="AJ20" s="29">
        <f t="shared" si="9"/>
        <v>1675</v>
      </c>
      <c r="AK20" s="29">
        <v>1621</v>
      </c>
      <c r="AL20" s="29">
        <v>0</v>
      </c>
      <c r="AM20" s="29">
        <v>54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f t="shared" si="10"/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f t="shared" si="11"/>
        <v>0</v>
      </c>
      <c r="BA20" s="29">
        <v>0</v>
      </c>
      <c r="BB20" s="29">
        <v>0</v>
      </c>
      <c r="BC20" s="29">
        <v>0</v>
      </c>
    </row>
    <row r="21" spans="1:55" s="30" customFormat="1" ht="13.5" customHeight="1" x14ac:dyDescent="0.15">
      <c r="A21" s="26" t="s">
        <v>34</v>
      </c>
      <c r="B21" s="27" t="s">
        <v>61</v>
      </c>
      <c r="C21" s="28" t="s">
        <v>62</v>
      </c>
      <c r="D21" s="29">
        <f t="shared" si="0"/>
        <v>9113</v>
      </c>
      <c r="E21" s="29">
        <f t="shared" si="1"/>
        <v>0</v>
      </c>
      <c r="F21" s="29">
        <v>0</v>
      </c>
      <c r="G21" s="29">
        <v>0</v>
      </c>
      <c r="H21" s="29">
        <f t="shared" si="2"/>
        <v>0</v>
      </c>
      <c r="I21" s="29">
        <v>0</v>
      </c>
      <c r="J21" s="29">
        <v>0</v>
      </c>
      <c r="K21" s="29">
        <f t="shared" si="3"/>
        <v>9113</v>
      </c>
      <c r="L21" s="29">
        <v>1225</v>
      </c>
      <c r="M21" s="29">
        <v>7888</v>
      </c>
      <c r="N21" s="29">
        <f t="shared" si="4"/>
        <v>9113</v>
      </c>
      <c r="O21" s="29">
        <f t="shared" si="5"/>
        <v>1225</v>
      </c>
      <c r="P21" s="29">
        <v>1225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f t="shared" si="6"/>
        <v>7888</v>
      </c>
      <c r="W21" s="29">
        <v>7888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f t="shared" si="7"/>
        <v>0</v>
      </c>
      <c r="AD21" s="29">
        <v>0</v>
      </c>
      <c r="AE21" s="29">
        <v>0</v>
      </c>
      <c r="AF21" s="29">
        <f t="shared" si="8"/>
        <v>37</v>
      </c>
      <c r="AG21" s="29">
        <v>37</v>
      </c>
      <c r="AH21" s="29">
        <v>0</v>
      </c>
      <c r="AI21" s="29">
        <v>0</v>
      </c>
      <c r="AJ21" s="29">
        <f t="shared" si="9"/>
        <v>90</v>
      </c>
      <c r="AK21" s="29">
        <v>72</v>
      </c>
      <c r="AL21" s="29">
        <v>18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f t="shared" si="10"/>
        <v>37</v>
      </c>
      <c r="AU21" s="29">
        <v>37</v>
      </c>
      <c r="AV21" s="29">
        <v>0</v>
      </c>
      <c r="AW21" s="29">
        <v>0</v>
      </c>
      <c r="AX21" s="29">
        <v>0</v>
      </c>
      <c r="AY21" s="29">
        <v>0</v>
      </c>
      <c r="AZ21" s="29">
        <f t="shared" si="11"/>
        <v>18</v>
      </c>
      <c r="BA21" s="29">
        <v>18</v>
      </c>
      <c r="BB21" s="29">
        <v>0</v>
      </c>
      <c r="BC21" s="29">
        <v>0</v>
      </c>
    </row>
    <row r="22" spans="1:55" s="30" customFormat="1" ht="13.5" customHeight="1" x14ac:dyDescent="0.15">
      <c r="A22" s="26" t="s">
        <v>34</v>
      </c>
      <c r="B22" s="27" t="s">
        <v>63</v>
      </c>
      <c r="C22" s="28" t="s">
        <v>64</v>
      </c>
      <c r="D22" s="29">
        <f t="shared" si="0"/>
        <v>17788</v>
      </c>
      <c r="E22" s="29">
        <f t="shared" si="1"/>
        <v>0</v>
      </c>
      <c r="F22" s="29">
        <v>0</v>
      </c>
      <c r="G22" s="29">
        <v>0</v>
      </c>
      <c r="H22" s="29">
        <f t="shared" si="2"/>
        <v>0</v>
      </c>
      <c r="I22" s="29">
        <v>0</v>
      </c>
      <c r="J22" s="29">
        <v>0</v>
      </c>
      <c r="K22" s="29">
        <f t="shared" si="3"/>
        <v>17788</v>
      </c>
      <c r="L22" s="29">
        <v>1755</v>
      </c>
      <c r="M22" s="29">
        <v>16033</v>
      </c>
      <c r="N22" s="29">
        <f t="shared" si="4"/>
        <v>17788</v>
      </c>
      <c r="O22" s="29">
        <f t="shared" si="5"/>
        <v>1755</v>
      </c>
      <c r="P22" s="29">
        <v>1755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f t="shared" si="6"/>
        <v>16033</v>
      </c>
      <c r="W22" s="29">
        <v>16033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f t="shared" si="7"/>
        <v>0</v>
      </c>
      <c r="AD22" s="29">
        <v>0</v>
      </c>
      <c r="AE22" s="29">
        <v>0</v>
      </c>
      <c r="AF22" s="29">
        <f t="shared" si="8"/>
        <v>708</v>
      </c>
      <c r="AG22" s="29">
        <v>708</v>
      </c>
      <c r="AH22" s="29">
        <v>0</v>
      </c>
      <c r="AI22" s="29">
        <v>0</v>
      </c>
      <c r="AJ22" s="29">
        <f t="shared" si="9"/>
        <v>708</v>
      </c>
      <c r="AK22" s="29">
        <v>0</v>
      </c>
      <c r="AL22" s="29">
        <v>0</v>
      </c>
      <c r="AM22" s="29">
        <v>708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f t="shared" si="10"/>
        <v>55</v>
      </c>
      <c r="AU22" s="29">
        <v>0</v>
      </c>
      <c r="AV22" s="29">
        <v>0</v>
      </c>
      <c r="AW22" s="29">
        <v>55</v>
      </c>
      <c r="AX22" s="29">
        <v>0</v>
      </c>
      <c r="AY22" s="29">
        <v>0</v>
      </c>
      <c r="AZ22" s="29">
        <f t="shared" si="11"/>
        <v>0</v>
      </c>
      <c r="BA22" s="29">
        <v>0</v>
      </c>
      <c r="BB22" s="29">
        <v>0</v>
      </c>
      <c r="BC22" s="29">
        <v>0</v>
      </c>
    </row>
    <row r="23" spans="1:55" s="30" customFormat="1" ht="13.5" customHeight="1" x14ac:dyDescent="0.15">
      <c r="A23" s="26" t="s">
        <v>34</v>
      </c>
      <c r="B23" s="27" t="s">
        <v>65</v>
      </c>
      <c r="C23" s="28" t="s">
        <v>66</v>
      </c>
      <c r="D23" s="29">
        <f t="shared" si="0"/>
        <v>32705</v>
      </c>
      <c r="E23" s="29">
        <f t="shared" si="1"/>
        <v>0</v>
      </c>
      <c r="F23" s="29">
        <v>0</v>
      </c>
      <c r="G23" s="29">
        <v>0</v>
      </c>
      <c r="H23" s="29">
        <f t="shared" si="2"/>
        <v>0</v>
      </c>
      <c r="I23" s="29">
        <v>0</v>
      </c>
      <c r="J23" s="29">
        <v>0</v>
      </c>
      <c r="K23" s="29">
        <f t="shared" si="3"/>
        <v>32705</v>
      </c>
      <c r="L23" s="29">
        <v>663</v>
      </c>
      <c r="M23" s="29">
        <v>32042</v>
      </c>
      <c r="N23" s="29">
        <f t="shared" si="4"/>
        <v>32705</v>
      </c>
      <c r="O23" s="29">
        <f t="shared" si="5"/>
        <v>663</v>
      </c>
      <c r="P23" s="29">
        <v>663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f t="shared" si="6"/>
        <v>32042</v>
      </c>
      <c r="W23" s="29">
        <v>32042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f t="shared" si="7"/>
        <v>0</v>
      </c>
      <c r="AD23" s="29">
        <v>0</v>
      </c>
      <c r="AE23" s="29">
        <v>0</v>
      </c>
      <c r="AF23" s="29">
        <f t="shared" si="8"/>
        <v>0</v>
      </c>
      <c r="AG23" s="29">
        <v>0</v>
      </c>
      <c r="AH23" s="29">
        <v>0</v>
      </c>
      <c r="AI23" s="29">
        <v>0</v>
      </c>
      <c r="AJ23" s="29">
        <f t="shared" si="9"/>
        <v>40</v>
      </c>
      <c r="AK23" s="29">
        <v>40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f t="shared" si="10"/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f t="shared" si="11"/>
        <v>0</v>
      </c>
      <c r="BA23" s="29">
        <v>0</v>
      </c>
      <c r="BB23" s="29">
        <v>0</v>
      </c>
      <c r="BC23" s="29">
        <v>0</v>
      </c>
    </row>
    <row r="24" spans="1:55" s="30" customFormat="1" ht="13.5" customHeight="1" x14ac:dyDescent="0.15">
      <c r="A24" s="26" t="s">
        <v>34</v>
      </c>
      <c r="B24" s="27" t="s">
        <v>67</v>
      </c>
      <c r="C24" s="28" t="s">
        <v>68</v>
      </c>
      <c r="D24" s="29">
        <f t="shared" si="0"/>
        <v>8807</v>
      </c>
      <c r="E24" s="29">
        <f t="shared" si="1"/>
        <v>0</v>
      </c>
      <c r="F24" s="29">
        <v>0</v>
      </c>
      <c r="G24" s="29">
        <v>0</v>
      </c>
      <c r="H24" s="29">
        <f t="shared" si="2"/>
        <v>0</v>
      </c>
      <c r="I24" s="29">
        <v>0</v>
      </c>
      <c r="J24" s="29">
        <v>0</v>
      </c>
      <c r="K24" s="29">
        <f t="shared" si="3"/>
        <v>8807</v>
      </c>
      <c r="L24" s="29">
        <v>1753</v>
      </c>
      <c r="M24" s="29">
        <v>7054</v>
      </c>
      <c r="N24" s="29">
        <f t="shared" si="4"/>
        <v>8807</v>
      </c>
      <c r="O24" s="29">
        <f t="shared" si="5"/>
        <v>1753</v>
      </c>
      <c r="P24" s="29">
        <v>1753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f t="shared" si="6"/>
        <v>7054</v>
      </c>
      <c r="W24" s="29">
        <v>7054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f t="shared" si="7"/>
        <v>0</v>
      </c>
      <c r="AD24" s="29">
        <v>0</v>
      </c>
      <c r="AE24" s="29">
        <v>0</v>
      </c>
      <c r="AF24" s="29">
        <f t="shared" si="8"/>
        <v>132</v>
      </c>
      <c r="AG24" s="29">
        <v>132</v>
      </c>
      <c r="AH24" s="29">
        <v>0</v>
      </c>
      <c r="AI24" s="29">
        <v>0</v>
      </c>
      <c r="AJ24" s="29">
        <f t="shared" si="9"/>
        <v>292</v>
      </c>
      <c r="AK24" s="29">
        <v>166</v>
      </c>
      <c r="AL24" s="29">
        <v>0</v>
      </c>
      <c r="AM24" s="29">
        <v>0</v>
      </c>
      <c r="AN24" s="29">
        <v>0</v>
      </c>
      <c r="AO24" s="29">
        <v>0</v>
      </c>
      <c r="AP24" s="29">
        <v>126</v>
      </c>
      <c r="AQ24" s="29">
        <v>0</v>
      </c>
      <c r="AR24" s="29">
        <v>0</v>
      </c>
      <c r="AS24" s="29">
        <v>0</v>
      </c>
      <c r="AT24" s="29">
        <f t="shared" si="10"/>
        <v>6</v>
      </c>
      <c r="AU24" s="29">
        <v>6</v>
      </c>
      <c r="AV24" s="29">
        <v>0</v>
      </c>
      <c r="AW24" s="29">
        <v>0</v>
      </c>
      <c r="AX24" s="29">
        <v>0</v>
      </c>
      <c r="AY24" s="29">
        <v>0</v>
      </c>
      <c r="AZ24" s="29">
        <f t="shared" si="11"/>
        <v>13</v>
      </c>
      <c r="BA24" s="29">
        <v>13</v>
      </c>
      <c r="BB24" s="29">
        <v>0</v>
      </c>
      <c r="BC24" s="29">
        <v>0</v>
      </c>
    </row>
    <row r="25" spans="1:55" s="30" customFormat="1" ht="13.5" customHeight="1" x14ac:dyDescent="0.15">
      <c r="A25" s="26" t="s">
        <v>34</v>
      </c>
      <c r="B25" s="27" t="s">
        <v>69</v>
      </c>
      <c r="C25" s="28" t="s">
        <v>70</v>
      </c>
      <c r="D25" s="29">
        <f t="shared" si="0"/>
        <v>24946</v>
      </c>
      <c r="E25" s="29">
        <f t="shared" si="1"/>
        <v>0</v>
      </c>
      <c r="F25" s="29">
        <v>0</v>
      </c>
      <c r="G25" s="29">
        <v>0</v>
      </c>
      <c r="H25" s="29">
        <f t="shared" si="2"/>
        <v>0</v>
      </c>
      <c r="I25" s="29">
        <v>0</v>
      </c>
      <c r="J25" s="29">
        <v>0</v>
      </c>
      <c r="K25" s="29">
        <f t="shared" si="3"/>
        <v>24946</v>
      </c>
      <c r="L25" s="29">
        <v>822</v>
      </c>
      <c r="M25" s="29">
        <v>24124</v>
      </c>
      <c r="N25" s="29">
        <f t="shared" si="4"/>
        <v>25024</v>
      </c>
      <c r="O25" s="29">
        <f t="shared" si="5"/>
        <v>822</v>
      </c>
      <c r="P25" s="29">
        <v>822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f t="shared" si="6"/>
        <v>24124</v>
      </c>
      <c r="W25" s="29">
        <v>24124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f t="shared" si="7"/>
        <v>78</v>
      </c>
      <c r="AD25" s="29">
        <v>78</v>
      </c>
      <c r="AE25" s="29">
        <v>0</v>
      </c>
      <c r="AF25" s="29">
        <f t="shared" si="8"/>
        <v>31</v>
      </c>
      <c r="AG25" s="29">
        <v>31</v>
      </c>
      <c r="AH25" s="29">
        <v>0</v>
      </c>
      <c r="AI25" s="29">
        <v>0</v>
      </c>
      <c r="AJ25" s="29">
        <f t="shared" si="9"/>
        <v>656</v>
      </c>
      <c r="AK25" s="29">
        <v>656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f t="shared" si="10"/>
        <v>31</v>
      </c>
      <c r="AU25" s="29">
        <v>31</v>
      </c>
      <c r="AV25" s="29">
        <v>0</v>
      </c>
      <c r="AW25" s="29">
        <v>0</v>
      </c>
      <c r="AX25" s="29">
        <v>0</v>
      </c>
      <c r="AY25" s="29">
        <v>0</v>
      </c>
      <c r="AZ25" s="29">
        <f t="shared" si="11"/>
        <v>0</v>
      </c>
      <c r="BA25" s="29">
        <v>0</v>
      </c>
      <c r="BB25" s="29">
        <v>0</v>
      </c>
      <c r="BC25" s="29">
        <v>0</v>
      </c>
    </row>
    <row r="26" spans="1:55" s="30" customFormat="1" ht="13.5" customHeight="1" x14ac:dyDescent="0.15">
      <c r="A26" s="26" t="s">
        <v>34</v>
      </c>
      <c r="B26" s="27" t="s">
        <v>71</v>
      </c>
      <c r="C26" s="28" t="s">
        <v>72</v>
      </c>
      <c r="D26" s="29">
        <f t="shared" si="0"/>
        <v>19448</v>
      </c>
      <c r="E26" s="29">
        <f t="shared" si="1"/>
        <v>0</v>
      </c>
      <c r="F26" s="29">
        <v>0</v>
      </c>
      <c r="G26" s="29">
        <v>0</v>
      </c>
      <c r="H26" s="29">
        <f t="shared" si="2"/>
        <v>0</v>
      </c>
      <c r="I26" s="29">
        <v>0</v>
      </c>
      <c r="J26" s="29">
        <v>0</v>
      </c>
      <c r="K26" s="29">
        <f t="shared" si="3"/>
        <v>19448</v>
      </c>
      <c r="L26" s="29">
        <v>3040</v>
      </c>
      <c r="M26" s="29">
        <v>16408</v>
      </c>
      <c r="N26" s="29">
        <f t="shared" si="4"/>
        <v>19448</v>
      </c>
      <c r="O26" s="29">
        <f t="shared" si="5"/>
        <v>3040</v>
      </c>
      <c r="P26" s="29">
        <v>3040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f t="shared" si="6"/>
        <v>16408</v>
      </c>
      <c r="W26" s="29">
        <v>16408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f t="shared" si="7"/>
        <v>0</v>
      </c>
      <c r="AD26" s="29">
        <v>0</v>
      </c>
      <c r="AE26" s="29">
        <v>0</v>
      </c>
      <c r="AF26" s="29">
        <f t="shared" si="8"/>
        <v>20</v>
      </c>
      <c r="AG26" s="29">
        <v>20</v>
      </c>
      <c r="AH26" s="29">
        <v>0</v>
      </c>
      <c r="AI26" s="29">
        <v>0</v>
      </c>
      <c r="AJ26" s="29">
        <f t="shared" si="9"/>
        <v>20</v>
      </c>
      <c r="AK26" s="29">
        <v>0</v>
      </c>
      <c r="AL26" s="29">
        <v>0</v>
      </c>
      <c r="AM26" s="29">
        <v>20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f t="shared" si="10"/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f t="shared" si="11"/>
        <v>175</v>
      </c>
      <c r="BA26" s="29">
        <v>175</v>
      </c>
      <c r="BB26" s="29">
        <v>0</v>
      </c>
      <c r="BC26" s="29">
        <v>0</v>
      </c>
    </row>
    <row r="27" spans="1:55" s="30" customFormat="1" ht="13.5" customHeight="1" x14ac:dyDescent="0.15">
      <c r="A27" s="26" t="s">
        <v>34</v>
      </c>
      <c r="B27" s="27" t="s">
        <v>73</v>
      </c>
      <c r="C27" s="28" t="s">
        <v>74</v>
      </c>
      <c r="D27" s="29">
        <f t="shared" si="0"/>
        <v>11486</v>
      </c>
      <c r="E27" s="29">
        <f t="shared" si="1"/>
        <v>0</v>
      </c>
      <c r="F27" s="29">
        <v>0</v>
      </c>
      <c r="G27" s="29">
        <v>0</v>
      </c>
      <c r="H27" s="29">
        <f t="shared" si="2"/>
        <v>0</v>
      </c>
      <c r="I27" s="29">
        <v>0</v>
      </c>
      <c r="J27" s="29">
        <v>0</v>
      </c>
      <c r="K27" s="29">
        <f t="shared" si="3"/>
        <v>11486</v>
      </c>
      <c r="L27" s="29">
        <v>2060</v>
      </c>
      <c r="M27" s="29">
        <v>9426</v>
      </c>
      <c r="N27" s="29">
        <f t="shared" si="4"/>
        <v>11486</v>
      </c>
      <c r="O27" s="29">
        <f t="shared" si="5"/>
        <v>2060</v>
      </c>
      <c r="P27" s="29">
        <v>2060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f t="shared" si="6"/>
        <v>9426</v>
      </c>
      <c r="W27" s="29">
        <v>9426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f t="shared" si="7"/>
        <v>0</v>
      </c>
      <c r="AD27" s="29">
        <v>0</v>
      </c>
      <c r="AE27" s="29">
        <v>0</v>
      </c>
      <c r="AF27" s="29">
        <f t="shared" si="8"/>
        <v>70</v>
      </c>
      <c r="AG27" s="29">
        <v>70</v>
      </c>
      <c r="AH27" s="29">
        <v>0</v>
      </c>
      <c r="AI27" s="29">
        <v>0</v>
      </c>
      <c r="AJ27" s="29">
        <f t="shared" si="9"/>
        <v>453</v>
      </c>
      <c r="AK27" s="29">
        <v>405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48</v>
      </c>
      <c r="AT27" s="29">
        <f t="shared" si="10"/>
        <v>22</v>
      </c>
      <c r="AU27" s="29">
        <v>22</v>
      </c>
      <c r="AV27" s="29">
        <v>0</v>
      </c>
      <c r="AW27" s="29">
        <v>0</v>
      </c>
      <c r="AX27" s="29">
        <v>0</v>
      </c>
      <c r="AY27" s="29">
        <v>0</v>
      </c>
      <c r="AZ27" s="29">
        <f t="shared" si="11"/>
        <v>0</v>
      </c>
      <c r="BA27" s="29">
        <v>0</v>
      </c>
      <c r="BB27" s="29">
        <v>0</v>
      </c>
      <c r="BC27" s="29">
        <v>0</v>
      </c>
    </row>
    <row r="28" spans="1:55" s="30" customFormat="1" ht="13.5" customHeight="1" x14ac:dyDescent="0.15">
      <c r="A28" s="26" t="s">
        <v>34</v>
      </c>
      <c r="B28" s="27" t="s">
        <v>75</v>
      </c>
      <c r="C28" s="28" t="s">
        <v>76</v>
      </c>
      <c r="D28" s="29">
        <f t="shared" si="0"/>
        <v>10949</v>
      </c>
      <c r="E28" s="29">
        <f t="shared" si="1"/>
        <v>0</v>
      </c>
      <c r="F28" s="29">
        <v>0</v>
      </c>
      <c r="G28" s="29">
        <v>0</v>
      </c>
      <c r="H28" s="29">
        <f t="shared" si="2"/>
        <v>0</v>
      </c>
      <c r="I28" s="29">
        <v>0</v>
      </c>
      <c r="J28" s="29">
        <v>0</v>
      </c>
      <c r="K28" s="29">
        <f t="shared" si="3"/>
        <v>10949</v>
      </c>
      <c r="L28" s="29">
        <v>1741</v>
      </c>
      <c r="M28" s="29">
        <v>9208</v>
      </c>
      <c r="N28" s="29">
        <f t="shared" si="4"/>
        <v>10949</v>
      </c>
      <c r="O28" s="29">
        <f t="shared" si="5"/>
        <v>1741</v>
      </c>
      <c r="P28" s="29">
        <v>1741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f t="shared" si="6"/>
        <v>9208</v>
      </c>
      <c r="W28" s="29">
        <v>9208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f t="shared" si="7"/>
        <v>0</v>
      </c>
      <c r="AD28" s="29">
        <v>0</v>
      </c>
      <c r="AE28" s="29">
        <v>0</v>
      </c>
      <c r="AF28" s="29">
        <f t="shared" si="8"/>
        <v>313</v>
      </c>
      <c r="AG28" s="29">
        <v>313</v>
      </c>
      <c r="AH28" s="29">
        <v>0</v>
      </c>
      <c r="AI28" s="29">
        <v>0</v>
      </c>
      <c r="AJ28" s="29">
        <f t="shared" si="9"/>
        <v>313</v>
      </c>
      <c r="AK28" s="29">
        <v>0</v>
      </c>
      <c r="AL28" s="29">
        <v>0</v>
      </c>
      <c r="AM28" s="29">
        <v>313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f t="shared" si="10"/>
        <v>105</v>
      </c>
      <c r="AU28" s="29">
        <v>0</v>
      </c>
      <c r="AV28" s="29">
        <v>0</v>
      </c>
      <c r="AW28" s="29">
        <v>105</v>
      </c>
      <c r="AX28" s="29">
        <v>0</v>
      </c>
      <c r="AY28" s="29">
        <v>0</v>
      </c>
      <c r="AZ28" s="29">
        <f t="shared" si="11"/>
        <v>113</v>
      </c>
      <c r="BA28" s="29">
        <v>113</v>
      </c>
      <c r="BB28" s="29">
        <v>0</v>
      </c>
      <c r="BC28" s="29">
        <v>0</v>
      </c>
    </row>
    <row r="29" spans="1:55" s="30" customFormat="1" ht="13.5" customHeight="1" x14ac:dyDescent="0.15">
      <c r="A29" s="26" t="s">
        <v>34</v>
      </c>
      <c r="B29" s="27" t="s">
        <v>77</v>
      </c>
      <c r="C29" s="28" t="s">
        <v>78</v>
      </c>
      <c r="D29" s="29">
        <f t="shared" si="0"/>
        <v>3754</v>
      </c>
      <c r="E29" s="29">
        <f t="shared" si="1"/>
        <v>0</v>
      </c>
      <c r="F29" s="29">
        <v>0</v>
      </c>
      <c r="G29" s="29">
        <v>0</v>
      </c>
      <c r="H29" s="29">
        <f t="shared" si="2"/>
        <v>0</v>
      </c>
      <c r="I29" s="29">
        <v>0</v>
      </c>
      <c r="J29" s="29">
        <v>0</v>
      </c>
      <c r="K29" s="29">
        <f t="shared" si="3"/>
        <v>3754</v>
      </c>
      <c r="L29" s="29">
        <v>476</v>
      </c>
      <c r="M29" s="29">
        <v>3278</v>
      </c>
      <c r="N29" s="29">
        <f t="shared" si="4"/>
        <v>3754</v>
      </c>
      <c r="O29" s="29">
        <f t="shared" si="5"/>
        <v>476</v>
      </c>
      <c r="P29" s="29">
        <v>476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f t="shared" si="6"/>
        <v>3278</v>
      </c>
      <c r="W29" s="29">
        <v>3278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f t="shared" si="7"/>
        <v>0</v>
      </c>
      <c r="AD29" s="29">
        <v>0</v>
      </c>
      <c r="AE29" s="29">
        <v>0</v>
      </c>
      <c r="AF29" s="29">
        <f t="shared" si="8"/>
        <v>126</v>
      </c>
      <c r="AG29" s="29">
        <v>126</v>
      </c>
      <c r="AH29" s="29">
        <v>0</v>
      </c>
      <c r="AI29" s="29">
        <v>0</v>
      </c>
      <c r="AJ29" s="29">
        <f t="shared" si="9"/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f t="shared" si="10"/>
        <v>126</v>
      </c>
      <c r="AU29" s="29">
        <v>126</v>
      </c>
      <c r="AV29" s="29">
        <v>0</v>
      </c>
      <c r="AW29" s="29">
        <v>0</v>
      </c>
      <c r="AX29" s="29">
        <v>0</v>
      </c>
      <c r="AY29" s="29">
        <v>0</v>
      </c>
      <c r="AZ29" s="29">
        <f t="shared" si="11"/>
        <v>0</v>
      </c>
      <c r="BA29" s="29">
        <v>0</v>
      </c>
      <c r="BB29" s="29">
        <v>0</v>
      </c>
      <c r="BC29" s="29">
        <v>0</v>
      </c>
    </row>
    <row r="30" spans="1:55" s="30" customFormat="1" ht="13.5" customHeight="1" x14ac:dyDescent="0.15">
      <c r="A30" s="26" t="s">
        <v>34</v>
      </c>
      <c r="B30" s="27" t="s">
        <v>79</v>
      </c>
      <c r="C30" s="28" t="s">
        <v>80</v>
      </c>
      <c r="D30" s="29">
        <f t="shared" si="0"/>
        <v>5231</v>
      </c>
      <c r="E30" s="29">
        <f t="shared" si="1"/>
        <v>0</v>
      </c>
      <c r="F30" s="29">
        <v>0</v>
      </c>
      <c r="G30" s="29">
        <v>0</v>
      </c>
      <c r="H30" s="29">
        <f t="shared" si="2"/>
        <v>0</v>
      </c>
      <c r="I30" s="29">
        <v>0</v>
      </c>
      <c r="J30" s="29">
        <v>0</v>
      </c>
      <c r="K30" s="29">
        <f t="shared" si="3"/>
        <v>5231</v>
      </c>
      <c r="L30" s="29">
        <v>551</v>
      </c>
      <c r="M30" s="29">
        <v>4680</v>
      </c>
      <c r="N30" s="29">
        <f t="shared" si="4"/>
        <v>5231</v>
      </c>
      <c r="O30" s="29">
        <f t="shared" si="5"/>
        <v>551</v>
      </c>
      <c r="P30" s="29">
        <v>551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f t="shared" si="6"/>
        <v>4680</v>
      </c>
      <c r="W30" s="29">
        <v>4680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f t="shared" si="7"/>
        <v>0</v>
      </c>
      <c r="AD30" s="29">
        <v>0</v>
      </c>
      <c r="AE30" s="29">
        <v>0</v>
      </c>
      <c r="AF30" s="29">
        <f t="shared" si="8"/>
        <v>1195</v>
      </c>
      <c r="AG30" s="29">
        <v>1195</v>
      </c>
      <c r="AH30" s="29">
        <v>0</v>
      </c>
      <c r="AI30" s="29">
        <v>0</v>
      </c>
      <c r="AJ30" s="29">
        <f t="shared" si="9"/>
        <v>1195</v>
      </c>
      <c r="AK30" s="29">
        <v>0</v>
      </c>
      <c r="AL30" s="29">
        <v>0</v>
      </c>
      <c r="AM30" s="29">
        <v>1195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f t="shared" si="10"/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f t="shared" si="11"/>
        <v>0</v>
      </c>
      <c r="BA30" s="29">
        <v>0</v>
      </c>
      <c r="BB30" s="29">
        <v>0</v>
      </c>
      <c r="BC30" s="29">
        <v>0</v>
      </c>
    </row>
    <row r="31" spans="1:55" s="30" customFormat="1" ht="13.5" customHeight="1" x14ac:dyDescent="0.15">
      <c r="A31" s="26" t="s">
        <v>34</v>
      </c>
      <c r="B31" s="27" t="s">
        <v>81</v>
      </c>
      <c r="C31" s="28" t="s">
        <v>82</v>
      </c>
      <c r="D31" s="29">
        <f t="shared" si="0"/>
        <v>20617</v>
      </c>
      <c r="E31" s="29">
        <f t="shared" si="1"/>
        <v>0</v>
      </c>
      <c r="F31" s="29">
        <v>0</v>
      </c>
      <c r="G31" s="29">
        <v>0</v>
      </c>
      <c r="H31" s="29">
        <f t="shared" si="2"/>
        <v>0</v>
      </c>
      <c r="I31" s="29">
        <v>0</v>
      </c>
      <c r="J31" s="29">
        <v>0</v>
      </c>
      <c r="K31" s="29">
        <f t="shared" si="3"/>
        <v>20617</v>
      </c>
      <c r="L31" s="29">
        <v>4320</v>
      </c>
      <c r="M31" s="29">
        <v>16297</v>
      </c>
      <c r="N31" s="29">
        <f t="shared" si="4"/>
        <v>20617</v>
      </c>
      <c r="O31" s="29">
        <f t="shared" si="5"/>
        <v>4320</v>
      </c>
      <c r="P31" s="29">
        <v>4320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f t="shared" si="6"/>
        <v>16297</v>
      </c>
      <c r="W31" s="29">
        <v>16297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f t="shared" si="7"/>
        <v>0</v>
      </c>
      <c r="AD31" s="29">
        <v>0</v>
      </c>
      <c r="AE31" s="29">
        <v>0</v>
      </c>
      <c r="AF31" s="29">
        <f t="shared" si="8"/>
        <v>597</v>
      </c>
      <c r="AG31" s="29">
        <v>597</v>
      </c>
      <c r="AH31" s="29">
        <v>0</v>
      </c>
      <c r="AI31" s="29">
        <v>0</v>
      </c>
      <c r="AJ31" s="29">
        <f t="shared" si="9"/>
        <v>597</v>
      </c>
      <c r="AK31" s="29">
        <v>0</v>
      </c>
      <c r="AL31" s="29">
        <v>0</v>
      </c>
      <c r="AM31" s="29">
        <v>597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f t="shared" si="10"/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f t="shared" si="11"/>
        <v>0</v>
      </c>
      <c r="BA31" s="29">
        <v>0</v>
      </c>
      <c r="BB31" s="29">
        <v>0</v>
      </c>
      <c r="BC31" s="29">
        <v>0</v>
      </c>
    </row>
    <row r="32" spans="1:55" s="30" customFormat="1" ht="13.5" customHeight="1" x14ac:dyDescent="0.15">
      <c r="A32" s="26" t="s">
        <v>34</v>
      </c>
      <c r="B32" s="27" t="s">
        <v>83</v>
      </c>
      <c r="C32" s="28" t="s">
        <v>84</v>
      </c>
      <c r="D32" s="29">
        <f t="shared" si="0"/>
        <v>13321</v>
      </c>
      <c r="E32" s="29">
        <f t="shared" si="1"/>
        <v>0</v>
      </c>
      <c r="F32" s="29">
        <v>0</v>
      </c>
      <c r="G32" s="29">
        <v>0</v>
      </c>
      <c r="H32" s="29">
        <f t="shared" si="2"/>
        <v>0</v>
      </c>
      <c r="I32" s="29">
        <v>0</v>
      </c>
      <c r="J32" s="29">
        <v>0</v>
      </c>
      <c r="K32" s="29">
        <f t="shared" si="3"/>
        <v>13321</v>
      </c>
      <c r="L32" s="29">
        <v>1551</v>
      </c>
      <c r="M32" s="29">
        <v>11770</v>
      </c>
      <c r="N32" s="29">
        <f t="shared" si="4"/>
        <v>13351</v>
      </c>
      <c r="O32" s="29">
        <f t="shared" si="5"/>
        <v>1551</v>
      </c>
      <c r="P32" s="29">
        <v>1551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f t="shared" si="6"/>
        <v>11770</v>
      </c>
      <c r="W32" s="29">
        <v>11770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f t="shared" si="7"/>
        <v>30</v>
      </c>
      <c r="AD32" s="29">
        <v>30</v>
      </c>
      <c r="AE32" s="29">
        <v>0</v>
      </c>
      <c r="AF32" s="29">
        <f t="shared" si="8"/>
        <v>310</v>
      </c>
      <c r="AG32" s="29">
        <v>310</v>
      </c>
      <c r="AH32" s="29">
        <v>0</v>
      </c>
      <c r="AI32" s="29">
        <v>0</v>
      </c>
      <c r="AJ32" s="29">
        <f t="shared" si="9"/>
        <v>310</v>
      </c>
      <c r="AK32" s="29">
        <v>0</v>
      </c>
      <c r="AL32" s="29">
        <v>0</v>
      </c>
      <c r="AM32" s="29">
        <v>109</v>
      </c>
      <c r="AN32" s="29">
        <v>110</v>
      </c>
      <c r="AO32" s="29">
        <v>0</v>
      </c>
      <c r="AP32" s="29">
        <v>0</v>
      </c>
      <c r="AQ32" s="29">
        <v>0</v>
      </c>
      <c r="AR32" s="29">
        <v>0</v>
      </c>
      <c r="AS32" s="29">
        <v>91</v>
      </c>
      <c r="AT32" s="29">
        <f t="shared" si="10"/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f t="shared" si="11"/>
        <v>0</v>
      </c>
      <c r="BA32" s="29">
        <v>0</v>
      </c>
      <c r="BB32" s="29">
        <v>0</v>
      </c>
      <c r="BC32" s="29">
        <v>0</v>
      </c>
    </row>
    <row r="33" spans="1:55" s="30" customFormat="1" ht="13.5" customHeight="1" x14ac:dyDescent="0.15">
      <c r="A33" s="26" t="s">
        <v>34</v>
      </c>
      <c r="B33" s="27" t="s">
        <v>85</v>
      </c>
      <c r="C33" s="28" t="s">
        <v>86</v>
      </c>
      <c r="D33" s="29">
        <f t="shared" si="0"/>
        <v>2261</v>
      </c>
      <c r="E33" s="29">
        <f t="shared" si="1"/>
        <v>0</v>
      </c>
      <c r="F33" s="29">
        <v>0</v>
      </c>
      <c r="G33" s="29">
        <v>0</v>
      </c>
      <c r="H33" s="29">
        <f t="shared" si="2"/>
        <v>2261</v>
      </c>
      <c r="I33" s="29">
        <v>639</v>
      </c>
      <c r="J33" s="29">
        <v>1622</v>
      </c>
      <c r="K33" s="29">
        <f t="shared" si="3"/>
        <v>0</v>
      </c>
      <c r="L33" s="29">
        <v>0</v>
      </c>
      <c r="M33" s="29">
        <v>0</v>
      </c>
      <c r="N33" s="29">
        <f t="shared" si="4"/>
        <v>2261</v>
      </c>
      <c r="O33" s="29">
        <f t="shared" si="5"/>
        <v>639</v>
      </c>
      <c r="P33" s="29">
        <v>639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f t="shared" si="6"/>
        <v>1622</v>
      </c>
      <c r="W33" s="29">
        <v>1622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f t="shared" si="7"/>
        <v>0</v>
      </c>
      <c r="AD33" s="29">
        <v>0</v>
      </c>
      <c r="AE33" s="29">
        <v>0</v>
      </c>
      <c r="AF33" s="29">
        <f t="shared" si="8"/>
        <v>53</v>
      </c>
      <c r="AG33" s="29">
        <v>53</v>
      </c>
      <c r="AH33" s="29">
        <v>0</v>
      </c>
      <c r="AI33" s="29">
        <v>0</v>
      </c>
      <c r="AJ33" s="29">
        <f t="shared" si="9"/>
        <v>53</v>
      </c>
      <c r="AK33" s="29">
        <v>0</v>
      </c>
      <c r="AL33" s="29">
        <v>0</v>
      </c>
      <c r="AM33" s="29">
        <v>19</v>
      </c>
      <c r="AN33" s="29">
        <v>19</v>
      </c>
      <c r="AO33" s="29">
        <v>0</v>
      </c>
      <c r="AP33" s="29">
        <v>0</v>
      </c>
      <c r="AQ33" s="29">
        <v>0</v>
      </c>
      <c r="AR33" s="29">
        <v>0</v>
      </c>
      <c r="AS33" s="29">
        <v>15</v>
      </c>
      <c r="AT33" s="29">
        <f t="shared" si="10"/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f t="shared" si="11"/>
        <v>0</v>
      </c>
      <c r="BA33" s="29">
        <v>0</v>
      </c>
      <c r="BB33" s="29">
        <v>0</v>
      </c>
      <c r="BC33" s="29">
        <v>0</v>
      </c>
    </row>
    <row r="34" spans="1:55" s="30" customFormat="1" ht="13.5" customHeight="1" x14ac:dyDescent="0.15">
      <c r="A34" s="26" t="s">
        <v>34</v>
      </c>
      <c r="B34" s="27" t="s">
        <v>87</v>
      </c>
      <c r="C34" s="28" t="s">
        <v>88</v>
      </c>
      <c r="D34" s="29">
        <f t="shared" si="0"/>
        <v>10403</v>
      </c>
      <c r="E34" s="29">
        <f t="shared" si="1"/>
        <v>0</v>
      </c>
      <c r="F34" s="29">
        <v>0</v>
      </c>
      <c r="G34" s="29">
        <v>0</v>
      </c>
      <c r="H34" s="29">
        <f t="shared" si="2"/>
        <v>0</v>
      </c>
      <c r="I34" s="29">
        <v>0</v>
      </c>
      <c r="J34" s="29">
        <v>0</v>
      </c>
      <c r="K34" s="29">
        <f t="shared" si="3"/>
        <v>10403</v>
      </c>
      <c r="L34" s="29">
        <v>557</v>
      </c>
      <c r="M34" s="29">
        <v>9846</v>
      </c>
      <c r="N34" s="29">
        <f t="shared" si="4"/>
        <v>10403</v>
      </c>
      <c r="O34" s="29">
        <f t="shared" si="5"/>
        <v>557</v>
      </c>
      <c r="P34" s="29">
        <v>557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f t="shared" si="6"/>
        <v>9846</v>
      </c>
      <c r="W34" s="29">
        <v>9846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f t="shared" si="7"/>
        <v>0</v>
      </c>
      <c r="AD34" s="29">
        <v>0</v>
      </c>
      <c r="AE34" s="29">
        <v>0</v>
      </c>
      <c r="AF34" s="29">
        <f t="shared" si="8"/>
        <v>242</v>
      </c>
      <c r="AG34" s="29">
        <v>242</v>
      </c>
      <c r="AH34" s="29">
        <v>0</v>
      </c>
      <c r="AI34" s="29">
        <v>0</v>
      </c>
      <c r="AJ34" s="29">
        <f t="shared" si="9"/>
        <v>242</v>
      </c>
      <c r="AK34" s="29">
        <v>0</v>
      </c>
      <c r="AL34" s="29">
        <v>0</v>
      </c>
      <c r="AM34" s="29">
        <v>85</v>
      </c>
      <c r="AN34" s="29">
        <v>86</v>
      </c>
      <c r="AO34" s="29">
        <v>0</v>
      </c>
      <c r="AP34" s="29">
        <v>0</v>
      </c>
      <c r="AQ34" s="29">
        <v>0</v>
      </c>
      <c r="AR34" s="29">
        <v>0</v>
      </c>
      <c r="AS34" s="29">
        <v>71</v>
      </c>
      <c r="AT34" s="29">
        <f t="shared" si="10"/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f t="shared" si="11"/>
        <v>0</v>
      </c>
      <c r="BA34" s="29">
        <v>0</v>
      </c>
      <c r="BB34" s="29">
        <v>0</v>
      </c>
      <c r="BC34" s="29">
        <v>0</v>
      </c>
    </row>
    <row r="35" spans="1:55" s="30" customFormat="1" ht="13.5" customHeight="1" x14ac:dyDescent="0.15">
      <c r="A35" s="26" t="s">
        <v>34</v>
      </c>
      <c r="B35" s="27" t="s">
        <v>89</v>
      </c>
      <c r="C35" s="28" t="s">
        <v>90</v>
      </c>
      <c r="D35" s="29">
        <f t="shared" si="0"/>
        <v>5323</v>
      </c>
      <c r="E35" s="29">
        <f t="shared" si="1"/>
        <v>0</v>
      </c>
      <c r="F35" s="29">
        <v>0</v>
      </c>
      <c r="G35" s="29">
        <v>0</v>
      </c>
      <c r="H35" s="29">
        <f t="shared" si="2"/>
        <v>0</v>
      </c>
      <c r="I35" s="29">
        <v>0</v>
      </c>
      <c r="J35" s="29">
        <v>0</v>
      </c>
      <c r="K35" s="29">
        <f t="shared" si="3"/>
        <v>5323</v>
      </c>
      <c r="L35" s="29">
        <v>453</v>
      </c>
      <c r="M35" s="29">
        <v>4870</v>
      </c>
      <c r="N35" s="29">
        <f t="shared" si="4"/>
        <v>5323</v>
      </c>
      <c r="O35" s="29">
        <f t="shared" si="5"/>
        <v>453</v>
      </c>
      <c r="P35" s="29">
        <v>453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f t="shared" si="6"/>
        <v>4870</v>
      </c>
      <c r="W35" s="29">
        <v>4870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f t="shared" si="7"/>
        <v>0</v>
      </c>
      <c r="AD35" s="29">
        <v>0</v>
      </c>
      <c r="AE35" s="29">
        <v>0</v>
      </c>
      <c r="AF35" s="29">
        <f t="shared" si="8"/>
        <v>124</v>
      </c>
      <c r="AG35" s="29">
        <v>124</v>
      </c>
      <c r="AH35" s="29">
        <v>0</v>
      </c>
      <c r="AI35" s="29">
        <v>0</v>
      </c>
      <c r="AJ35" s="29">
        <f t="shared" si="9"/>
        <v>124</v>
      </c>
      <c r="AK35" s="29">
        <v>0</v>
      </c>
      <c r="AL35" s="29">
        <v>0</v>
      </c>
      <c r="AM35" s="29">
        <v>43</v>
      </c>
      <c r="AN35" s="29">
        <v>44</v>
      </c>
      <c r="AO35" s="29">
        <v>0</v>
      </c>
      <c r="AP35" s="29">
        <v>0</v>
      </c>
      <c r="AQ35" s="29">
        <v>0</v>
      </c>
      <c r="AR35" s="29">
        <v>0</v>
      </c>
      <c r="AS35" s="29">
        <v>37</v>
      </c>
      <c r="AT35" s="29">
        <f t="shared" si="10"/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f t="shared" si="11"/>
        <v>0</v>
      </c>
      <c r="BA35" s="29">
        <v>0</v>
      </c>
      <c r="BB35" s="29">
        <v>0</v>
      </c>
      <c r="BC35" s="29">
        <v>0</v>
      </c>
    </row>
    <row r="36" spans="1:55" s="30" customFormat="1" ht="13.5" customHeight="1" x14ac:dyDescent="0.15">
      <c r="A36" s="26" t="s">
        <v>34</v>
      </c>
      <c r="B36" s="27" t="s">
        <v>91</v>
      </c>
      <c r="C36" s="28" t="s">
        <v>92</v>
      </c>
      <c r="D36" s="29">
        <f t="shared" si="0"/>
        <v>2501</v>
      </c>
      <c r="E36" s="29">
        <f t="shared" si="1"/>
        <v>0</v>
      </c>
      <c r="F36" s="29">
        <v>0</v>
      </c>
      <c r="G36" s="29">
        <v>0</v>
      </c>
      <c r="H36" s="29">
        <f t="shared" si="2"/>
        <v>0</v>
      </c>
      <c r="I36" s="29">
        <v>0</v>
      </c>
      <c r="J36" s="29">
        <v>0</v>
      </c>
      <c r="K36" s="29">
        <f t="shared" si="3"/>
        <v>2501</v>
      </c>
      <c r="L36" s="29">
        <v>368</v>
      </c>
      <c r="M36" s="29">
        <v>2133</v>
      </c>
      <c r="N36" s="29">
        <f t="shared" si="4"/>
        <v>2501</v>
      </c>
      <c r="O36" s="29">
        <f t="shared" si="5"/>
        <v>368</v>
      </c>
      <c r="P36" s="29">
        <v>368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f t="shared" si="6"/>
        <v>2133</v>
      </c>
      <c r="W36" s="29">
        <v>2133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f t="shared" si="7"/>
        <v>0</v>
      </c>
      <c r="AD36" s="29">
        <v>0</v>
      </c>
      <c r="AE36" s="29">
        <v>0</v>
      </c>
      <c r="AF36" s="29">
        <f t="shared" si="8"/>
        <v>58</v>
      </c>
      <c r="AG36" s="29">
        <v>58</v>
      </c>
      <c r="AH36" s="29">
        <v>0</v>
      </c>
      <c r="AI36" s="29">
        <v>0</v>
      </c>
      <c r="AJ36" s="29">
        <f t="shared" si="9"/>
        <v>58</v>
      </c>
      <c r="AK36" s="29">
        <v>0</v>
      </c>
      <c r="AL36" s="29">
        <v>0</v>
      </c>
      <c r="AM36" s="29">
        <v>20</v>
      </c>
      <c r="AN36" s="29">
        <v>21</v>
      </c>
      <c r="AO36" s="29">
        <v>0</v>
      </c>
      <c r="AP36" s="29">
        <v>0</v>
      </c>
      <c r="AQ36" s="29">
        <v>0</v>
      </c>
      <c r="AR36" s="29">
        <v>0</v>
      </c>
      <c r="AS36" s="29">
        <v>17</v>
      </c>
      <c r="AT36" s="29">
        <f t="shared" si="10"/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f t="shared" si="11"/>
        <v>0</v>
      </c>
      <c r="BA36" s="29">
        <v>0</v>
      </c>
      <c r="BB36" s="29">
        <v>0</v>
      </c>
      <c r="BC36" s="29">
        <v>0</v>
      </c>
    </row>
    <row r="37" spans="1:55" s="30" customFormat="1" ht="13.5" customHeight="1" x14ac:dyDescent="0.15">
      <c r="A37" s="26" t="s">
        <v>34</v>
      </c>
      <c r="B37" s="27" t="s">
        <v>93</v>
      </c>
      <c r="C37" s="28" t="s">
        <v>94</v>
      </c>
      <c r="D37" s="29">
        <f t="shared" si="0"/>
        <v>18172</v>
      </c>
      <c r="E37" s="29">
        <f t="shared" si="1"/>
        <v>0</v>
      </c>
      <c r="F37" s="29">
        <v>0</v>
      </c>
      <c r="G37" s="29">
        <v>0</v>
      </c>
      <c r="H37" s="29">
        <f t="shared" si="2"/>
        <v>0</v>
      </c>
      <c r="I37" s="29">
        <v>0</v>
      </c>
      <c r="J37" s="29">
        <v>0</v>
      </c>
      <c r="K37" s="29">
        <f t="shared" si="3"/>
        <v>18172</v>
      </c>
      <c r="L37" s="29">
        <v>1096</v>
      </c>
      <c r="M37" s="29">
        <v>17076</v>
      </c>
      <c r="N37" s="29">
        <f t="shared" si="4"/>
        <v>18172</v>
      </c>
      <c r="O37" s="29">
        <f t="shared" si="5"/>
        <v>1096</v>
      </c>
      <c r="P37" s="29">
        <v>1096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f t="shared" si="6"/>
        <v>17076</v>
      </c>
      <c r="W37" s="29">
        <v>17076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f t="shared" si="7"/>
        <v>0</v>
      </c>
      <c r="AD37" s="29">
        <v>0</v>
      </c>
      <c r="AE37" s="29">
        <v>0</v>
      </c>
      <c r="AF37" s="29">
        <f t="shared" si="8"/>
        <v>423</v>
      </c>
      <c r="AG37" s="29">
        <v>423</v>
      </c>
      <c r="AH37" s="29">
        <v>0</v>
      </c>
      <c r="AI37" s="29">
        <v>0</v>
      </c>
      <c r="AJ37" s="29">
        <f t="shared" si="9"/>
        <v>423</v>
      </c>
      <c r="AK37" s="29">
        <v>0</v>
      </c>
      <c r="AL37" s="29">
        <v>0</v>
      </c>
      <c r="AM37" s="29">
        <v>148</v>
      </c>
      <c r="AN37" s="29">
        <v>151</v>
      </c>
      <c r="AO37" s="29">
        <v>0</v>
      </c>
      <c r="AP37" s="29">
        <v>0</v>
      </c>
      <c r="AQ37" s="29">
        <v>0</v>
      </c>
      <c r="AR37" s="29">
        <v>0</v>
      </c>
      <c r="AS37" s="29">
        <v>124</v>
      </c>
      <c r="AT37" s="29">
        <f t="shared" si="10"/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f t="shared" si="11"/>
        <v>0</v>
      </c>
      <c r="BA37" s="29">
        <v>0</v>
      </c>
      <c r="BB37" s="29">
        <v>0</v>
      </c>
      <c r="BC37" s="29">
        <v>0</v>
      </c>
    </row>
    <row r="38" spans="1:55" s="30" customFormat="1" ht="13.5" customHeight="1" x14ac:dyDescent="0.15">
      <c r="A38" s="26" t="s">
        <v>34</v>
      </c>
      <c r="B38" s="27" t="s">
        <v>95</v>
      </c>
      <c r="C38" s="28" t="s">
        <v>96</v>
      </c>
      <c r="D38" s="29">
        <f t="shared" si="0"/>
        <v>17870</v>
      </c>
      <c r="E38" s="29">
        <f t="shared" si="1"/>
        <v>0</v>
      </c>
      <c r="F38" s="29">
        <v>0</v>
      </c>
      <c r="G38" s="29">
        <v>0</v>
      </c>
      <c r="H38" s="29">
        <f t="shared" si="2"/>
        <v>0</v>
      </c>
      <c r="I38" s="29">
        <v>0</v>
      </c>
      <c r="J38" s="29">
        <v>0</v>
      </c>
      <c r="K38" s="29">
        <f t="shared" si="3"/>
        <v>17870</v>
      </c>
      <c r="L38" s="29">
        <v>476</v>
      </c>
      <c r="M38" s="29">
        <v>17394</v>
      </c>
      <c r="N38" s="29">
        <f t="shared" si="4"/>
        <v>17870</v>
      </c>
      <c r="O38" s="29">
        <f t="shared" si="5"/>
        <v>476</v>
      </c>
      <c r="P38" s="29">
        <v>476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f t="shared" si="6"/>
        <v>17394</v>
      </c>
      <c r="W38" s="29">
        <v>17394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f t="shared" si="7"/>
        <v>0</v>
      </c>
      <c r="AD38" s="29">
        <v>0</v>
      </c>
      <c r="AE38" s="29">
        <v>0</v>
      </c>
      <c r="AF38" s="29">
        <f t="shared" si="8"/>
        <v>416</v>
      </c>
      <c r="AG38" s="29">
        <v>416</v>
      </c>
      <c r="AH38" s="29">
        <v>0</v>
      </c>
      <c r="AI38" s="29">
        <v>0</v>
      </c>
      <c r="AJ38" s="29">
        <f t="shared" si="9"/>
        <v>416</v>
      </c>
      <c r="AK38" s="29">
        <v>0</v>
      </c>
      <c r="AL38" s="29">
        <v>0</v>
      </c>
      <c r="AM38" s="29">
        <v>146</v>
      </c>
      <c r="AN38" s="29">
        <v>148</v>
      </c>
      <c r="AO38" s="29">
        <v>0</v>
      </c>
      <c r="AP38" s="29">
        <v>0</v>
      </c>
      <c r="AQ38" s="29">
        <v>0</v>
      </c>
      <c r="AR38" s="29">
        <v>0</v>
      </c>
      <c r="AS38" s="29">
        <v>122</v>
      </c>
      <c r="AT38" s="29">
        <f t="shared" si="10"/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f t="shared" si="11"/>
        <v>0</v>
      </c>
      <c r="BA38" s="29">
        <v>0</v>
      </c>
      <c r="BB38" s="29">
        <v>0</v>
      </c>
      <c r="BC38" s="29">
        <v>0</v>
      </c>
    </row>
    <row r="39" spans="1:55" s="30" customFormat="1" ht="13.5" customHeight="1" x14ac:dyDescent="0.15">
      <c r="A39" s="26" t="s">
        <v>34</v>
      </c>
      <c r="B39" s="27" t="s">
        <v>97</v>
      </c>
      <c r="C39" s="28" t="s">
        <v>98</v>
      </c>
      <c r="D39" s="29">
        <f t="shared" si="0"/>
        <v>15857</v>
      </c>
      <c r="E39" s="29">
        <f t="shared" si="1"/>
        <v>0</v>
      </c>
      <c r="F39" s="29">
        <v>0</v>
      </c>
      <c r="G39" s="29">
        <v>0</v>
      </c>
      <c r="H39" s="29">
        <f t="shared" si="2"/>
        <v>0</v>
      </c>
      <c r="I39" s="29">
        <v>0</v>
      </c>
      <c r="J39" s="29">
        <v>0</v>
      </c>
      <c r="K39" s="29">
        <f t="shared" si="3"/>
        <v>15857</v>
      </c>
      <c r="L39" s="29">
        <v>1166</v>
      </c>
      <c r="M39" s="29">
        <v>14691</v>
      </c>
      <c r="N39" s="29">
        <f t="shared" si="4"/>
        <v>15859</v>
      </c>
      <c r="O39" s="29">
        <f t="shared" si="5"/>
        <v>1166</v>
      </c>
      <c r="P39" s="29">
        <v>1166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f t="shared" si="6"/>
        <v>14691</v>
      </c>
      <c r="W39" s="29">
        <v>14691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f t="shared" si="7"/>
        <v>2</v>
      </c>
      <c r="AD39" s="29">
        <v>2</v>
      </c>
      <c r="AE39" s="29">
        <v>0</v>
      </c>
      <c r="AF39" s="29">
        <f t="shared" si="8"/>
        <v>369</v>
      </c>
      <c r="AG39" s="29">
        <v>369</v>
      </c>
      <c r="AH39" s="29">
        <v>0</v>
      </c>
      <c r="AI39" s="29">
        <v>0</v>
      </c>
      <c r="AJ39" s="29">
        <f t="shared" si="9"/>
        <v>369</v>
      </c>
      <c r="AK39" s="29">
        <v>0</v>
      </c>
      <c r="AL39" s="29">
        <v>0</v>
      </c>
      <c r="AM39" s="29">
        <v>129</v>
      </c>
      <c r="AN39" s="29">
        <v>131</v>
      </c>
      <c r="AO39" s="29">
        <v>0</v>
      </c>
      <c r="AP39" s="29">
        <v>0</v>
      </c>
      <c r="AQ39" s="29">
        <v>0</v>
      </c>
      <c r="AR39" s="29">
        <v>0</v>
      </c>
      <c r="AS39" s="29">
        <v>109</v>
      </c>
      <c r="AT39" s="29">
        <f t="shared" si="10"/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f t="shared" si="11"/>
        <v>0</v>
      </c>
      <c r="BA39" s="29">
        <v>0</v>
      </c>
      <c r="BB39" s="29">
        <v>0</v>
      </c>
      <c r="BC39" s="29">
        <v>0</v>
      </c>
    </row>
    <row r="40" spans="1:55" s="30" customFormat="1" ht="13.5" customHeight="1" x14ac:dyDescent="0.15">
      <c r="A40" s="26" t="s">
        <v>34</v>
      </c>
      <c r="B40" s="27" t="s">
        <v>99</v>
      </c>
      <c r="C40" s="28" t="s">
        <v>100</v>
      </c>
      <c r="D40" s="29">
        <f t="shared" si="0"/>
        <v>2666</v>
      </c>
      <c r="E40" s="29">
        <f t="shared" si="1"/>
        <v>0</v>
      </c>
      <c r="F40" s="29">
        <v>0</v>
      </c>
      <c r="G40" s="29">
        <v>0</v>
      </c>
      <c r="H40" s="29">
        <f t="shared" si="2"/>
        <v>0</v>
      </c>
      <c r="I40" s="29">
        <v>0</v>
      </c>
      <c r="J40" s="29">
        <v>0</v>
      </c>
      <c r="K40" s="29">
        <f t="shared" si="3"/>
        <v>2666</v>
      </c>
      <c r="L40" s="29">
        <v>126</v>
      </c>
      <c r="M40" s="29">
        <v>2540</v>
      </c>
      <c r="N40" s="29">
        <f t="shared" si="4"/>
        <v>2666</v>
      </c>
      <c r="O40" s="29">
        <f t="shared" si="5"/>
        <v>126</v>
      </c>
      <c r="P40" s="29">
        <v>126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f t="shared" si="6"/>
        <v>2540</v>
      </c>
      <c r="W40" s="29">
        <v>2540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f t="shared" si="7"/>
        <v>0</v>
      </c>
      <c r="AD40" s="29">
        <v>0</v>
      </c>
      <c r="AE40" s="29">
        <v>0</v>
      </c>
      <c r="AF40" s="29">
        <f t="shared" si="8"/>
        <v>3</v>
      </c>
      <c r="AG40" s="29">
        <v>3</v>
      </c>
      <c r="AH40" s="29">
        <v>0</v>
      </c>
      <c r="AI40" s="29">
        <v>0</v>
      </c>
      <c r="AJ40" s="29">
        <f t="shared" si="9"/>
        <v>3</v>
      </c>
      <c r="AK40" s="29">
        <v>0</v>
      </c>
      <c r="AL40" s="29">
        <v>0</v>
      </c>
      <c r="AM40" s="29">
        <v>3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f t="shared" si="10"/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f t="shared" si="11"/>
        <v>0</v>
      </c>
      <c r="BA40" s="29">
        <v>0</v>
      </c>
      <c r="BB40" s="29">
        <v>0</v>
      </c>
      <c r="BC40" s="29">
        <v>0</v>
      </c>
    </row>
    <row r="41" spans="1:55" s="30" customFormat="1" ht="13.5" customHeight="1" x14ac:dyDescent="0.15">
      <c r="A41" s="26" t="s">
        <v>34</v>
      </c>
      <c r="B41" s="27" t="s">
        <v>101</v>
      </c>
      <c r="C41" s="28" t="s">
        <v>102</v>
      </c>
      <c r="D41" s="29">
        <f t="shared" si="0"/>
        <v>1844</v>
      </c>
      <c r="E41" s="29">
        <f t="shared" si="1"/>
        <v>0</v>
      </c>
      <c r="F41" s="29">
        <v>0</v>
      </c>
      <c r="G41" s="29">
        <v>0</v>
      </c>
      <c r="H41" s="29">
        <f t="shared" si="2"/>
        <v>0</v>
      </c>
      <c r="I41" s="29">
        <v>0</v>
      </c>
      <c r="J41" s="29">
        <v>0</v>
      </c>
      <c r="K41" s="29">
        <f t="shared" si="3"/>
        <v>1844</v>
      </c>
      <c r="L41" s="29">
        <v>127</v>
      </c>
      <c r="M41" s="29">
        <v>1717</v>
      </c>
      <c r="N41" s="29">
        <f t="shared" si="4"/>
        <v>1844</v>
      </c>
      <c r="O41" s="29">
        <f t="shared" si="5"/>
        <v>127</v>
      </c>
      <c r="P41" s="29">
        <v>127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f t="shared" si="6"/>
        <v>1717</v>
      </c>
      <c r="W41" s="29">
        <v>1717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f t="shared" si="7"/>
        <v>0</v>
      </c>
      <c r="AD41" s="29">
        <v>0</v>
      </c>
      <c r="AE41" s="29">
        <v>0</v>
      </c>
      <c r="AF41" s="29">
        <f t="shared" si="8"/>
        <v>7</v>
      </c>
      <c r="AG41" s="29">
        <v>7</v>
      </c>
      <c r="AH41" s="29">
        <v>0</v>
      </c>
      <c r="AI41" s="29">
        <v>0</v>
      </c>
      <c r="AJ41" s="29">
        <f t="shared" si="9"/>
        <v>20</v>
      </c>
      <c r="AK41" s="29">
        <v>16</v>
      </c>
      <c r="AL41" s="29">
        <v>4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f t="shared" si="10"/>
        <v>7</v>
      </c>
      <c r="AU41" s="29">
        <v>7</v>
      </c>
      <c r="AV41" s="29">
        <v>0</v>
      </c>
      <c r="AW41" s="29">
        <v>0</v>
      </c>
      <c r="AX41" s="29">
        <v>0</v>
      </c>
      <c r="AY41" s="29">
        <v>0</v>
      </c>
      <c r="AZ41" s="29">
        <f t="shared" si="11"/>
        <v>4</v>
      </c>
      <c r="BA41" s="29">
        <v>4</v>
      </c>
      <c r="BB41" s="29">
        <v>0</v>
      </c>
      <c r="BC41" s="29">
        <v>0</v>
      </c>
    </row>
    <row r="42" spans="1:55" s="30" customFormat="1" ht="13.5" customHeight="1" x14ac:dyDescent="0.15">
      <c r="A42" s="26" t="s">
        <v>34</v>
      </c>
      <c r="B42" s="27" t="s">
        <v>103</v>
      </c>
      <c r="C42" s="28" t="s">
        <v>104</v>
      </c>
      <c r="D42" s="29">
        <f t="shared" si="0"/>
        <v>1696</v>
      </c>
      <c r="E42" s="29">
        <f t="shared" si="1"/>
        <v>0</v>
      </c>
      <c r="F42" s="29">
        <v>0</v>
      </c>
      <c r="G42" s="29">
        <v>0</v>
      </c>
      <c r="H42" s="29">
        <f t="shared" si="2"/>
        <v>0</v>
      </c>
      <c r="I42" s="29">
        <v>0</v>
      </c>
      <c r="J42" s="29">
        <v>0</v>
      </c>
      <c r="K42" s="29">
        <f t="shared" si="3"/>
        <v>1696</v>
      </c>
      <c r="L42" s="29">
        <v>107</v>
      </c>
      <c r="M42" s="29">
        <v>1589</v>
      </c>
      <c r="N42" s="29">
        <f t="shared" si="4"/>
        <v>1696</v>
      </c>
      <c r="O42" s="29">
        <f t="shared" si="5"/>
        <v>107</v>
      </c>
      <c r="P42" s="29">
        <v>107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f t="shared" si="6"/>
        <v>1589</v>
      </c>
      <c r="W42" s="29">
        <v>1589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f t="shared" si="7"/>
        <v>0</v>
      </c>
      <c r="AD42" s="29">
        <v>0</v>
      </c>
      <c r="AE42" s="29">
        <v>0</v>
      </c>
      <c r="AF42" s="29">
        <f t="shared" si="8"/>
        <v>7</v>
      </c>
      <c r="AG42" s="29">
        <v>7</v>
      </c>
      <c r="AH42" s="29">
        <v>0</v>
      </c>
      <c r="AI42" s="29">
        <v>0</v>
      </c>
      <c r="AJ42" s="29">
        <f t="shared" si="9"/>
        <v>15</v>
      </c>
      <c r="AK42" s="29">
        <v>12</v>
      </c>
      <c r="AL42" s="29">
        <v>3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f t="shared" si="10"/>
        <v>7</v>
      </c>
      <c r="AU42" s="29">
        <v>7</v>
      </c>
      <c r="AV42" s="29">
        <v>0</v>
      </c>
      <c r="AW42" s="29">
        <v>0</v>
      </c>
      <c r="AX42" s="29">
        <v>0</v>
      </c>
      <c r="AY42" s="29">
        <v>0</v>
      </c>
      <c r="AZ42" s="29">
        <f t="shared" si="11"/>
        <v>3</v>
      </c>
      <c r="BA42" s="29">
        <v>3</v>
      </c>
      <c r="BB42" s="29">
        <v>0</v>
      </c>
      <c r="BC42" s="29">
        <v>0</v>
      </c>
    </row>
    <row r="43" spans="1:55" s="30" customFormat="1" ht="13.5" customHeight="1" x14ac:dyDescent="0.15">
      <c r="A43" s="26" t="s">
        <v>34</v>
      </c>
      <c r="B43" s="27" t="s">
        <v>105</v>
      </c>
      <c r="C43" s="28" t="s">
        <v>106</v>
      </c>
      <c r="D43" s="29">
        <f t="shared" si="0"/>
        <v>1553</v>
      </c>
      <c r="E43" s="29">
        <f t="shared" si="1"/>
        <v>0</v>
      </c>
      <c r="F43" s="29">
        <v>0</v>
      </c>
      <c r="G43" s="29">
        <v>0</v>
      </c>
      <c r="H43" s="29">
        <f t="shared" si="2"/>
        <v>0</v>
      </c>
      <c r="I43" s="29">
        <v>0</v>
      </c>
      <c r="J43" s="29">
        <v>0</v>
      </c>
      <c r="K43" s="29">
        <f t="shared" si="3"/>
        <v>1553</v>
      </c>
      <c r="L43" s="29">
        <v>346</v>
      </c>
      <c r="M43" s="29">
        <v>1207</v>
      </c>
      <c r="N43" s="29">
        <f t="shared" si="4"/>
        <v>1553</v>
      </c>
      <c r="O43" s="29">
        <f t="shared" si="5"/>
        <v>346</v>
      </c>
      <c r="P43" s="29">
        <v>346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f t="shared" si="6"/>
        <v>1207</v>
      </c>
      <c r="W43" s="29">
        <v>1207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f t="shared" si="7"/>
        <v>0</v>
      </c>
      <c r="AD43" s="29">
        <v>0</v>
      </c>
      <c r="AE43" s="29">
        <v>0</v>
      </c>
      <c r="AF43" s="29">
        <f t="shared" si="8"/>
        <v>6</v>
      </c>
      <c r="AG43" s="29">
        <v>6</v>
      </c>
      <c r="AH43" s="29">
        <v>0</v>
      </c>
      <c r="AI43" s="29">
        <v>0</v>
      </c>
      <c r="AJ43" s="29">
        <f t="shared" si="9"/>
        <v>15</v>
      </c>
      <c r="AK43" s="29">
        <v>12</v>
      </c>
      <c r="AL43" s="29">
        <v>3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f t="shared" si="10"/>
        <v>6</v>
      </c>
      <c r="AU43" s="29">
        <v>6</v>
      </c>
      <c r="AV43" s="29">
        <v>0</v>
      </c>
      <c r="AW43" s="29">
        <v>0</v>
      </c>
      <c r="AX43" s="29">
        <v>0</v>
      </c>
      <c r="AY43" s="29">
        <v>0</v>
      </c>
      <c r="AZ43" s="29">
        <f t="shared" si="11"/>
        <v>3</v>
      </c>
      <c r="BA43" s="29">
        <v>3</v>
      </c>
      <c r="BB43" s="29">
        <v>0</v>
      </c>
      <c r="BC43" s="29">
        <v>0</v>
      </c>
    </row>
    <row r="44" spans="1:55" s="30" customFormat="1" ht="13.5" customHeight="1" x14ac:dyDescent="0.15">
      <c r="A44" s="26" t="s">
        <v>34</v>
      </c>
      <c r="B44" s="27" t="s">
        <v>107</v>
      </c>
      <c r="C44" s="28" t="s">
        <v>108</v>
      </c>
      <c r="D44" s="29">
        <f t="shared" si="0"/>
        <v>2889</v>
      </c>
      <c r="E44" s="29">
        <f t="shared" si="1"/>
        <v>0</v>
      </c>
      <c r="F44" s="29">
        <v>0</v>
      </c>
      <c r="G44" s="29">
        <v>0</v>
      </c>
      <c r="H44" s="29">
        <f t="shared" si="2"/>
        <v>0</v>
      </c>
      <c r="I44" s="29">
        <v>0</v>
      </c>
      <c r="J44" s="29">
        <v>0</v>
      </c>
      <c r="K44" s="29">
        <f t="shared" si="3"/>
        <v>2889</v>
      </c>
      <c r="L44" s="29">
        <v>347</v>
      </c>
      <c r="M44" s="29">
        <v>2542</v>
      </c>
      <c r="N44" s="29">
        <f t="shared" si="4"/>
        <v>2889</v>
      </c>
      <c r="O44" s="29">
        <f t="shared" si="5"/>
        <v>347</v>
      </c>
      <c r="P44" s="29">
        <v>347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f t="shared" si="6"/>
        <v>2542</v>
      </c>
      <c r="W44" s="29">
        <v>2542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f t="shared" si="7"/>
        <v>0</v>
      </c>
      <c r="AD44" s="29">
        <v>0</v>
      </c>
      <c r="AE44" s="29">
        <v>0</v>
      </c>
      <c r="AF44" s="29">
        <f t="shared" si="8"/>
        <v>22</v>
      </c>
      <c r="AG44" s="29">
        <v>22</v>
      </c>
      <c r="AH44" s="29">
        <v>0</v>
      </c>
      <c r="AI44" s="29">
        <v>0</v>
      </c>
      <c r="AJ44" s="29">
        <f t="shared" si="9"/>
        <v>35</v>
      </c>
      <c r="AK44" s="29">
        <v>28</v>
      </c>
      <c r="AL44" s="29">
        <v>0</v>
      </c>
      <c r="AM44" s="29">
        <v>0</v>
      </c>
      <c r="AN44" s="29">
        <v>7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f t="shared" si="10"/>
        <v>15</v>
      </c>
      <c r="AU44" s="29">
        <v>15</v>
      </c>
      <c r="AV44" s="29">
        <v>0</v>
      </c>
      <c r="AW44" s="29">
        <v>0</v>
      </c>
      <c r="AX44" s="29">
        <v>0</v>
      </c>
      <c r="AY44" s="29">
        <v>0</v>
      </c>
      <c r="AZ44" s="29">
        <f t="shared" si="11"/>
        <v>0</v>
      </c>
      <c r="BA44" s="29">
        <v>0</v>
      </c>
      <c r="BB44" s="29">
        <v>0</v>
      </c>
      <c r="BC44" s="29">
        <v>0</v>
      </c>
    </row>
    <row r="45" spans="1:55" s="30" customFormat="1" ht="13.5" customHeight="1" x14ac:dyDescent="0.15">
      <c r="A45" s="26" t="s">
        <v>34</v>
      </c>
      <c r="B45" s="27" t="s">
        <v>109</v>
      </c>
      <c r="C45" s="28" t="s">
        <v>110</v>
      </c>
      <c r="D45" s="29">
        <f t="shared" si="0"/>
        <v>2719</v>
      </c>
      <c r="E45" s="29">
        <f t="shared" si="1"/>
        <v>0</v>
      </c>
      <c r="F45" s="29">
        <v>0</v>
      </c>
      <c r="G45" s="29">
        <v>0</v>
      </c>
      <c r="H45" s="29">
        <f t="shared" si="2"/>
        <v>0</v>
      </c>
      <c r="I45" s="29">
        <v>0</v>
      </c>
      <c r="J45" s="29">
        <v>0</v>
      </c>
      <c r="K45" s="29">
        <f t="shared" si="3"/>
        <v>2719</v>
      </c>
      <c r="L45" s="29">
        <v>770</v>
      </c>
      <c r="M45" s="29">
        <v>1949</v>
      </c>
      <c r="N45" s="29">
        <f t="shared" si="4"/>
        <v>2719</v>
      </c>
      <c r="O45" s="29">
        <f t="shared" si="5"/>
        <v>770</v>
      </c>
      <c r="P45" s="29">
        <v>770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f t="shared" si="6"/>
        <v>1949</v>
      </c>
      <c r="W45" s="29">
        <v>1949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f t="shared" si="7"/>
        <v>0</v>
      </c>
      <c r="AD45" s="29">
        <v>0</v>
      </c>
      <c r="AE45" s="29">
        <v>0</v>
      </c>
      <c r="AF45" s="29">
        <f t="shared" si="8"/>
        <v>11</v>
      </c>
      <c r="AG45" s="29">
        <v>11</v>
      </c>
      <c r="AH45" s="29">
        <v>0</v>
      </c>
      <c r="AI45" s="29">
        <v>0</v>
      </c>
      <c r="AJ45" s="29">
        <f t="shared" si="9"/>
        <v>25</v>
      </c>
      <c r="AK45" s="29">
        <v>20</v>
      </c>
      <c r="AL45" s="29">
        <v>5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f t="shared" si="10"/>
        <v>11</v>
      </c>
      <c r="AU45" s="29">
        <v>11</v>
      </c>
      <c r="AV45" s="29">
        <v>0</v>
      </c>
      <c r="AW45" s="29">
        <v>0</v>
      </c>
      <c r="AX45" s="29">
        <v>0</v>
      </c>
      <c r="AY45" s="29">
        <v>0</v>
      </c>
      <c r="AZ45" s="29">
        <f t="shared" si="11"/>
        <v>5</v>
      </c>
      <c r="BA45" s="29">
        <v>5</v>
      </c>
      <c r="BB45" s="29">
        <v>0</v>
      </c>
      <c r="BC45" s="29">
        <v>0</v>
      </c>
    </row>
    <row r="46" spans="1:55" s="30" customFormat="1" ht="13.5" customHeight="1" x14ac:dyDescent="0.15">
      <c r="A46" s="26" t="s">
        <v>34</v>
      </c>
      <c r="B46" s="27" t="s">
        <v>111</v>
      </c>
      <c r="C46" s="28" t="s">
        <v>112</v>
      </c>
      <c r="D46" s="29">
        <f t="shared" si="0"/>
        <v>8333</v>
      </c>
      <c r="E46" s="29">
        <f t="shared" si="1"/>
        <v>0</v>
      </c>
      <c r="F46" s="29">
        <v>0</v>
      </c>
      <c r="G46" s="29">
        <v>0</v>
      </c>
      <c r="H46" s="29">
        <f t="shared" si="2"/>
        <v>0</v>
      </c>
      <c r="I46" s="29">
        <v>0</v>
      </c>
      <c r="J46" s="29">
        <v>0</v>
      </c>
      <c r="K46" s="29">
        <f t="shared" si="3"/>
        <v>8333</v>
      </c>
      <c r="L46" s="29">
        <v>759</v>
      </c>
      <c r="M46" s="29">
        <v>7574</v>
      </c>
      <c r="N46" s="29">
        <f t="shared" si="4"/>
        <v>8333</v>
      </c>
      <c r="O46" s="29">
        <f t="shared" si="5"/>
        <v>759</v>
      </c>
      <c r="P46" s="29">
        <v>759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f t="shared" si="6"/>
        <v>7574</v>
      </c>
      <c r="W46" s="29">
        <v>7574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f t="shared" si="7"/>
        <v>0</v>
      </c>
      <c r="AD46" s="29">
        <v>0</v>
      </c>
      <c r="AE46" s="29">
        <v>0</v>
      </c>
      <c r="AF46" s="29">
        <f t="shared" si="8"/>
        <v>34</v>
      </c>
      <c r="AG46" s="29">
        <v>34</v>
      </c>
      <c r="AH46" s="29">
        <v>0</v>
      </c>
      <c r="AI46" s="29">
        <v>0</v>
      </c>
      <c r="AJ46" s="29">
        <f t="shared" si="9"/>
        <v>80</v>
      </c>
      <c r="AK46" s="29">
        <v>64</v>
      </c>
      <c r="AL46" s="29">
        <v>16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f t="shared" si="10"/>
        <v>34</v>
      </c>
      <c r="AU46" s="29">
        <v>34</v>
      </c>
      <c r="AV46" s="29">
        <v>0</v>
      </c>
      <c r="AW46" s="29">
        <v>0</v>
      </c>
      <c r="AX46" s="29">
        <v>0</v>
      </c>
      <c r="AY46" s="29">
        <v>0</v>
      </c>
      <c r="AZ46" s="29">
        <f t="shared" si="11"/>
        <v>16</v>
      </c>
      <c r="BA46" s="29">
        <v>16</v>
      </c>
      <c r="BB46" s="29">
        <v>0</v>
      </c>
      <c r="BC46" s="29">
        <v>0</v>
      </c>
    </row>
    <row r="47" spans="1:55" s="30" customFormat="1" ht="13.5" customHeight="1" x14ac:dyDescent="0.15">
      <c r="A47" s="26" t="s">
        <v>34</v>
      </c>
      <c r="B47" s="27" t="s">
        <v>113</v>
      </c>
      <c r="C47" s="28" t="s">
        <v>114</v>
      </c>
      <c r="D47" s="29">
        <f t="shared" si="0"/>
        <v>2093</v>
      </c>
      <c r="E47" s="29">
        <f t="shared" si="1"/>
        <v>0</v>
      </c>
      <c r="F47" s="29">
        <v>0</v>
      </c>
      <c r="G47" s="29">
        <v>0</v>
      </c>
      <c r="H47" s="29">
        <f t="shared" si="2"/>
        <v>0</v>
      </c>
      <c r="I47" s="29">
        <v>0</v>
      </c>
      <c r="J47" s="29">
        <v>0</v>
      </c>
      <c r="K47" s="29">
        <f t="shared" si="3"/>
        <v>2093</v>
      </c>
      <c r="L47" s="29">
        <v>103</v>
      </c>
      <c r="M47" s="29">
        <v>1990</v>
      </c>
      <c r="N47" s="29">
        <f t="shared" si="4"/>
        <v>2093</v>
      </c>
      <c r="O47" s="29">
        <f t="shared" si="5"/>
        <v>103</v>
      </c>
      <c r="P47" s="29">
        <v>103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f t="shared" si="6"/>
        <v>1990</v>
      </c>
      <c r="W47" s="29">
        <v>1990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f t="shared" si="7"/>
        <v>0</v>
      </c>
      <c r="AD47" s="29">
        <v>0</v>
      </c>
      <c r="AE47" s="29">
        <v>0</v>
      </c>
      <c r="AF47" s="29">
        <f t="shared" si="8"/>
        <v>8</v>
      </c>
      <c r="AG47" s="29">
        <v>8</v>
      </c>
      <c r="AH47" s="29">
        <v>0</v>
      </c>
      <c r="AI47" s="29">
        <v>0</v>
      </c>
      <c r="AJ47" s="29">
        <f t="shared" si="9"/>
        <v>20</v>
      </c>
      <c r="AK47" s="29">
        <v>16</v>
      </c>
      <c r="AL47" s="29">
        <v>4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f t="shared" si="10"/>
        <v>8</v>
      </c>
      <c r="AU47" s="29">
        <v>8</v>
      </c>
      <c r="AV47" s="29">
        <v>0</v>
      </c>
      <c r="AW47" s="29">
        <v>0</v>
      </c>
      <c r="AX47" s="29">
        <v>0</v>
      </c>
      <c r="AY47" s="29">
        <v>0</v>
      </c>
      <c r="AZ47" s="29">
        <f t="shared" si="11"/>
        <v>4</v>
      </c>
      <c r="BA47" s="29">
        <v>4</v>
      </c>
      <c r="BB47" s="29">
        <v>0</v>
      </c>
      <c r="BC47" s="29">
        <v>0</v>
      </c>
    </row>
    <row r="48" spans="1:55" s="30" customFormat="1" ht="13.5" customHeight="1" x14ac:dyDescent="0.15">
      <c r="A48" s="26" t="s">
        <v>34</v>
      </c>
      <c r="B48" s="27" t="s">
        <v>115</v>
      </c>
      <c r="C48" s="28" t="s">
        <v>116</v>
      </c>
      <c r="D48" s="29">
        <f t="shared" si="0"/>
        <v>5231</v>
      </c>
      <c r="E48" s="29">
        <f t="shared" si="1"/>
        <v>0</v>
      </c>
      <c r="F48" s="29">
        <v>0</v>
      </c>
      <c r="G48" s="29">
        <v>0</v>
      </c>
      <c r="H48" s="29">
        <f t="shared" si="2"/>
        <v>0</v>
      </c>
      <c r="I48" s="29">
        <v>0</v>
      </c>
      <c r="J48" s="29">
        <v>0</v>
      </c>
      <c r="K48" s="29">
        <f t="shared" si="3"/>
        <v>5231</v>
      </c>
      <c r="L48" s="29">
        <v>1368</v>
      </c>
      <c r="M48" s="29">
        <v>3863</v>
      </c>
      <c r="N48" s="29">
        <f t="shared" si="4"/>
        <v>5231</v>
      </c>
      <c r="O48" s="29">
        <f t="shared" si="5"/>
        <v>1368</v>
      </c>
      <c r="P48" s="29">
        <v>1368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f t="shared" si="6"/>
        <v>3863</v>
      </c>
      <c r="W48" s="29">
        <v>3863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f t="shared" si="7"/>
        <v>0</v>
      </c>
      <c r="AD48" s="29">
        <v>0</v>
      </c>
      <c r="AE48" s="29">
        <v>0</v>
      </c>
      <c r="AF48" s="29">
        <f t="shared" si="8"/>
        <v>21</v>
      </c>
      <c r="AG48" s="29">
        <v>21</v>
      </c>
      <c r="AH48" s="29">
        <v>0</v>
      </c>
      <c r="AI48" s="29">
        <v>0</v>
      </c>
      <c r="AJ48" s="29">
        <f t="shared" si="9"/>
        <v>50</v>
      </c>
      <c r="AK48" s="29">
        <v>40</v>
      </c>
      <c r="AL48" s="29">
        <v>10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f t="shared" si="10"/>
        <v>21</v>
      </c>
      <c r="AU48" s="29">
        <v>21</v>
      </c>
      <c r="AV48" s="29">
        <v>0</v>
      </c>
      <c r="AW48" s="29">
        <v>0</v>
      </c>
      <c r="AX48" s="29">
        <v>0</v>
      </c>
      <c r="AY48" s="29">
        <v>0</v>
      </c>
      <c r="AZ48" s="29">
        <f t="shared" si="11"/>
        <v>10</v>
      </c>
      <c r="BA48" s="29">
        <v>10</v>
      </c>
      <c r="BB48" s="29">
        <v>0</v>
      </c>
      <c r="BC48" s="29">
        <v>0</v>
      </c>
    </row>
    <row r="49" spans="1:55" s="30" customFormat="1" ht="13.5" customHeight="1" x14ac:dyDescent="0.15">
      <c r="A49" s="26" t="s">
        <v>34</v>
      </c>
      <c r="B49" s="27" t="s">
        <v>117</v>
      </c>
      <c r="C49" s="28" t="s">
        <v>118</v>
      </c>
      <c r="D49" s="29">
        <f t="shared" si="0"/>
        <v>477</v>
      </c>
      <c r="E49" s="29">
        <f t="shared" si="1"/>
        <v>0</v>
      </c>
      <c r="F49" s="29">
        <v>0</v>
      </c>
      <c r="G49" s="29">
        <v>0</v>
      </c>
      <c r="H49" s="29">
        <f t="shared" si="2"/>
        <v>0</v>
      </c>
      <c r="I49" s="29">
        <v>0</v>
      </c>
      <c r="J49" s="29">
        <v>0</v>
      </c>
      <c r="K49" s="29">
        <f t="shared" si="3"/>
        <v>477</v>
      </c>
      <c r="L49" s="29">
        <v>111</v>
      </c>
      <c r="M49" s="29">
        <v>366</v>
      </c>
      <c r="N49" s="29">
        <f t="shared" si="4"/>
        <v>477</v>
      </c>
      <c r="O49" s="29">
        <f t="shared" si="5"/>
        <v>111</v>
      </c>
      <c r="P49" s="29">
        <v>109</v>
      </c>
      <c r="Q49" s="29">
        <v>0</v>
      </c>
      <c r="R49" s="29">
        <v>0</v>
      </c>
      <c r="S49" s="29">
        <v>2</v>
      </c>
      <c r="T49" s="29">
        <v>0</v>
      </c>
      <c r="U49" s="29">
        <v>0</v>
      </c>
      <c r="V49" s="29">
        <f t="shared" si="6"/>
        <v>366</v>
      </c>
      <c r="W49" s="29">
        <v>366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f t="shared" si="7"/>
        <v>0</v>
      </c>
      <c r="AD49" s="29">
        <v>0</v>
      </c>
      <c r="AE49" s="29">
        <v>0</v>
      </c>
      <c r="AF49" s="29">
        <f t="shared" si="8"/>
        <v>20</v>
      </c>
      <c r="AG49" s="29">
        <v>20</v>
      </c>
      <c r="AH49" s="29">
        <v>0</v>
      </c>
      <c r="AI49" s="29">
        <v>0</v>
      </c>
      <c r="AJ49" s="29">
        <f t="shared" si="9"/>
        <v>20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20</v>
      </c>
      <c r="AT49" s="29">
        <f t="shared" si="10"/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f t="shared" si="11"/>
        <v>0</v>
      </c>
      <c r="BA49" s="29">
        <v>0</v>
      </c>
      <c r="BB49" s="29">
        <v>0</v>
      </c>
      <c r="BC49" s="29">
        <v>0</v>
      </c>
    </row>
  </sheetData>
  <mergeCells count="56">
    <mergeCell ref="A2:A6"/>
    <mergeCell ref="B2:B6"/>
    <mergeCell ref="C2:C6"/>
    <mergeCell ref="AF2:AI2"/>
    <mergeCell ref="AJ2:AS2"/>
    <mergeCell ref="AJ3:AJ4"/>
    <mergeCell ref="AK3:AK4"/>
    <mergeCell ref="AL3:AL5"/>
    <mergeCell ref="AM3:AM4"/>
    <mergeCell ref="AN3:AN4"/>
    <mergeCell ref="AO3:AO4"/>
    <mergeCell ref="AP3:AP4"/>
    <mergeCell ref="AQ3:AQ4"/>
    <mergeCell ref="AR3:AR4"/>
    <mergeCell ref="AS3:AS4"/>
    <mergeCell ref="F4:F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T2:AY2"/>
    <mergeCell ref="M4:M5"/>
    <mergeCell ref="AT3:AT4"/>
    <mergeCell ref="AU3:AU4"/>
    <mergeCell ref="AV3:AV5"/>
    <mergeCell ref="AW3:AW4"/>
    <mergeCell ref="G4:G5"/>
    <mergeCell ref="I4:I5"/>
    <mergeCell ref="J4:J5"/>
    <mergeCell ref="L4:L5"/>
    <mergeCell ref="U4:U5"/>
    <mergeCell ref="P4:P5"/>
    <mergeCell ref="Q4:Q5"/>
    <mergeCell ref="R4:R5"/>
    <mergeCell ref="S4:S5"/>
    <mergeCell ref="T4:T5"/>
    <mergeCell ref="AZ3:AZ4"/>
    <mergeCell ref="BA3:BA4"/>
    <mergeCell ref="BB3:BB4"/>
    <mergeCell ref="BC3:BC4"/>
    <mergeCell ref="AX3:AX4"/>
    <mergeCell ref="AY3:AY4"/>
    <mergeCell ref="AD4:AD5"/>
    <mergeCell ref="AE4:AE5"/>
    <mergeCell ref="W4:W5"/>
    <mergeCell ref="X4:X5"/>
    <mergeCell ref="Y4:Y5"/>
    <mergeCell ref="Z4:Z5"/>
    <mergeCell ref="AA4:AA5"/>
    <mergeCell ref="AB4:AB5"/>
  </mergeCells>
  <phoneticPr fontId="1"/>
  <pageMargins left="0.70866141732283472" right="0.70866141732283472" top="0.98425196850393704" bottom="0.70866141732283472" header="0.70866141732283472" footer="0.70866141732283472"/>
  <pageSetup paperSize="9" scale="73" orientation="landscape"/>
  <headerFooter alignWithMargins="0">
    <oddHeader>&amp;Lし尿処理の状況（平成28年度実績）</oddHeader>
  </headerFooter>
  <colBreaks count="3" manualBreakCount="3">
    <brk id="13" min="1" max="998" man="1"/>
    <brk id="31" min="1" max="998" man="1"/>
    <brk id="45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31" customWidth="1"/>
    <col min="2" max="2" width="8.77734375" style="32" customWidth="1"/>
    <col min="3" max="3" width="12.6640625" style="6" customWidth="1"/>
    <col min="4" max="55" width="9" style="33"/>
    <col min="56" max="16384" width="9" style="6"/>
  </cols>
  <sheetData>
    <row r="1" spans="1:55" ht="16.2" x14ac:dyDescent="0.15">
      <c r="A1" s="1" t="s">
        <v>121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s="12" customFormat="1" ht="24" customHeight="1" x14ac:dyDescent="0.2">
      <c r="A2" s="69" t="s">
        <v>1</v>
      </c>
      <c r="B2" s="71" t="s">
        <v>2</v>
      </c>
      <c r="C2" s="72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9"/>
      <c r="N2" s="7" t="s">
        <v>5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F2" s="73" t="s">
        <v>6</v>
      </c>
      <c r="AG2" s="74"/>
      <c r="AH2" s="74"/>
      <c r="AI2" s="75"/>
      <c r="AJ2" s="73" t="s">
        <v>7</v>
      </c>
      <c r="AK2" s="74"/>
      <c r="AL2" s="74"/>
      <c r="AM2" s="74"/>
      <c r="AN2" s="74"/>
      <c r="AO2" s="74"/>
      <c r="AP2" s="74"/>
      <c r="AQ2" s="74"/>
      <c r="AR2" s="74"/>
      <c r="AS2" s="75"/>
      <c r="AT2" s="85" t="s">
        <v>8</v>
      </c>
      <c r="AU2" s="71"/>
      <c r="AV2" s="71"/>
      <c r="AW2" s="71"/>
      <c r="AX2" s="71"/>
      <c r="AY2" s="71"/>
      <c r="AZ2" s="73" t="s">
        <v>9</v>
      </c>
      <c r="BA2" s="74"/>
      <c r="BB2" s="74"/>
      <c r="BC2" s="75"/>
    </row>
    <row r="3" spans="1:55" s="12" customFormat="1" ht="13.5" customHeight="1" x14ac:dyDescent="0.2">
      <c r="A3" s="70"/>
      <c r="B3" s="70"/>
      <c r="C3" s="70"/>
      <c r="D3" s="13" t="s">
        <v>10</v>
      </c>
      <c r="E3" s="78" t="s">
        <v>11</v>
      </c>
      <c r="F3" s="74"/>
      <c r="G3" s="75"/>
      <c r="H3" s="79" t="s">
        <v>12</v>
      </c>
      <c r="I3" s="80"/>
      <c r="J3" s="81"/>
      <c r="K3" s="78" t="s">
        <v>13</v>
      </c>
      <c r="L3" s="80"/>
      <c r="M3" s="81"/>
      <c r="N3" s="13" t="s">
        <v>10</v>
      </c>
      <c r="O3" s="78" t="s">
        <v>14</v>
      </c>
      <c r="P3" s="82"/>
      <c r="Q3" s="82"/>
      <c r="R3" s="82"/>
      <c r="S3" s="82"/>
      <c r="T3" s="82"/>
      <c r="U3" s="83"/>
      <c r="V3" s="78" t="s">
        <v>15</v>
      </c>
      <c r="W3" s="82"/>
      <c r="X3" s="82"/>
      <c r="Y3" s="82"/>
      <c r="Z3" s="82"/>
      <c r="AA3" s="82"/>
      <c r="AB3" s="83"/>
      <c r="AC3" s="14" t="s">
        <v>16</v>
      </c>
      <c r="AD3" s="10"/>
      <c r="AE3" s="11"/>
      <c r="AF3" s="84" t="s">
        <v>10</v>
      </c>
      <c r="AG3" s="71" t="s">
        <v>17</v>
      </c>
      <c r="AH3" s="71" t="s">
        <v>18</v>
      </c>
      <c r="AI3" s="71" t="s">
        <v>19</v>
      </c>
      <c r="AJ3" s="70" t="s">
        <v>10</v>
      </c>
      <c r="AK3" s="71" t="s">
        <v>20</v>
      </c>
      <c r="AL3" s="71" t="s">
        <v>21</v>
      </c>
      <c r="AM3" s="71" t="s">
        <v>22</v>
      </c>
      <c r="AN3" s="71" t="s">
        <v>18</v>
      </c>
      <c r="AO3" s="71" t="s">
        <v>19</v>
      </c>
      <c r="AP3" s="71" t="s">
        <v>23</v>
      </c>
      <c r="AQ3" s="71" t="s">
        <v>24</v>
      </c>
      <c r="AR3" s="71" t="s">
        <v>25</v>
      </c>
      <c r="AS3" s="71" t="s">
        <v>26</v>
      </c>
      <c r="AT3" s="84" t="s">
        <v>10</v>
      </c>
      <c r="AU3" s="71" t="s">
        <v>20</v>
      </c>
      <c r="AV3" s="71" t="s">
        <v>21</v>
      </c>
      <c r="AW3" s="71" t="s">
        <v>22</v>
      </c>
      <c r="AX3" s="71" t="s">
        <v>18</v>
      </c>
      <c r="AY3" s="71" t="s">
        <v>19</v>
      </c>
      <c r="AZ3" s="84" t="s">
        <v>10</v>
      </c>
      <c r="BA3" s="71" t="s">
        <v>17</v>
      </c>
      <c r="BB3" s="71" t="s">
        <v>18</v>
      </c>
      <c r="BC3" s="71" t="s">
        <v>19</v>
      </c>
    </row>
    <row r="4" spans="1:55" s="12" customFormat="1" ht="18.75" customHeight="1" x14ac:dyDescent="0.2">
      <c r="A4" s="70"/>
      <c r="B4" s="70"/>
      <c r="C4" s="70"/>
      <c r="D4" s="13"/>
      <c r="E4" s="13" t="s">
        <v>10</v>
      </c>
      <c r="F4" s="76" t="s">
        <v>27</v>
      </c>
      <c r="G4" s="76" t="s">
        <v>28</v>
      </c>
      <c r="H4" s="13" t="s">
        <v>10</v>
      </c>
      <c r="I4" s="76" t="s">
        <v>27</v>
      </c>
      <c r="J4" s="76" t="s">
        <v>28</v>
      </c>
      <c r="K4" s="13" t="s">
        <v>10</v>
      </c>
      <c r="L4" s="76" t="s">
        <v>27</v>
      </c>
      <c r="M4" s="76" t="s">
        <v>28</v>
      </c>
      <c r="N4" s="13"/>
      <c r="O4" s="13" t="s">
        <v>10</v>
      </c>
      <c r="P4" s="76" t="s">
        <v>17</v>
      </c>
      <c r="Q4" s="86" t="s">
        <v>18</v>
      </c>
      <c r="R4" s="86" t="s">
        <v>19</v>
      </c>
      <c r="S4" s="76" t="s">
        <v>29</v>
      </c>
      <c r="T4" s="76" t="s">
        <v>30</v>
      </c>
      <c r="U4" s="76" t="s">
        <v>31</v>
      </c>
      <c r="V4" s="13" t="s">
        <v>10</v>
      </c>
      <c r="W4" s="76" t="s">
        <v>17</v>
      </c>
      <c r="X4" s="86" t="s">
        <v>18</v>
      </c>
      <c r="Y4" s="86" t="s">
        <v>19</v>
      </c>
      <c r="Z4" s="76" t="s">
        <v>29</v>
      </c>
      <c r="AA4" s="76" t="s">
        <v>30</v>
      </c>
      <c r="AB4" s="76" t="s">
        <v>31</v>
      </c>
      <c r="AC4" s="13" t="s">
        <v>10</v>
      </c>
      <c r="AD4" s="76" t="s">
        <v>27</v>
      </c>
      <c r="AE4" s="76" t="s">
        <v>28</v>
      </c>
      <c r="AF4" s="84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84"/>
      <c r="AU4" s="70"/>
      <c r="AV4" s="70"/>
      <c r="AW4" s="70"/>
      <c r="AX4" s="70"/>
      <c r="AY4" s="70"/>
      <c r="AZ4" s="84"/>
      <c r="BA4" s="70"/>
      <c r="BB4" s="70"/>
      <c r="BC4" s="70"/>
    </row>
    <row r="5" spans="1:55" s="17" customFormat="1" ht="22.5" customHeight="1" x14ac:dyDescent="0.2">
      <c r="A5" s="70"/>
      <c r="B5" s="70"/>
      <c r="C5" s="70"/>
      <c r="D5" s="15"/>
      <c r="E5" s="15"/>
      <c r="F5" s="77"/>
      <c r="G5" s="77"/>
      <c r="H5" s="15"/>
      <c r="I5" s="77"/>
      <c r="J5" s="77"/>
      <c r="K5" s="15"/>
      <c r="L5" s="77"/>
      <c r="M5" s="77"/>
      <c r="N5" s="15"/>
      <c r="O5" s="15"/>
      <c r="P5" s="77"/>
      <c r="Q5" s="87"/>
      <c r="R5" s="87"/>
      <c r="S5" s="77"/>
      <c r="T5" s="77"/>
      <c r="U5" s="77"/>
      <c r="V5" s="15"/>
      <c r="W5" s="77"/>
      <c r="X5" s="87"/>
      <c r="Y5" s="87"/>
      <c r="Z5" s="77"/>
      <c r="AA5" s="77"/>
      <c r="AB5" s="77"/>
      <c r="AC5" s="15"/>
      <c r="AD5" s="77"/>
      <c r="AE5" s="77"/>
      <c r="AF5" s="16"/>
      <c r="AG5" s="16"/>
      <c r="AH5" s="16"/>
      <c r="AI5" s="16"/>
      <c r="AJ5" s="16"/>
      <c r="AK5" s="16"/>
      <c r="AL5" s="70"/>
      <c r="AM5" s="16"/>
      <c r="AN5" s="16"/>
      <c r="AO5" s="16"/>
      <c r="AP5" s="16"/>
      <c r="AQ5" s="16"/>
      <c r="AR5" s="16"/>
      <c r="AS5" s="16"/>
      <c r="AT5" s="16"/>
      <c r="AU5" s="16"/>
      <c r="AV5" s="70"/>
      <c r="AW5" s="16"/>
      <c r="AX5" s="16"/>
      <c r="AY5" s="16"/>
      <c r="AZ5" s="16"/>
      <c r="BA5" s="16"/>
      <c r="BB5" s="16"/>
      <c r="BC5" s="16"/>
    </row>
    <row r="6" spans="1:55" s="20" customFormat="1" ht="13.5" customHeight="1" x14ac:dyDescent="0.2">
      <c r="A6" s="70"/>
      <c r="B6" s="70"/>
      <c r="C6" s="70"/>
      <c r="D6" s="18" t="s">
        <v>32</v>
      </c>
      <c r="E6" s="18" t="s">
        <v>32</v>
      </c>
      <c r="F6" s="18" t="s">
        <v>32</v>
      </c>
      <c r="G6" s="18" t="s">
        <v>32</v>
      </c>
      <c r="H6" s="18" t="s">
        <v>32</v>
      </c>
      <c r="I6" s="18" t="s">
        <v>32</v>
      </c>
      <c r="J6" s="18" t="s">
        <v>32</v>
      </c>
      <c r="K6" s="18" t="s">
        <v>32</v>
      </c>
      <c r="L6" s="18" t="s">
        <v>32</v>
      </c>
      <c r="M6" s="18" t="s">
        <v>32</v>
      </c>
      <c r="N6" s="18" t="s">
        <v>32</v>
      </c>
      <c r="O6" s="18" t="s">
        <v>32</v>
      </c>
      <c r="P6" s="18" t="s">
        <v>32</v>
      </c>
      <c r="Q6" s="18" t="s">
        <v>32</v>
      </c>
      <c r="R6" s="18" t="s">
        <v>32</v>
      </c>
      <c r="S6" s="18" t="s">
        <v>32</v>
      </c>
      <c r="T6" s="18" t="s">
        <v>32</v>
      </c>
      <c r="U6" s="18" t="s">
        <v>32</v>
      </c>
      <c r="V6" s="18" t="s">
        <v>32</v>
      </c>
      <c r="W6" s="18" t="s">
        <v>32</v>
      </c>
      <c r="X6" s="18" t="s">
        <v>32</v>
      </c>
      <c r="Y6" s="18" t="s">
        <v>32</v>
      </c>
      <c r="Z6" s="18" t="s">
        <v>32</v>
      </c>
      <c r="AA6" s="18" t="s">
        <v>32</v>
      </c>
      <c r="AB6" s="18" t="s">
        <v>32</v>
      </c>
      <c r="AC6" s="18" t="s">
        <v>32</v>
      </c>
      <c r="AD6" s="18" t="s">
        <v>32</v>
      </c>
      <c r="AE6" s="18" t="s">
        <v>32</v>
      </c>
      <c r="AF6" s="19" t="s">
        <v>33</v>
      </c>
      <c r="AG6" s="19" t="s">
        <v>33</v>
      </c>
      <c r="AH6" s="19" t="s">
        <v>33</v>
      </c>
      <c r="AI6" s="19" t="s">
        <v>33</v>
      </c>
      <c r="AJ6" s="19" t="s">
        <v>33</v>
      </c>
      <c r="AK6" s="19" t="s">
        <v>33</v>
      </c>
      <c r="AL6" s="19" t="s">
        <v>33</v>
      </c>
      <c r="AM6" s="19" t="s">
        <v>33</v>
      </c>
      <c r="AN6" s="19" t="s">
        <v>33</v>
      </c>
      <c r="AO6" s="19" t="s">
        <v>33</v>
      </c>
      <c r="AP6" s="19" t="s">
        <v>33</v>
      </c>
      <c r="AQ6" s="19" t="s">
        <v>33</v>
      </c>
      <c r="AR6" s="19" t="s">
        <v>33</v>
      </c>
      <c r="AS6" s="19" t="s">
        <v>33</v>
      </c>
      <c r="AT6" s="19" t="s">
        <v>33</v>
      </c>
      <c r="AU6" s="19" t="s">
        <v>33</v>
      </c>
      <c r="AV6" s="19" t="s">
        <v>33</v>
      </c>
      <c r="AW6" s="19" t="s">
        <v>33</v>
      </c>
      <c r="AX6" s="19" t="s">
        <v>33</v>
      </c>
      <c r="AY6" s="19" t="s">
        <v>33</v>
      </c>
      <c r="AZ6" s="19" t="s">
        <v>33</v>
      </c>
      <c r="BA6" s="19" t="s">
        <v>33</v>
      </c>
      <c r="BB6" s="19" t="s">
        <v>33</v>
      </c>
      <c r="BC6" s="19" t="s">
        <v>33</v>
      </c>
    </row>
    <row r="7" spans="1:55" s="25" customFormat="1" ht="13.5" customHeight="1" x14ac:dyDescent="0.2">
      <c r="A7" s="21" t="str">
        <f>[3]水洗化人口等!A7</f>
        <v>岐阜県</v>
      </c>
      <c r="B7" s="22" t="str">
        <f>[3]水洗化人口等!B7</f>
        <v>21000</v>
      </c>
      <c r="C7" s="23" t="s">
        <v>10</v>
      </c>
      <c r="D7" s="24">
        <f t="shared" ref="D7:D49" si="0">SUM(E7,+H7,+K7)</f>
        <v>562652</v>
      </c>
      <c r="E7" s="24">
        <f t="shared" ref="E7:E49" si="1">SUM(F7:G7)</f>
        <v>4280</v>
      </c>
      <c r="F7" s="24">
        <f>SUM(F$8:F$49)</f>
        <v>4280</v>
      </c>
      <c r="G7" s="24">
        <f>SUM(G$8:G$49)</f>
        <v>0</v>
      </c>
      <c r="H7" s="24">
        <f t="shared" ref="H7:H49" si="2">SUM(I7:J7)</f>
        <v>36549</v>
      </c>
      <c r="I7" s="24">
        <f>SUM(I$8:I$49)</f>
        <v>22490</v>
      </c>
      <c r="J7" s="24">
        <f>SUM(J$8:J$49)</f>
        <v>14059</v>
      </c>
      <c r="K7" s="24">
        <f t="shared" ref="K7:K49" si="3">SUM(L7:M7)</f>
        <v>521823</v>
      </c>
      <c r="L7" s="24">
        <f>SUM(L$8:L$49)</f>
        <v>46577</v>
      </c>
      <c r="M7" s="24">
        <f>SUM(M$8:M$49)</f>
        <v>475246</v>
      </c>
      <c r="N7" s="24">
        <f t="shared" ref="N7:N49" si="4">SUM(O7,+V7,+AC7)</f>
        <v>562825</v>
      </c>
      <c r="O7" s="24">
        <f t="shared" ref="O7:O49" si="5">SUM(P7:U7)</f>
        <v>73347</v>
      </c>
      <c r="P7" s="24">
        <f>SUM(P$8:P$49)</f>
        <v>73232</v>
      </c>
      <c r="Q7" s="24">
        <f>SUM(Q$8:Q$49)</f>
        <v>0</v>
      </c>
      <c r="R7" s="24">
        <f>SUM(R$8:R$49)</f>
        <v>0</v>
      </c>
      <c r="S7" s="24">
        <f>SUM(S$8:S$49)</f>
        <v>115</v>
      </c>
      <c r="T7" s="24">
        <f>SUM(T$8:T$49)</f>
        <v>0</v>
      </c>
      <c r="U7" s="24">
        <f>SUM(U$8:U$49)</f>
        <v>0</v>
      </c>
      <c r="V7" s="24">
        <f t="shared" ref="V7:V49" si="6">SUM(W7:AB7)</f>
        <v>489305</v>
      </c>
      <c r="W7" s="24">
        <f>SUM(W$8:W$49)</f>
        <v>488919</v>
      </c>
      <c r="X7" s="24">
        <f>SUM(X$8:X$49)</f>
        <v>0</v>
      </c>
      <c r="Y7" s="24">
        <f>SUM(Y$8:Y$49)</f>
        <v>0</v>
      </c>
      <c r="Z7" s="24">
        <f>SUM(Z$8:Z$49)</f>
        <v>386</v>
      </c>
      <c r="AA7" s="24">
        <f>SUM(AA$8:AA$49)</f>
        <v>0</v>
      </c>
      <c r="AB7" s="24">
        <f>SUM(AB$8:AB$49)</f>
        <v>0</v>
      </c>
      <c r="AC7" s="24">
        <f t="shared" ref="AC7:AC49" si="7">SUM(AD7:AE7)</f>
        <v>173</v>
      </c>
      <c r="AD7" s="24">
        <f>SUM(AD$8:AD$49)</f>
        <v>173</v>
      </c>
      <c r="AE7" s="24">
        <f>SUM(AE$8:AE$49)</f>
        <v>0</v>
      </c>
      <c r="AF7" s="24">
        <f t="shared" ref="AF7:AF49" si="8">SUM(AG7:AI7)</f>
        <v>9098</v>
      </c>
      <c r="AG7" s="24">
        <f>SUM(AG$8:AG$49)</f>
        <v>9098</v>
      </c>
      <c r="AH7" s="24">
        <f>SUM(AH$8:AH$49)</f>
        <v>0</v>
      </c>
      <c r="AI7" s="24">
        <f>SUM(AI$8:AI$49)</f>
        <v>0</v>
      </c>
      <c r="AJ7" s="24">
        <f t="shared" ref="AJ7:AJ49" si="9">SUM(AK7:AS7)</f>
        <v>14586</v>
      </c>
      <c r="AK7" s="24">
        <f>SUM(AK$8:AK$49)</f>
        <v>5780</v>
      </c>
      <c r="AL7" s="24">
        <f>SUM(AL$8:AL$49)</f>
        <v>255</v>
      </c>
      <c r="AM7" s="24">
        <f>SUM(AM$8:AM$49)</f>
        <v>5991</v>
      </c>
      <c r="AN7" s="24">
        <f>SUM(AN$8:AN$49)</f>
        <v>943</v>
      </c>
      <c r="AO7" s="24">
        <f>SUM(AO$8:AO$49)</f>
        <v>0</v>
      </c>
      <c r="AP7" s="24">
        <f>SUM(AP$8:AP$49)</f>
        <v>278</v>
      </c>
      <c r="AQ7" s="24">
        <f>SUM(AQ$8:AQ$49)</f>
        <v>0</v>
      </c>
      <c r="AR7" s="24">
        <f>SUM(AR$8:AR$49)</f>
        <v>0</v>
      </c>
      <c r="AS7" s="24">
        <f>SUM(AS$8:AS$49)</f>
        <v>1339</v>
      </c>
      <c r="AT7" s="24">
        <f t="shared" ref="AT7:AT49" si="10">SUM(AU7:AY7)</f>
        <v>749</v>
      </c>
      <c r="AU7" s="24">
        <f>SUM(AU$8:AU$49)</f>
        <v>543</v>
      </c>
      <c r="AV7" s="24">
        <f>SUM(AV$8:AV$49)</f>
        <v>4</v>
      </c>
      <c r="AW7" s="24">
        <f>SUM(AW$8:AW$49)</f>
        <v>202</v>
      </c>
      <c r="AX7" s="24">
        <f>SUM(AX$8:AX$49)</f>
        <v>0</v>
      </c>
      <c r="AY7" s="24">
        <f>SUM(AY$8:AY$49)</f>
        <v>0</v>
      </c>
      <c r="AZ7" s="24">
        <f t="shared" ref="AZ7:AZ49" si="11">SUM(BA7:BC7)</f>
        <v>457</v>
      </c>
      <c r="BA7" s="24">
        <f>SUM(BA$8:BA$49)</f>
        <v>457</v>
      </c>
      <c r="BB7" s="24">
        <f>SUM(BB$8:BB$49)</f>
        <v>0</v>
      </c>
      <c r="BC7" s="24">
        <f>SUM(BC$8:BC$49)</f>
        <v>0</v>
      </c>
    </row>
    <row r="8" spans="1:55" s="30" customFormat="1" ht="13.5" customHeight="1" x14ac:dyDescent="0.15">
      <c r="A8" s="26" t="s">
        <v>34</v>
      </c>
      <c r="B8" s="27" t="s">
        <v>35</v>
      </c>
      <c r="C8" s="28" t="s">
        <v>36</v>
      </c>
      <c r="D8" s="29">
        <f t="shared" si="0"/>
        <v>50878</v>
      </c>
      <c r="E8" s="29">
        <f t="shared" si="1"/>
        <v>1136</v>
      </c>
      <c r="F8" s="29">
        <v>1136</v>
      </c>
      <c r="G8" s="29">
        <v>0</v>
      </c>
      <c r="H8" s="29">
        <f t="shared" si="2"/>
        <v>3930</v>
      </c>
      <c r="I8" s="29">
        <v>3930</v>
      </c>
      <c r="J8" s="29">
        <v>0</v>
      </c>
      <c r="K8" s="29">
        <f t="shared" si="3"/>
        <v>45812</v>
      </c>
      <c r="L8" s="29">
        <v>0</v>
      </c>
      <c r="M8" s="29">
        <v>45812</v>
      </c>
      <c r="N8" s="29">
        <f t="shared" si="4"/>
        <v>50878</v>
      </c>
      <c r="O8" s="29">
        <f t="shared" si="5"/>
        <v>5066</v>
      </c>
      <c r="P8" s="29">
        <v>5066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f t="shared" si="6"/>
        <v>45812</v>
      </c>
      <c r="W8" s="29">
        <v>45812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f t="shared" si="7"/>
        <v>0</v>
      </c>
      <c r="AD8" s="29">
        <v>0</v>
      </c>
      <c r="AE8" s="29">
        <v>0</v>
      </c>
      <c r="AF8" s="29">
        <f t="shared" si="8"/>
        <v>1251</v>
      </c>
      <c r="AG8" s="29">
        <v>1251</v>
      </c>
      <c r="AH8" s="29">
        <v>0</v>
      </c>
      <c r="AI8" s="29">
        <v>0</v>
      </c>
      <c r="AJ8" s="29">
        <f t="shared" si="9"/>
        <v>1251</v>
      </c>
      <c r="AK8" s="29">
        <v>0</v>
      </c>
      <c r="AL8" s="29">
        <v>0</v>
      </c>
      <c r="AM8" s="29">
        <v>1251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f t="shared" si="10"/>
        <v>122</v>
      </c>
      <c r="AU8" s="29">
        <v>0</v>
      </c>
      <c r="AV8" s="29">
        <v>0</v>
      </c>
      <c r="AW8" s="29">
        <v>122</v>
      </c>
      <c r="AX8" s="29">
        <v>0</v>
      </c>
      <c r="AY8" s="29">
        <v>0</v>
      </c>
      <c r="AZ8" s="29">
        <f t="shared" si="11"/>
        <v>0</v>
      </c>
      <c r="BA8" s="29">
        <v>0</v>
      </c>
      <c r="BB8" s="29">
        <v>0</v>
      </c>
      <c r="BC8" s="29">
        <v>0</v>
      </c>
    </row>
    <row r="9" spans="1:55" s="30" customFormat="1" ht="13.5" customHeight="1" x14ac:dyDescent="0.15">
      <c r="A9" s="26" t="s">
        <v>34</v>
      </c>
      <c r="B9" s="27" t="s">
        <v>37</v>
      </c>
      <c r="C9" s="28" t="s">
        <v>38</v>
      </c>
      <c r="D9" s="29">
        <f t="shared" si="0"/>
        <v>28147</v>
      </c>
      <c r="E9" s="29">
        <f t="shared" si="1"/>
        <v>0</v>
      </c>
      <c r="F9" s="29">
        <v>0</v>
      </c>
      <c r="G9" s="29">
        <v>0</v>
      </c>
      <c r="H9" s="29">
        <f t="shared" si="2"/>
        <v>0</v>
      </c>
      <c r="I9" s="29">
        <v>0</v>
      </c>
      <c r="J9" s="29">
        <v>0</v>
      </c>
      <c r="K9" s="29">
        <f t="shared" si="3"/>
        <v>28147</v>
      </c>
      <c r="L9" s="29">
        <v>2157</v>
      </c>
      <c r="M9" s="29">
        <v>25990</v>
      </c>
      <c r="N9" s="29">
        <f t="shared" si="4"/>
        <v>28170</v>
      </c>
      <c r="O9" s="29">
        <f t="shared" si="5"/>
        <v>2157</v>
      </c>
      <c r="P9" s="29">
        <v>2157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f t="shared" si="6"/>
        <v>25990</v>
      </c>
      <c r="W9" s="29">
        <v>25990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f t="shared" si="7"/>
        <v>23</v>
      </c>
      <c r="AD9" s="29">
        <v>23</v>
      </c>
      <c r="AE9" s="29">
        <v>0</v>
      </c>
      <c r="AF9" s="29">
        <f t="shared" si="8"/>
        <v>641</v>
      </c>
      <c r="AG9" s="29">
        <v>641</v>
      </c>
      <c r="AH9" s="29">
        <v>0</v>
      </c>
      <c r="AI9" s="29">
        <v>0</v>
      </c>
      <c r="AJ9" s="29">
        <f t="shared" si="9"/>
        <v>641</v>
      </c>
      <c r="AK9" s="29">
        <v>0</v>
      </c>
      <c r="AL9" s="29">
        <v>0</v>
      </c>
      <c r="AM9" s="29">
        <v>235</v>
      </c>
      <c r="AN9" s="29">
        <v>237</v>
      </c>
      <c r="AO9" s="29">
        <v>0</v>
      </c>
      <c r="AP9" s="29">
        <v>0</v>
      </c>
      <c r="AQ9" s="29">
        <v>0</v>
      </c>
      <c r="AR9" s="29">
        <v>0</v>
      </c>
      <c r="AS9" s="29">
        <v>169</v>
      </c>
      <c r="AT9" s="29">
        <f t="shared" si="10"/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f t="shared" si="11"/>
        <v>0</v>
      </c>
      <c r="BA9" s="29">
        <v>0</v>
      </c>
      <c r="BB9" s="29">
        <v>0</v>
      </c>
      <c r="BC9" s="29">
        <v>0</v>
      </c>
    </row>
    <row r="10" spans="1:55" s="30" customFormat="1" ht="13.5" customHeight="1" x14ac:dyDescent="0.15">
      <c r="A10" s="26" t="s">
        <v>34</v>
      </c>
      <c r="B10" s="27" t="s">
        <v>39</v>
      </c>
      <c r="C10" s="28" t="s">
        <v>40</v>
      </c>
      <c r="D10" s="29">
        <f t="shared" si="0"/>
        <v>21970</v>
      </c>
      <c r="E10" s="29">
        <f t="shared" si="1"/>
        <v>0</v>
      </c>
      <c r="F10" s="29">
        <v>0</v>
      </c>
      <c r="G10" s="29">
        <v>0</v>
      </c>
      <c r="H10" s="29">
        <f t="shared" si="2"/>
        <v>0</v>
      </c>
      <c r="I10" s="29">
        <v>0</v>
      </c>
      <c r="J10" s="29">
        <v>0</v>
      </c>
      <c r="K10" s="29">
        <f t="shared" si="3"/>
        <v>21970</v>
      </c>
      <c r="L10" s="29">
        <v>5024</v>
      </c>
      <c r="M10" s="29">
        <v>16946</v>
      </c>
      <c r="N10" s="29">
        <f t="shared" si="4"/>
        <v>21970</v>
      </c>
      <c r="O10" s="29">
        <f t="shared" si="5"/>
        <v>5024</v>
      </c>
      <c r="P10" s="29">
        <v>5024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f t="shared" si="6"/>
        <v>16946</v>
      </c>
      <c r="W10" s="29">
        <v>16946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f t="shared" si="7"/>
        <v>0</v>
      </c>
      <c r="AD10" s="29">
        <v>0</v>
      </c>
      <c r="AE10" s="29">
        <v>0</v>
      </c>
      <c r="AF10" s="29">
        <f t="shared" si="8"/>
        <v>193</v>
      </c>
      <c r="AG10" s="29">
        <v>193</v>
      </c>
      <c r="AH10" s="29">
        <v>0</v>
      </c>
      <c r="AI10" s="29">
        <v>0</v>
      </c>
      <c r="AJ10" s="29">
        <f t="shared" si="9"/>
        <v>193</v>
      </c>
      <c r="AK10" s="29">
        <v>0</v>
      </c>
      <c r="AL10" s="29">
        <v>0</v>
      </c>
      <c r="AM10" s="29">
        <v>33</v>
      </c>
      <c r="AN10" s="29">
        <v>0</v>
      </c>
      <c r="AO10" s="29">
        <v>0</v>
      </c>
      <c r="AP10" s="29">
        <v>160</v>
      </c>
      <c r="AQ10" s="29">
        <v>0</v>
      </c>
      <c r="AR10" s="29">
        <v>0</v>
      </c>
      <c r="AS10" s="29">
        <v>0</v>
      </c>
      <c r="AT10" s="29">
        <f t="shared" si="10"/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f t="shared" si="11"/>
        <v>0</v>
      </c>
      <c r="BA10" s="29">
        <v>0</v>
      </c>
      <c r="BB10" s="29">
        <v>0</v>
      </c>
      <c r="BC10" s="29">
        <v>0</v>
      </c>
    </row>
    <row r="11" spans="1:55" s="30" customFormat="1" ht="13.5" customHeight="1" x14ac:dyDescent="0.15">
      <c r="A11" s="26" t="s">
        <v>34</v>
      </c>
      <c r="B11" s="27" t="s">
        <v>41</v>
      </c>
      <c r="C11" s="28" t="s">
        <v>42</v>
      </c>
      <c r="D11" s="29">
        <f t="shared" si="0"/>
        <v>9579</v>
      </c>
      <c r="E11" s="29">
        <f t="shared" si="1"/>
        <v>0</v>
      </c>
      <c r="F11" s="29">
        <v>0</v>
      </c>
      <c r="G11" s="29">
        <v>0</v>
      </c>
      <c r="H11" s="29">
        <f t="shared" si="2"/>
        <v>2660</v>
      </c>
      <c r="I11" s="29">
        <v>2634</v>
      </c>
      <c r="J11" s="29">
        <v>26</v>
      </c>
      <c r="K11" s="29">
        <f t="shared" si="3"/>
        <v>6919</v>
      </c>
      <c r="L11" s="29">
        <v>0</v>
      </c>
      <c r="M11" s="29">
        <v>6919</v>
      </c>
      <c r="N11" s="29">
        <f t="shared" si="4"/>
        <v>9579</v>
      </c>
      <c r="O11" s="29">
        <f t="shared" si="5"/>
        <v>2634</v>
      </c>
      <c r="P11" s="29">
        <v>2634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f t="shared" si="6"/>
        <v>6945</v>
      </c>
      <c r="W11" s="29">
        <v>6945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f t="shared" si="7"/>
        <v>0</v>
      </c>
      <c r="AD11" s="29">
        <v>0</v>
      </c>
      <c r="AE11" s="29">
        <v>0</v>
      </c>
      <c r="AF11" s="29">
        <f t="shared" si="8"/>
        <v>258</v>
      </c>
      <c r="AG11" s="29">
        <v>258</v>
      </c>
      <c r="AH11" s="29">
        <v>0</v>
      </c>
      <c r="AI11" s="29">
        <v>0</v>
      </c>
      <c r="AJ11" s="29">
        <f t="shared" si="9"/>
        <v>258</v>
      </c>
      <c r="AK11" s="29">
        <v>0</v>
      </c>
      <c r="AL11" s="29">
        <v>0</v>
      </c>
      <c r="AM11" s="29">
        <v>258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f t="shared" si="10"/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f t="shared" si="11"/>
        <v>0</v>
      </c>
      <c r="BA11" s="29">
        <v>0</v>
      </c>
      <c r="BB11" s="29">
        <v>0</v>
      </c>
      <c r="BC11" s="29">
        <v>0</v>
      </c>
    </row>
    <row r="12" spans="1:55" s="30" customFormat="1" ht="13.5" customHeight="1" x14ac:dyDescent="0.15">
      <c r="A12" s="26" t="s">
        <v>34</v>
      </c>
      <c r="B12" s="27" t="s">
        <v>43</v>
      </c>
      <c r="C12" s="28" t="s">
        <v>44</v>
      </c>
      <c r="D12" s="29">
        <f t="shared" si="0"/>
        <v>11610</v>
      </c>
      <c r="E12" s="29">
        <f t="shared" si="1"/>
        <v>0</v>
      </c>
      <c r="F12" s="29">
        <v>0</v>
      </c>
      <c r="G12" s="29">
        <v>0</v>
      </c>
      <c r="H12" s="29">
        <f t="shared" si="2"/>
        <v>0</v>
      </c>
      <c r="I12" s="29">
        <v>0</v>
      </c>
      <c r="J12" s="29">
        <v>0</v>
      </c>
      <c r="K12" s="29">
        <f t="shared" si="3"/>
        <v>11610</v>
      </c>
      <c r="L12" s="29">
        <v>1477</v>
      </c>
      <c r="M12" s="29">
        <v>10133</v>
      </c>
      <c r="N12" s="29">
        <f t="shared" si="4"/>
        <v>11610</v>
      </c>
      <c r="O12" s="29">
        <f t="shared" si="5"/>
        <v>1477</v>
      </c>
      <c r="P12" s="29">
        <v>1477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f t="shared" si="6"/>
        <v>10133</v>
      </c>
      <c r="W12" s="29">
        <v>10133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f t="shared" si="7"/>
        <v>0</v>
      </c>
      <c r="AD12" s="29">
        <v>0</v>
      </c>
      <c r="AE12" s="29">
        <v>0</v>
      </c>
      <c r="AF12" s="29">
        <f t="shared" si="8"/>
        <v>104</v>
      </c>
      <c r="AG12" s="29">
        <v>104</v>
      </c>
      <c r="AH12" s="29">
        <v>0</v>
      </c>
      <c r="AI12" s="29">
        <v>0</v>
      </c>
      <c r="AJ12" s="29">
        <f t="shared" si="9"/>
        <v>104</v>
      </c>
      <c r="AK12" s="29">
        <v>0</v>
      </c>
      <c r="AL12" s="29">
        <v>0</v>
      </c>
      <c r="AM12" s="29">
        <v>104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f t="shared" si="10"/>
        <v>8</v>
      </c>
      <c r="AU12" s="29">
        <v>0</v>
      </c>
      <c r="AV12" s="29">
        <v>0</v>
      </c>
      <c r="AW12" s="29">
        <v>8</v>
      </c>
      <c r="AX12" s="29">
        <v>0</v>
      </c>
      <c r="AY12" s="29">
        <v>0</v>
      </c>
      <c r="AZ12" s="29">
        <f t="shared" si="11"/>
        <v>0</v>
      </c>
      <c r="BA12" s="29">
        <v>0</v>
      </c>
      <c r="BB12" s="29">
        <v>0</v>
      </c>
      <c r="BC12" s="29">
        <v>0</v>
      </c>
    </row>
    <row r="13" spans="1:55" s="30" customFormat="1" ht="13.5" customHeight="1" x14ac:dyDescent="0.15">
      <c r="A13" s="26" t="s">
        <v>34</v>
      </c>
      <c r="B13" s="27" t="s">
        <v>45</v>
      </c>
      <c r="C13" s="28" t="s">
        <v>46</v>
      </c>
      <c r="D13" s="29">
        <f t="shared" si="0"/>
        <v>22412</v>
      </c>
      <c r="E13" s="29">
        <f t="shared" si="1"/>
        <v>0</v>
      </c>
      <c r="F13" s="29">
        <v>0</v>
      </c>
      <c r="G13" s="29">
        <v>0</v>
      </c>
      <c r="H13" s="29">
        <f t="shared" si="2"/>
        <v>6923</v>
      </c>
      <c r="I13" s="29">
        <v>6923</v>
      </c>
      <c r="J13" s="29">
        <v>0</v>
      </c>
      <c r="K13" s="29">
        <f t="shared" si="3"/>
        <v>15489</v>
      </c>
      <c r="L13" s="29">
        <v>3122</v>
      </c>
      <c r="M13" s="29">
        <v>12367</v>
      </c>
      <c r="N13" s="29">
        <f t="shared" si="4"/>
        <v>22412</v>
      </c>
      <c r="O13" s="29">
        <f t="shared" si="5"/>
        <v>10045</v>
      </c>
      <c r="P13" s="29">
        <v>10045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f t="shared" si="6"/>
        <v>12367</v>
      </c>
      <c r="W13" s="29">
        <v>12367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f t="shared" si="7"/>
        <v>0</v>
      </c>
      <c r="AD13" s="29">
        <v>0</v>
      </c>
      <c r="AE13" s="29">
        <v>0</v>
      </c>
      <c r="AF13" s="29">
        <f t="shared" si="8"/>
        <v>331</v>
      </c>
      <c r="AG13" s="29">
        <v>331</v>
      </c>
      <c r="AH13" s="29">
        <v>0</v>
      </c>
      <c r="AI13" s="29">
        <v>0</v>
      </c>
      <c r="AJ13" s="29">
        <f t="shared" si="9"/>
        <v>1073</v>
      </c>
      <c r="AK13" s="29">
        <v>565</v>
      </c>
      <c r="AL13" s="29">
        <v>177</v>
      </c>
      <c r="AM13" s="29">
        <v>30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301</v>
      </c>
      <c r="AT13" s="29">
        <f t="shared" si="10"/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f t="shared" si="11"/>
        <v>177</v>
      </c>
      <c r="BA13" s="29">
        <v>177</v>
      </c>
      <c r="BB13" s="29">
        <v>0</v>
      </c>
      <c r="BC13" s="29">
        <v>0</v>
      </c>
    </row>
    <row r="14" spans="1:55" s="30" customFormat="1" ht="13.5" customHeight="1" x14ac:dyDescent="0.15">
      <c r="A14" s="26" t="s">
        <v>34</v>
      </c>
      <c r="B14" s="27" t="s">
        <v>47</v>
      </c>
      <c r="C14" s="28" t="s">
        <v>48</v>
      </c>
      <c r="D14" s="29">
        <f t="shared" si="0"/>
        <v>5721</v>
      </c>
      <c r="E14" s="29">
        <f t="shared" si="1"/>
        <v>0</v>
      </c>
      <c r="F14" s="29">
        <v>0</v>
      </c>
      <c r="G14" s="29">
        <v>0</v>
      </c>
      <c r="H14" s="29">
        <f t="shared" si="2"/>
        <v>1209</v>
      </c>
      <c r="I14" s="29">
        <v>1209</v>
      </c>
      <c r="J14" s="29">
        <v>0</v>
      </c>
      <c r="K14" s="29">
        <f t="shared" si="3"/>
        <v>4512</v>
      </c>
      <c r="L14" s="29">
        <v>0</v>
      </c>
      <c r="M14" s="29">
        <v>4512</v>
      </c>
      <c r="N14" s="29">
        <f t="shared" si="4"/>
        <v>5742</v>
      </c>
      <c r="O14" s="29">
        <f t="shared" si="5"/>
        <v>1209</v>
      </c>
      <c r="P14" s="29">
        <v>1209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f t="shared" si="6"/>
        <v>4512</v>
      </c>
      <c r="W14" s="29">
        <v>4512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f t="shared" si="7"/>
        <v>21</v>
      </c>
      <c r="AD14" s="29">
        <v>21</v>
      </c>
      <c r="AE14" s="29">
        <v>0</v>
      </c>
      <c r="AF14" s="29">
        <f t="shared" si="8"/>
        <v>16</v>
      </c>
      <c r="AG14" s="29">
        <v>16</v>
      </c>
      <c r="AH14" s="29">
        <v>0</v>
      </c>
      <c r="AI14" s="29">
        <v>0</v>
      </c>
      <c r="AJ14" s="29">
        <f t="shared" si="9"/>
        <v>10</v>
      </c>
      <c r="AK14" s="29">
        <v>10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f t="shared" si="10"/>
        <v>16</v>
      </c>
      <c r="AU14" s="29">
        <v>16</v>
      </c>
      <c r="AV14" s="29">
        <v>0</v>
      </c>
      <c r="AW14" s="29">
        <v>0</v>
      </c>
      <c r="AX14" s="29">
        <v>0</v>
      </c>
      <c r="AY14" s="29">
        <v>0</v>
      </c>
      <c r="AZ14" s="29">
        <f t="shared" si="11"/>
        <v>0</v>
      </c>
      <c r="BA14" s="29">
        <v>0</v>
      </c>
      <c r="BB14" s="29">
        <v>0</v>
      </c>
      <c r="BC14" s="29">
        <v>0</v>
      </c>
    </row>
    <row r="15" spans="1:55" s="30" customFormat="1" ht="13.5" customHeight="1" x14ac:dyDescent="0.15">
      <c r="A15" s="26" t="s">
        <v>34</v>
      </c>
      <c r="B15" s="27" t="s">
        <v>49</v>
      </c>
      <c r="C15" s="28" t="s">
        <v>50</v>
      </c>
      <c r="D15" s="29">
        <f t="shared" si="0"/>
        <v>11786</v>
      </c>
      <c r="E15" s="29">
        <f t="shared" si="1"/>
        <v>0</v>
      </c>
      <c r="F15" s="29">
        <v>0</v>
      </c>
      <c r="G15" s="29">
        <v>0</v>
      </c>
      <c r="H15" s="29">
        <f t="shared" si="2"/>
        <v>3125</v>
      </c>
      <c r="I15" s="29">
        <v>3125</v>
      </c>
      <c r="J15" s="29">
        <v>0</v>
      </c>
      <c r="K15" s="29">
        <f t="shared" si="3"/>
        <v>8661</v>
      </c>
      <c r="L15" s="29">
        <v>0</v>
      </c>
      <c r="M15" s="29">
        <v>8661</v>
      </c>
      <c r="N15" s="29">
        <f t="shared" si="4"/>
        <v>11786</v>
      </c>
      <c r="O15" s="29">
        <f t="shared" si="5"/>
        <v>3125</v>
      </c>
      <c r="P15" s="29">
        <v>3125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f t="shared" si="6"/>
        <v>8661</v>
      </c>
      <c r="W15" s="29">
        <v>8661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f t="shared" si="7"/>
        <v>0</v>
      </c>
      <c r="AD15" s="29">
        <v>0</v>
      </c>
      <c r="AE15" s="29">
        <v>0</v>
      </c>
      <c r="AF15" s="29">
        <f t="shared" si="8"/>
        <v>24</v>
      </c>
      <c r="AG15" s="29">
        <v>24</v>
      </c>
      <c r="AH15" s="29">
        <v>0</v>
      </c>
      <c r="AI15" s="29">
        <v>0</v>
      </c>
      <c r="AJ15" s="29">
        <f t="shared" si="9"/>
        <v>509</v>
      </c>
      <c r="AK15" s="29">
        <v>509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f t="shared" si="10"/>
        <v>24</v>
      </c>
      <c r="AU15" s="29">
        <v>24</v>
      </c>
      <c r="AV15" s="29">
        <v>0</v>
      </c>
      <c r="AW15" s="29">
        <v>0</v>
      </c>
      <c r="AX15" s="29">
        <v>0</v>
      </c>
      <c r="AY15" s="29">
        <v>0</v>
      </c>
      <c r="AZ15" s="29">
        <f t="shared" si="11"/>
        <v>0</v>
      </c>
      <c r="BA15" s="29">
        <v>0</v>
      </c>
      <c r="BB15" s="29">
        <v>0</v>
      </c>
      <c r="BC15" s="29">
        <v>0</v>
      </c>
    </row>
    <row r="16" spans="1:55" s="30" customFormat="1" ht="13.5" customHeight="1" x14ac:dyDescent="0.15">
      <c r="A16" s="26" t="s">
        <v>34</v>
      </c>
      <c r="B16" s="27" t="s">
        <v>51</v>
      </c>
      <c r="C16" s="28" t="s">
        <v>52</v>
      </c>
      <c r="D16" s="29">
        <f t="shared" si="0"/>
        <v>33270</v>
      </c>
      <c r="E16" s="29">
        <f t="shared" si="1"/>
        <v>0</v>
      </c>
      <c r="F16" s="29">
        <v>0</v>
      </c>
      <c r="G16" s="29">
        <v>0</v>
      </c>
      <c r="H16" s="29">
        <f t="shared" si="2"/>
        <v>0</v>
      </c>
      <c r="I16" s="29">
        <v>0</v>
      </c>
      <c r="J16" s="29">
        <v>0</v>
      </c>
      <c r="K16" s="29">
        <f t="shared" si="3"/>
        <v>33270</v>
      </c>
      <c r="L16" s="29">
        <v>2020</v>
      </c>
      <c r="M16" s="29">
        <v>31250</v>
      </c>
      <c r="N16" s="29">
        <f t="shared" si="4"/>
        <v>33270</v>
      </c>
      <c r="O16" s="29">
        <f t="shared" si="5"/>
        <v>2020</v>
      </c>
      <c r="P16" s="29">
        <v>2020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f t="shared" si="6"/>
        <v>31250</v>
      </c>
      <c r="W16" s="29">
        <v>31250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f t="shared" si="7"/>
        <v>0</v>
      </c>
      <c r="AD16" s="29">
        <v>0</v>
      </c>
      <c r="AE16" s="29">
        <v>0</v>
      </c>
      <c r="AF16" s="29">
        <f t="shared" si="8"/>
        <v>57</v>
      </c>
      <c r="AG16" s="29">
        <v>57</v>
      </c>
      <c r="AH16" s="29">
        <v>0</v>
      </c>
      <c r="AI16" s="29">
        <v>0</v>
      </c>
      <c r="AJ16" s="29">
        <f t="shared" si="9"/>
        <v>972</v>
      </c>
      <c r="AK16" s="29">
        <v>972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f t="shared" si="10"/>
        <v>57</v>
      </c>
      <c r="AU16" s="29">
        <v>57</v>
      </c>
      <c r="AV16" s="29">
        <v>0</v>
      </c>
      <c r="AW16" s="29">
        <v>0</v>
      </c>
      <c r="AX16" s="29">
        <v>0</v>
      </c>
      <c r="AY16" s="29">
        <v>0</v>
      </c>
      <c r="AZ16" s="29">
        <f t="shared" si="11"/>
        <v>0</v>
      </c>
      <c r="BA16" s="29">
        <v>0</v>
      </c>
      <c r="BB16" s="29">
        <v>0</v>
      </c>
      <c r="BC16" s="29">
        <v>0</v>
      </c>
    </row>
    <row r="17" spans="1:55" s="30" customFormat="1" ht="13.5" customHeight="1" x14ac:dyDescent="0.15">
      <c r="A17" s="26" t="s">
        <v>34</v>
      </c>
      <c r="B17" s="27" t="s">
        <v>53</v>
      </c>
      <c r="C17" s="28" t="s">
        <v>54</v>
      </c>
      <c r="D17" s="29">
        <f t="shared" si="0"/>
        <v>18702</v>
      </c>
      <c r="E17" s="29">
        <f t="shared" si="1"/>
        <v>0</v>
      </c>
      <c r="F17" s="29">
        <v>0</v>
      </c>
      <c r="G17" s="29">
        <v>0</v>
      </c>
      <c r="H17" s="29">
        <f t="shared" si="2"/>
        <v>18702</v>
      </c>
      <c r="I17" s="29">
        <v>4669</v>
      </c>
      <c r="J17" s="29">
        <v>14033</v>
      </c>
      <c r="K17" s="29">
        <f t="shared" si="3"/>
        <v>0</v>
      </c>
      <c r="L17" s="29">
        <v>0</v>
      </c>
      <c r="M17" s="29">
        <v>0</v>
      </c>
      <c r="N17" s="29">
        <f t="shared" si="4"/>
        <v>18717</v>
      </c>
      <c r="O17" s="29">
        <f t="shared" si="5"/>
        <v>4669</v>
      </c>
      <c r="P17" s="29">
        <v>4669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f t="shared" si="6"/>
        <v>14033</v>
      </c>
      <c r="W17" s="29">
        <v>14033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f t="shared" si="7"/>
        <v>15</v>
      </c>
      <c r="AD17" s="29">
        <v>15</v>
      </c>
      <c r="AE17" s="29">
        <v>0</v>
      </c>
      <c r="AF17" s="29">
        <f t="shared" si="8"/>
        <v>317</v>
      </c>
      <c r="AG17" s="29">
        <v>317</v>
      </c>
      <c r="AH17" s="29">
        <v>0</v>
      </c>
      <c r="AI17" s="29">
        <v>0</v>
      </c>
      <c r="AJ17" s="29">
        <f t="shared" si="9"/>
        <v>317</v>
      </c>
      <c r="AK17" s="29">
        <v>32</v>
      </c>
      <c r="AL17" s="29">
        <v>0</v>
      </c>
      <c r="AM17" s="29">
        <v>9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276</v>
      </c>
      <c r="AT17" s="29">
        <f t="shared" si="10"/>
        <v>32</v>
      </c>
      <c r="AU17" s="29">
        <v>32</v>
      </c>
      <c r="AV17" s="29">
        <v>0</v>
      </c>
      <c r="AW17" s="29">
        <v>0</v>
      </c>
      <c r="AX17" s="29">
        <v>0</v>
      </c>
      <c r="AY17" s="29">
        <v>0</v>
      </c>
      <c r="AZ17" s="29">
        <f t="shared" si="11"/>
        <v>0</v>
      </c>
      <c r="BA17" s="29">
        <v>0</v>
      </c>
      <c r="BB17" s="29">
        <v>0</v>
      </c>
      <c r="BC17" s="29">
        <v>0</v>
      </c>
    </row>
    <row r="18" spans="1:55" s="30" customFormat="1" ht="13.5" customHeight="1" x14ac:dyDescent="0.15">
      <c r="A18" s="26" t="s">
        <v>34</v>
      </c>
      <c r="B18" s="27" t="s">
        <v>55</v>
      </c>
      <c r="C18" s="28" t="s">
        <v>56</v>
      </c>
      <c r="D18" s="29">
        <f t="shared" si="0"/>
        <v>10820</v>
      </c>
      <c r="E18" s="29">
        <f t="shared" si="1"/>
        <v>0</v>
      </c>
      <c r="F18" s="29">
        <v>0</v>
      </c>
      <c r="G18" s="29">
        <v>0</v>
      </c>
      <c r="H18" s="29">
        <f t="shared" si="2"/>
        <v>0</v>
      </c>
      <c r="I18" s="29">
        <v>0</v>
      </c>
      <c r="J18" s="29">
        <v>0</v>
      </c>
      <c r="K18" s="29">
        <f t="shared" si="3"/>
        <v>10820</v>
      </c>
      <c r="L18" s="29">
        <v>1638</v>
      </c>
      <c r="M18" s="29">
        <v>9182</v>
      </c>
      <c r="N18" s="29">
        <f t="shared" si="4"/>
        <v>10820</v>
      </c>
      <c r="O18" s="29">
        <f t="shared" si="5"/>
        <v>1638</v>
      </c>
      <c r="P18" s="29">
        <v>1638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f t="shared" si="6"/>
        <v>9182</v>
      </c>
      <c r="W18" s="29">
        <v>9182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f t="shared" si="7"/>
        <v>0</v>
      </c>
      <c r="AD18" s="29">
        <v>0</v>
      </c>
      <c r="AE18" s="29">
        <v>0</v>
      </c>
      <c r="AF18" s="29">
        <f t="shared" si="8"/>
        <v>46</v>
      </c>
      <c r="AG18" s="29">
        <v>46</v>
      </c>
      <c r="AH18" s="29">
        <v>0</v>
      </c>
      <c r="AI18" s="29">
        <v>0</v>
      </c>
      <c r="AJ18" s="29">
        <f t="shared" si="9"/>
        <v>103</v>
      </c>
      <c r="AK18" s="29">
        <v>85</v>
      </c>
      <c r="AL18" s="29">
        <v>18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f t="shared" si="10"/>
        <v>46</v>
      </c>
      <c r="AU18" s="29">
        <v>46</v>
      </c>
      <c r="AV18" s="29">
        <v>0</v>
      </c>
      <c r="AW18" s="29">
        <v>0</v>
      </c>
      <c r="AX18" s="29">
        <v>0</v>
      </c>
      <c r="AY18" s="29">
        <v>0</v>
      </c>
      <c r="AZ18" s="29">
        <f t="shared" si="11"/>
        <v>18</v>
      </c>
      <c r="BA18" s="29">
        <v>18</v>
      </c>
      <c r="BB18" s="29">
        <v>0</v>
      </c>
      <c r="BC18" s="29">
        <v>0</v>
      </c>
    </row>
    <row r="19" spans="1:55" s="30" customFormat="1" ht="13.5" customHeight="1" x14ac:dyDescent="0.15">
      <c r="A19" s="26" t="s">
        <v>34</v>
      </c>
      <c r="B19" s="27" t="s">
        <v>57</v>
      </c>
      <c r="C19" s="28" t="s">
        <v>58</v>
      </c>
      <c r="D19" s="29">
        <f t="shared" si="0"/>
        <v>11378</v>
      </c>
      <c r="E19" s="29">
        <f t="shared" si="1"/>
        <v>3144</v>
      </c>
      <c r="F19" s="29">
        <v>3144</v>
      </c>
      <c r="G19" s="29">
        <v>0</v>
      </c>
      <c r="H19" s="29">
        <f t="shared" si="2"/>
        <v>0</v>
      </c>
      <c r="I19" s="29">
        <v>0</v>
      </c>
      <c r="J19" s="29">
        <v>0</v>
      </c>
      <c r="K19" s="29">
        <f t="shared" si="3"/>
        <v>8234</v>
      </c>
      <c r="L19" s="29">
        <v>0</v>
      </c>
      <c r="M19" s="29">
        <v>8234</v>
      </c>
      <c r="N19" s="29">
        <f t="shared" si="4"/>
        <v>11391</v>
      </c>
      <c r="O19" s="29">
        <f t="shared" si="5"/>
        <v>3144</v>
      </c>
      <c r="P19" s="29">
        <v>3144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f t="shared" si="6"/>
        <v>8234</v>
      </c>
      <c r="W19" s="29">
        <v>8234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f t="shared" si="7"/>
        <v>13</v>
      </c>
      <c r="AD19" s="29">
        <v>13</v>
      </c>
      <c r="AE19" s="29">
        <v>0</v>
      </c>
      <c r="AF19" s="29">
        <f t="shared" si="8"/>
        <v>41</v>
      </c>
      <c r="AG19" s="29">
        <v>41</v>
      </c>
      <c r="AH19" s="29">
        <v>0</v>
      </c>
      <c r="AI19" s="29">
        <v>0</v>
      </c>
      <c r="AJ19" s="29">
        <f t="shared" si="9"/>
        <v>493</v>
      </c>
      <c r="AK19" s="29">
        <v>493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f t="shared" si="10"/>
        <v>41</v>
      </c>
      <c r="AU19" s="29">
        <v>41</v>
      </c>
      <c r="AV19" s="29">
        <v>0</v>
      </c>
      <c r="AW19" s="29">
        <v>0</v>
      </c>
      <c r="AX19" s="29">
        <v>0</v>
      </c>
      <c r="AY19" s="29">
        <v>0</v>
      </c>
      <c r="AZ19" s="29">
        <f t="shared" si="11"/>
        <v>0</v>
      </c>
      <c r="BA19" s="29">
        <v>0</v>
      </c>
      <c r="BB19" s="29">
        <v>0</v>
      </c>
      <c r="BC19" s="29">
        <v>0</v>
      </c>
    </row>
    <row r="20" spans="1:55" s="30" customFormat="1" ht="13.5" customHeight="1" x14ac:dyDescent="0.15">
      <c r="A20" s="26" t="s">
        <v>34</v>
      </c>
      <c r="B20" s="27" t="s">
        <v>59</v>
      </c>
      <c r="C20" s="28" t="s">
        <v>60</v>
      </c>
      <c r="D20" s="29">
        <f t="shared" si="0"/>
        <v>45655</v>
      </c>
      <c r="E20" s="29">
        <f t="shared" si="1"/>
        <v>0</v>
      </c>
      <c r="F20" s="29">
        <v>0</v>
      </c>
      <c r="G20" s="29">
        <v>0</v>
      </c>
      <c r="H20" s="29">
        <f t="shared" si="2"/>
        <v>0</v>
      </c>
      <c r="I20" s="29">
        <v>0</v>
      </c>
      <c r="J20" s="29">
        <v>0</v>
      </c>
      <c r="K20" s="29">
        <f t="shared" si="3"/>
        <v>45655</v>
      </c>
      <c r="L20" s="29">
        <v>3519</v>
      </c>
      <c r="M20" s="29">
        <v>42136</v>
      </c>
      <c r="N20" s="29">
        <f t="shared" si="4"/>
        <v>45655</v>
      </c>
      <c r="O20" s="29">
        <f t="shared" si="5"/>
        <v>3519</v>
      </c>
      <c r="P20" s="29">
        <v>3519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f t="shared" si="6"/>
        <v>42136</v>
      </c>
      <c r="W20" s="29">
        <v>42136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f t="shared" si="7"/>
        <v>0</v>
      </c>
      <c r="AD20" s="29">
        <v>0</v>
      </c>
      <c r="AE20" s="29">
        <v>0</v>
      </c>
      <c r="AF20" s="29">
        <f t="shared" si="8"/>
        <v>47</v>
      </c>
      <c r="AG20" s="29">
        <v>47</v>
      </c>
      <c r="AH20" s="29">
        <v>0</v>
      </c>
      <c r="AI20" s="29">
        <v>0</v>
      </c>
      <c r="AJ20" s="29">
        <f t="shared" si="9"/>
        <v>1592</v>
      </c>
      <c r="AK20" s="29">
        <v>1545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47</v>
      </c>
      <c r="AT20" s="29">
        <f t="shared" si="10"/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f t="shared" si="11"/>
        <v>0</v>
      </c>
      <c r="BA20" s="29">
        <v>0</v>
      </c>
      <c r="BB20" s="29">
        <v>0</v>
      </c>
      <c r="BC20" s="29">
        <v>0</v>
      </c>
    </row>
    <row r="21" spans="1:55" s="30" customFormat="1" ht="13.5" customHeight="1" x14ac:dyDescent="0.15">
      <c r="A21" s="26" t="s">
        <v>34</v>
      </c>
      <c r="B21" s="27" t="s">
        <v>61</v>
      </c>
      <c r="C21" s="28" t="s">
        <v>62</v>
      </c>
      <c r="D21" s="29">
        <f t="shared" si="0"/>
        <v>8762</v>
      </c>
      <c r="E21" s="29">
        <f t="shared" si="1"/>
        <v>0</v>
      </c>
      <c r="F21" s="29">
        <v>0</v>
      </c>
      <c r="G21" s="29">
        <v>0</v>
      </c>
      <c r="H21" s="29">
        <f t="shared" si="2"/>
        <v>0</v>
      </c>
      <c r="I21" s="29">
        <v>0</v>
      </c>
      <c r="J21" s="29">
        <v>0</v>
      </c>
      <c r="K21" s="29">
        <f t="shared" si="3"/>
        <v>8762</v>
      </c>
      <c r="L21" s="29">
        <v>1220</v>
      </c>
      <c r="M21" s="29">
        <v>7542</v>
      </c>
      <c r="N21" s="29">
        <f t="shared" si="4"/>
        <v>8762</v>
      </c>
      <c r="O21" s="29">
        <f t="shared" si="5"/>
        <v>1220</v>
      </c>
      <c r="P21" s="29">
        <v>1220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f t="shared" si="6"/>
        <v>7542</v>
      </c>
      <c r="W21" s="29">
        <v>7542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f t="shared" si="7"/>
        <v>0</v>
      </c>
      <c r="AD21" s="29">
        <v>0</v>
      </c>
      <c r="AE21" s="29">
        <v>0</v>
      </c>
      <c r="AF21" s="29">
        <f t="shared" si="8"/>
        <v>37</v>
      </c>
      <c r="AG21" s="29">
        <v>37</v>
      </c>
      <c r="AH21" s="29">
        <v>0</v>
      </c>
      <c r="AI21" s="29">
        <v>0</v>
      </c>
      <c r="AJ21" s="29">
        <f t="shared" si="9"/>
        <v>86</v>
      </c>
      <c r="AK21" s="29">
        <v>71</v>
      </c>
      <c r="AL21" s="29">
        <v>15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f t="shared" si="10"/>
        <v>37</v>
      </c>
      <c r="AU21" s="29">
        <v>37</v>
      </c>
      <c r="AV21" s="29">
        <v>0</v>
      </c>
      <c r="AW21" s="29">
        <v>0</v>
      </c>
      <c r="AX21" s="29">
        <v>0</v>
      </c>
      <c r="AY21" s="29">
        <v>0</v>
      </c>
      <c r="AZ21" s="29">
        <f t="shared" si="11"/>
        <v>15</v>
      </c>
      <c r="BA21" s="29">
        <v>15</v>
      </c>
      <c r="BB21" s="29">
        <v>0</v>
      </c>
      <c r="BC21" s="29">
        <v>0</v>
      </c>
    </row>
    <row r="22" spans="1:55" s="30" customFormat="1" ht="13.5" customHeight="1" x14ac:dyDescent="0.15">
      <c r="A22" s="26" t="s">
        <v>34</v>
      </c>
      <c r="B22" s="27" t="s">
        <v>63</v>
      </c>
      <c r="C22" s="28" t="s">
        <v>64</v>
      </c>
      <c r="D22" s="29">
        <f t="shared" si="0"/>
        <v>18317</v>
      </c>
      <c r="E22" s="29">
        <f t="shared" si="1"/>
        <v>0</v>
      </c>
      <c r="F22" s="29">
        <v>0</v>
      </c>
      <c r="G22" s="29">
        <v>0</v>
      </c>
      <c r="H22" s="29">
        <f t="shared" si="2"/>
        <v>0</v>
      </c>
      <c r="I22" s="29">
        <v>0</v>
      </c>
      <c r="J22" s="29">
        <v>0</v>
      </c>
      <c r="K22" s="29">
        <f t="shared" si="3"/>
        <v>18317</v>
      </c>
      <c r="L22" s="29">
        <v>1758</v>
      </c>
      <c r="M22" s="29">
        <v>16559</v>
      </c>
      <c r="N22" s="29">
        <f t="shared" si="4"/>
        <v>18317</v>
      </c>
      <c r="O22" s="29">
        <f t="shared" si="5"/>
        <v>1758</v>
      </c>
      <c r="P22" s="29">
        <v>1758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f t="shared" si="6"/>
        <v>16559</v>
      </c>
      <c r="W22" s="29">
        <v>16559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f t="shared" si="7"/>
        <v>0</v>
      </c>
      <c r="AD22" s="29">
        <v>0</v>
      </c>
      <c r="AE22" s="29">
        <v>0</v>
      </c>
      <c r="AF22" s="29">
        <f t="shared" si="8"/>
        <v>739</v>
      </c>
      <c r="AG22" s="29">
        <v>739</v>
      </c>
      <c r="AH22" s="29">
        <v>0</v>
      </c>
      <c r="AI22" s="29">
        <v>0</v>
      </c>
      <c r="AJ22" s="29">
        <f t="shared" si="9"/>
        <v>739</v>
      </c>
      <c r="AK22" s="29">
        <v>0</v>
      </c>
      <c r="AL22" s="29">
        <v>0</v>
      </c>
      <c r="AM22" s="29">
        <v>739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f t="shared" si="10"/>
        <v>60</v>
      </c>
      <c r="AU22" s="29">
        <v>0</v>
      </c>
      <c r="AV22" s="29">
        <v>0</v>
      </c>
      <c r="AW22" s="29">
        <v>60</v>
      </c>
      <c r="AX22" s="29">
        <v>0</v>
      </c>
      <c r="AY22" s="29">
        <v>0</v>
      </c>
      <c r="AZ22" s="29">
        <f t="shared" si="11"/>
        <v>0</v>
      </c>
      <c r="BA22" s="29">
        <v>0</v>
      </c>
      <c r="BB22" s="29">
        <v>0</v>
      </c>
      <c r="BC22" s="29">
        <v>0</v>
      </c>
    </row>
    <row r="23" spans="1:55" s="30" customFormat="1" ht="13.5" customHeight="1" x14ac:dyDescent="0.15">
      <c r="A23" s="26" t="s">
        <v>34</v>
      </c>
      <c r="B23" s="27" t="s">
        <v>65</v>
      </c>
      <c r="C23" s="28" t="s">
        <v>66</v>
      </c>
      <c r="D23" s="29">
        <f t="shared" si="0"/>
        <v>34368</v>
      </c>
      <c r="E23" s="29">
        <f t="shared" si="1"/>
        <v>0</v>
      </c>
      <c r="F23" s="29">
        <v>0</v>
      </c>
      <c r="G23" s="29">
        <v>0</v>
      </c>
      <c r="H23" s="29">
        <f t="shared" si="2"/>
        <v>0</v>
      </c>
      <c r="I23" s="29">
        <v>0</v>
      </c>
      <c r="J23" s="29">
        <v>0</v>
      </c>
      <c r="K23" s="29">
        <f t="shared" si="3"/>
        <v>34368</v>
      </c>
      <c r="L23" s="29">
        <v>664</v>
      </c>
      <c r="M23" s="29">
        <v>33704</v>
      </c>
      <c r="N23" s="29">
        <f t="shared" si="4"/>
        <v>34368</v>
      </c>
      <c r="O23" s="29">
        <f t="shared" si="5"/>
        <v>664</v>
      </c>
      <c r="P23" s="29">
        <v>664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f t="shared" si="6"/>
        <v>33704</v>
      </c>
      <c r="W23" s="29">
        <v>33704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f t="shared" si="7"/>
        <v>0</v>
      </c>
      <c r="AD23" s="29">
        <v>0</v>
      </c>
      <c r="AE23" s="29">
        <v>0</v>
      </c>
      <c r="AF23" s="29">
        <f t="shared" si="8"/>
        <v>0</v>
      </c>
      <c r="AG23" s="29">
        <v>0</v>
      </c>
      <c r="AH23" s="29">
        <v>0</v>
      </c>
      <c r="AI23" s="29">
        <v>0</v>
      </c>
      <c r="AJ23" s="29">
        <f t="shared" si="9"/>
        <v>40</v>
      </c>
      <c r="AK23" s="29">
        <v>40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f t="shared" si="10"/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f t="shared" si="11"/>
        <v>0</v>
      </c>
      <c r="BA23" s="29">
        <v>0</v>
      </c>
      <c r="BB23" s="29">
        <v>0</v>
      </c>
      <c r="BC23" s="29">
        <v>0</v>
      </c>
    </row>
    <row r="24" spans="1:55" s="30" customFormat="1" ht="13.5" customHeight="1" x14ac:dyDescent="0.15">
      <c r="A24" s="26" t="s">
        <v>34</v>
      </c>
      <c r="B24" s="27" t="s">
        <v>67</v>
      </c>
      <c r="C24" s="28" t="s">
        <v>68</v>
      </c>
      <c r="D24" s="29">
        <f t="shared" si="0"/>
        <v>8549</v>
      </c>
      <c r="E24" s="29">
        <f t="shared" si="1"/>
        <v>0</v>
      </c>
      <c r="F24" s="29">
        <v>0</v>
      </c>
      <c r="G24" s="29">
        <v>0</v>
      </c>
      <c r="H24" s="29">
        <f t="shared" si="2"/>
        <v>0</v>
      </c>
      <c r="I24" s="29">
        <v>0</v>
      </c>
      <c r="J24" s="29">
        <v>0</v>
      </c>
      <c r="K24" s="29">
        <f t="shared" si="3"/>
        <v>8549</v>
      </c>
      <c r="L24" s="29">
        <v>1722</v>
      </c>
      <c r="M24" s="29">
        <v>6827</v>
      </c>
      <c r="N24" s="29">
        <f t="shared" si="4"/>
        <v>8549</v>
      </c>
      <c r="O24" s="29">
        <f t="shared" si="5"/>
        <v>1722</v>
      </c>
      <c r="P24" s="29">
        <v>1722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f t="shared" si="6"/>
        <v>6827</v>
      </c>
      <c r="W24" s="29">
        <v>6827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f t="shared" si="7"/>
        <v>0</v>
      </c>
      <c r="AD24" s="29">
        <v>0</v>
      </c>
      <c r="AE24" s="29">
        <v>0</v>
      </c>
      <c r="AF24" s="29">
        <f t="shared" si="8"/>
        <v>123</v>
      </c>
      <c r="AG24" s="29">
        <v>123</v>
      </c>
      <c r="AH24" s="29">
        <v>0</v>
      </c>
      <c r="AI24" s="29">
        <v>0</v>
      </c>
      <c r="AJ24" s="29">
        <f t="shared" si="9"/>
        <v>291</v>
      </c>
      <c r="AK24" s="29">
        <v>173</v>
      </c>
      <c r="AL24" s="29">
        <v>0</v>
      </c>
      <c r="AM24" s="29">
        <v>0</v>
      </c>
      <c r="AN24" s="29">
        <v>0</v>
      </c>
      <c r="AO24" s="29">
        <v>0</v>
      </c>
      <c r="AP24" s="29">
        <v>118</v>
      </c>
      <c r="AQ24" s="29">
        <v>0</v>
      </c>
      <c r="AR24" s="29">
        <v>0</v>
      </c>
      <c r="AS24" s="29">
        <v>0</v>
      </c>
      <c r="AT24" s="29">
        <f t="shared" si="10"/>
        <v>5</v>
      </c>
      <c r="AU24" s="29">
        <v>5</v>
      </c>
      <c r="AV24" s="29">
        <v>0</v>
      </c>
      <c r="AW24" s="29">
        <v>0</v>
      </c>
      <c r="AX24" s="29">
        <v>0</v>
      </c>
      <c r="AY24" s="29">
        <v>0</v>
      </c>
      <c r="AZ24" s="29">
        <f t="shared" si="11"/>
        <v>14</v>
      </c>
      <c r="BA24" s="29">
        <v>14</v>
      </c>
      <c r="BB24" s="29">
        <v>0</v>
      </c>
      <c r="BC24" s="29">
        <v>0</v>
      </c>
    </row>
    <row r="25" spans="1:55" s="30" customFormat="1" ht="13.5" customHeight="1" x14ac:dyDescent="0.15">
      <c r="A25" s="26" t="s">
        <v>34</v>
      </c>
      <c r="B25" s="27" t="s">
        <v>69</v>
      </c>
      <c r="C25" s="28" t="s">
        <v>70</v>
      </c>
      <c r="D25" s="29">
        <f t="shared" si="0"/>
        <v>26542</v>
      </c>
      <c r="E25" s="29">
        <f t="shared" si="1"/>
        <v>0</v>
      </c>
      <c r="F25" s="29">
        <v>0</v>
      </c>
      <c r="G25" s="29">
        <v>0</v>
      </c>
      <c r="H25" s="29">
        <f t="shared" si="2"/>
        <v>0</v>
      </c>
      <c r="I25" s="29">
        <v>0</v>
      </c>
      <c r="J25" s="29">
        <v>0</v>
      </c>
      <c r="K25" s="29">
        <f t="shared" si="3"/>
        <v>26542</v>
      </c>
      <c r="L25" s="29">
        <v>794</v>
      </c>
      <c r="M25" s="29">
        <v>25748</v>
      </c>
      <c r="N25" s="29">
        <f t="shared" si="4"/>
        <v>26616</v>
      </c>
      <c r="O25" s="29">
        <f t="shared" si="5"/>
        <v>794</v>
      </c>
      <c r="P25" s="29">
        <v>794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f t="shared" si="6"/>
        <v>25748</v>
      </c>
      <c r="W25" s="29">
        <v>25748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f t="shared" si="7"/>
        <v>74</v>
      </c>
      <c r="AD25" s="29">
        <v>74</v>
      </c>
      <c r="AE25" s="29">
        <v>0</v>
      </c>
      <c r="AF25" s="29">
        <f t="shared" si="8"/>
        <v>30</v>
      </c>
      <c r="AG25" s="29">
        <v>30</v>
      </c>
      <c r="AH25" s="29">
        <v>0</v>
      </c>
      <c r="AI25" s="29">
        <v>0</v>
      </c>
      <c r="AJ25" s="29">
        <f t="shared" si="9"/>
        <v>754</v>
      </c>
      <c r="AK25" s="29">
        <v>754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f t="shared" si="10"/>
        <v>30</v>
      </c>
      <c r="AU25" s="29">
        <v>30</v>
      </c>
      <c r="AV25" s="29">
        <v>0</v>
      </c>
      <c r="AW25" s="29">
        <v>0</v>
      </c>
      <c r="AX25" s="29">
        <v>0</v>
      </c>
      <c r="AY25" s="29">
        <v>0</v>
      </c>
      <c r="AZ25" s="29">
        <f t="shared" si="11"/>
        <v>0</v>
      </c>
      <c r="BA25" s="29">
        <v>0</v>
      </c>
      <c r="BB25" s="29">
        <v>0</v>
      </c>
      <c r="BC25" s="29">
        <v>0</v>
      </c>
    </row>
    <row r="26" spans="1:55" s="30" customFormat="1" ht="13.5" customHeight="1" x14ac:dyDescent="0.15">
      <c r="A26" s="26" t="s">
        <v>34</v>
      </c>
      <c r="B26" s="27" t="s">
        <v>71</v>
      </c>
      <c r="C26" s="28" t="s">
        <v>72</v>
      </c>
      <c r="D26" s="29">
        <f t="shared" si="0"/>
        <v>19223</v>
      </c>
      <c r="E26" s="29">
        <f t="shared" si="1"/>
        <v>0</v>
      </c>
      <c r="F26" s="29">
        <v>0</v>
      </c>
      <c r="G26" s="29">
        <v>0</v>
      </c>
      <c r="H26" s="29">
        <f t="shared" si="2"/>
        <v>0</v>
      </c>
      <c r="I26" s="29">
        <v>0</v>
      </c>
      <c r="J26" s="29">
        <v>0</v>
      </c>
      <c r="K26" s="29">
        <f t="shared" si="3"/>
        <v>19223</v>
      </c>
      <c r="L26" s="29">
        <v>2907</v>
      </c>
      <c r="M26" s="29">
        <v>16316</v>
      </c>
      <c r="N26" s="29">
        <f t="shared" si="4"/>
        <v>19223</v>
      </c>
      <c r="O26" s="29">
        <f t="shared" si="5"/>
        <v>2907</v>
      </c>
      <c r="P26" s="29">
        <v>2907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f t="shared" si="6"/>
        <v>16316</v>
      </c>
      <c r="W26" s="29">
        <v>16316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f t="shared" si="7"/>
        <v>0</v>
      </c>
      <c r="AD26" s="29">
        <v>0</v>
      </c>
      <c r="AE26" s="29">
        <v>0</v>
      </c>
      <c r="AF26" s="29">
        <f t="shared" si="8"/>
        <v>19</v>
      </c>
      <c r="AG26" s="29">
        <v>19</v>
      </c>
      <c r="AH26" s="29">
        <v>0</v>
      </c>
      <c r="AI26" s="29">
        <v>0</v>
      </c>
      <c r="AJ26" s="29">
        <f t="shared" si="9"/>
        <v>19</v>
      </c>
      <c r="AK26" s="29">
        <v>0</v>
      </c>
      <c r="AL26" s="29">
        <v>0</v>
      </c>
      <c r="AM26" s="29">
        <v>19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f t="shared" si="10"/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f t="shared" si="11"/>
        <v>64</v>
      </c>
      <c r="BA26" s="29">
        <v>64</v>
      </c>
      <c r="BB26" s="29">
        <v>0</v>
      </c>
      <c r="BC26" s="29">
        <v>0</v>
      </c>
    </row>
    <row r="27" spans="1:55" s="30" customFormat="1" ht="13.5" customHeight="1" x14ac:dyDescent="0.15">
      <c r="A27" s="26" t="s">
        <v>34</v>
      </c>
      <c r="B27" s="27" t="s">
        <v>73</v>
      </c>
      <c r="C27" s="28" t="s">
        <v>74</v>
      </c>
      <c r="D27" s="29">
        <f t="shared" si="0"/>
        <v>11470</v>
      </c>
      <c r="E27" s="29">
        <f t="shared" si="1"/>
        <v>0</v>
      </c>
      <c r="F27" s="29">
        <v>0</v>
      </c>
      <c r="G27" s="29">
        <v>0</v>
      </c>
      <c r="H27" s="29">
        <f t="shared" si="2"/>
        <v>0</v>
      </c>
      <c r="I27" s="29">
        <v>0</v>
      </c>
      <c r="J27" s="29">
        <v>0</v>
      </c>
      <c r="K27" s="29">
        <f t="shared" si="3"/>
        <v>11470</v>
      </c>
      <c r="L27" s="29">
        <v>1937</v>
      </c>
      <c r="M27" s="29">
        <v>9533</v>
      </c>
      <c r="N27" s="29">
        <f t="shared" si="4"/>
        <v>11470</v>
      </c>
      <c r="O27" s="29">
        <f t="shared" si="5"/>
        <v>1937</v>
      </c>
      <c r="P27" s="29">
        <v>1937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f t="shared" si="6"/>
        <v>9533</v>
      </c>
      <c r="W27" s="29">
        <v>9533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f t="shared" si="7"/>
        <v>0</v>
      </c>
      <c r="AD27" s="29">
        <v>0</v>
      </c>
      <c r="AE27" s="29">
        <v>0</v>
      </c>
      <c r="AF27" s="29">
        <f t="shared" si="8"/>
        <v>57</v>
      </c>
      <c r="AG27" s="29">
        <v>57</v>
      </c>
      <c r="AH27" s="29">
        <v>0</v>
      </c>
      <c r="AI27" s="29">
        <v>0</v>
      </c>
      <c r="AJ27" s="29">
        <f t="shared" si="9"/>
        <v>360</v>
      </c>
      <c r="AK27" s="29">
        <v>320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40</v>
      </c>
      <c r="AT27" s="29">
        <f t="shared" si="10"/>
        <v>17</v>
      </c>
      <c r="AU27" s="29">
        <v>17</v>
      </c>
      <c r="AV27" s="29">
        <v>0</v>
      </c>
      <c r="AW27" s="29">
        <v>0</v>
      </c>
      <c r="AX27" s="29">
        <v>0</v>
      </c>
      <c r="AY27" s="29">
        <v>0</v>
      </c>
      <c r="AZ27" s="29">
        <f t="shared" si="11"/>
        <v>0</v>
      </c>
      <c r="BA27" s="29">
        <v>0</v>
      </c>
      <c r="BB27" s="29">
        <v>0</v>
      </c>
      <c r="BC27" s="29">
        <v>0</v>
      </c>
    </row>
    <row r="28" spans="1:55" s="30" customFormat="1" ht="13.5" customHeight="1" x14ac:dyDescent="0.15">
      <c r="A28" s="26" t="s">
        <v>34</v>
      </c>
      <c r="B28" s="27" t="s">
        <v>75</v>
      </c>
      <c r="C28" s="28" t="s">
        <v>76</v>
      </c>
      <c r="D28" s="29">
        <f t="shared" si="0"/>
        <v>10466</v>
      </c>
      <c r="E28" s="29">
        <f t="shared" si="1"/>
        <v>0</v>
      </c>
      <c r="F28" s="29">
        <v>0</v>
      </c>
      <c r="G28" s="29">
        <v>0</v>
      </c>
      <c r="H28" s="29">
        <f t="shared" si="2"/>
        <v>0</v>
      </c>
      <c r="I28" s="29">
        <v>0</v>
      </c>
      <c r="J28" s="29">
        <v>0</v>
      </c>
      <c r="K28" s="29">
        <f t="shared" si="3"/>
        <v>10466</v>
      </c>
      <c r="L28" s="29">
        <v>1668</v>
      </c>
      <c r="M28" s="29">
        <v>8798</v>
      </c>
      <c r="N28" s="29">
        <f t="shared" si="4"/>
        <v>10466</v>
      </c>
      <c r="O28" s="29">
        <f t="shared" si="5"/>
        <v>1668</v>
      </c>
      <c r="P28" s="29">
        <v>1668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f t="shared" si="6"/>
        <v>8798</v>
      </c>
      <c r="W28" s="29">
        <v>8798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f t="shared" si="7"/>
        <v>0</v>
      </c>
      <c r="AD28" s="29">
        <v>0</v>
      </c>
      <c r="AE28" s="29">
        <v>0</v>
      </c>
      <c r="AF28" s="29">
        <f t="shared" si="8"/>
        <v>310</v>
      </c>
      <c r="AG28" s="29">
        <v>310</v>
      </c>
      <c r="AH28" s="29">
        <v>0</v>
      </c>
      <c r="AI28" s="29">
        <v>0</v>
      </c>
      <c r="AJ28" s="29">
        <f t="shared" si="9"/>
        <v>310</v>
      </c>
      <c r="AK28" s="29">
        <v>0</v>
      </c>
      <c r="AL28" s="29">
        <v>0</v>
      </c>
      <c r="AM28" s="29">
        <v>310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f t="shared" si="10"/>
        <v>12</v>
      </c>
      <c r="AU28" s="29">
        <v>0</v>
      </c>
      <c r="AV28" s="29">
        <v>0</v>
      </c>
      <c r="AW28" s="29">
        <v>12</v>
      </c>
      <c r="AX28" s="29">
        <v>0</v>
      </c>
      <c r="AY28" s="29">
        <v>0</v>
      </c>
      <c r="AZ28" s="29">
        <f t="shared" si="11"/>
        <v>124</v>
      </c>
      <c r="BA28" s="29">
        <v>124</v>
      </c>
      <c r="BB28" s="29">
        <v>0</v>
      </c>
      <c r="BC28" s="29">
        <v>0</v>
      </c>
    </row>
    <row r="29" spans="1:55" s="30" customFormat="1" ht="13.5" customHeight="1" x14ac:dyDescent="0.15">
      <c r="A29" s="26" t="s">
        <v>34</v>
      </c>
      <c r="B29" s="27" t="s">
        <v>77</v>
      </c>
      <c r="C29" s="28" t="s">
        <v>78</v>
      </c>
      <c r="D29" s="29">
        <f t="shared" si="0"/>
        <v>3917</v>
      </c>
      <c r="E29" s="29">
        <f t="shared" si="1"/>
        <v>0</v>
      </c>
      <c r="F29" s="29">
        <v>0</v>
      </c>
      <c r="G29" s="29">
        <v>0</v>
      </c>
      <c r="H29" s="29">
        <f t="shared" si="2"/>
        <v>0</v>
      </c>
      <c r="I29" s="29">
        <v>0</v>
      </c>
      <c r="J29" s="29">
        <v>0</v>
      </c>
      <c r="K29" s="29">
        <f t="shared" si="3"/>
        <v>3917</v>
      </c>
      <c r="L29" s="29">
        <v>453</v>
      </c>
      <c r="M29" s="29">
        <v>3464</v>
      </c>
      <c r="N29" s="29">
        <f t="shared" si="4"/>
        <v>3917</v>
      </c>
      <c r="O29" s="29">
        <f t="shared" si="5"/>
        <v>453</v>
      </c>
      <c r="P29" s="29">
        <v>453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f t="shared" si="6"/>
        <v>3464</v>
      </c>
      <c r="W29" s="29">
        <v>3464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f t="shared" si="7"/>
        <v>0</v>
      </c>
      <c r="AD29" s="29">
        <v>0</v>
      </c>
      <c r="AE29" s="29">
        <v>0</v>
      </c>
      <c r="AF29" s="29">
        <f t="shared" si="8"/>
        <v>124</v>
      </c>
      <c r="AG29" s="29">
        <v>124</v>
      </c>
      <c r="AH29" s="29">
        <v>0</v>
      </c>
      <c r="AI29" s="29">
        <v>0</v>
      </c>
      <c r="AJ29" s="29">
        <f t="shared" si="9"/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f t="shared" si="10"/>
        <v>124</v>
      </c>
      <c r="AU29" s="29">
        <v>124</v>
      </c>
      <c r="AV29" s="29">
        <v>0</v>
      </c>
      <c r="AW29" s="29">
        <v>0</v>
      </c>
      <c r="AX29" s="29">
        <v>0</v>
      </c>
      <c r="AY29" s="29">
        <v>0</v>
      </c>
      <c r="AZ29" s="29">
        <f t="shared" si="11"/>
        <v>0</v>
      </c>
      <c r="BA29" s="29">
        <v>0</v>
      </c>
      <c r="BB29" s="29">
        <v>0</v>
      </c>
      <c r="BC29" s="29">
        <v>0</v>
      </c>
    </row>
    <row r="30" spans="1:55" s="30" customFormat="1" ht="13.5" customHeight="1" x14ac:dyDescent="0.15">
      <c r="A30" s="26" t="s">
        <v>34</v>
      </c>
      <c r="B30" s="27" t="s">
        <v>79</v>
      </c>
      <c r="C30" s="28" t="s">
        <v>80</v>
      </c>
      <c r="D30" s="29">
        <f t="shared" si="0"/>
        <v>4794</v>
      </c>
      <c r="E30" s="29">
        <f t="shared" si="1"/>
        <v>0</v>
      </c>
      <c r="F30" s="29">
        <v>0</v>
      </c>
      <c r="G30" s="29">
        <v>0</v>
      </c>
      <c r="H30" s="29">
        <f t="shared" si="2"/>
        <v>0</v>
      </c>
      <c r="I30" s="29">
        <v>0</v>
      </c>
      <c r="J30" s="29">
        <v>0</v>
      </c>
      <c r="K30" s="29">
        <f t="shared" si="3"/>
        <v>4794</v>
      </c>
      <c r="L30" s="29">
        <v>612</v>
      </c>
      <c r="M30" s="29">
        <v>4182</v>
      </c>
      <c r="N30" s="29">
        <f t="shared" si="4"/>
        <v>4794</v>
      </c>
      <c r="O30" s="29">
        <f t="shared" si="5"/>
        <v>612</v>
      </c>
      <c r="P30" s="29">
        <v>612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f t="shared" si="6"/>
        <v>4182</v>
      </c>
      <c r="W30" s="29">
        <v>4182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f t="shared" si="7"/>
        <v>0</v>
      </c>
      <c r="AD30" s="29">
        <v>0</v>
      </c>
      <c r="AE30" s="29">
        <v>0</v>
      </c>
      <c r="AF30" s="29">
        <f t="shared" si="8"/>
        <v>1701</v>
      </c>
      <c r="AG30" s="29">
        <v>1701</v>
      </c>
      <c r="AH30" s="29">
        <v>0</v>
      </c>
      <c r="AI30" s="29">
        <v>0</v>
      </c>
      <c r="AJ30" s="29">
        <f t="shared" si="9"/>
        <v>1701</v>
      </c>
      <c r="AK30" s="29">
        <v>0</v>
      </c>
      <c r="AL30" s="29">
        <v>0</v>
      </c>
      <c r="AM30" s="29">
        <v>1701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f t="shared" si="10"/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f t="shared" si="11"/>
        <v>0</v>
      </c>
      <c r="BA30" s="29">
        <v>0</v>
      </c>
      <c r="BB30" s="29">
        <v>0</v>
      </c>
      <c r="BC30" s="29">
        <v>0</v>
      </c>
    </row>
    <row r="31" spans="1:55" s="30" customFormat="1" ht="13.5" customHeight="1" x14ac:dyDescent="0.15">
      <c r="A31" s="26" t="s">
        <v>34</v>
      </c>
      <c r="B31" s="27" t="s">
        <v>81</v>
      </c>
      <c r="C31" s="28" t="s">
        <v>82</v>
      </c>
      <c r="D31" s="29">
        <f t="shared" si="0"/>
        <v>20265</v>
      </c>
      <c r="E31" s="29">
        <f t="shared" si="1"/>
        <v>0</v>
      </c>
      <c r="F31" s="29">
        <v>0</v>
      </c>
      <c r="G31" s="29">
        <v>0</v>
      </c>
      <c r="H31" s="29">
        <f t="shared" si="2"/>
        <v>0</v>
      </c>
      <c r="I31" s="29">
        <v>0</v>
      </c>
      <c r="J31" s="29">
        <v>0</v>
      </c>
      <c r="K31" s="29">
        <f t="shared" si="3"/>
        <v>20265</v>
      </c>
      <c r="L31" s="29">
        <v>4175</v>
      </c>
      <c r="M31" s="29">
        <v>16090</v>
      </c>
      <c r="N31" s="29">
        <f t="shared" si="4"/>
        <v>20265</v>
      </c>
      <c r="O31" s="29">
        <f t="shared" si="5"/>
        <v>4175</v>
      </c>
      <c r="P31" s="29">
        <v>4175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f t="shared" si="6"/>
        <v>16090</v>
      </c>
      <c r="W31" s="29">
        <v>16090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f t="shared" si="7"/>
        <v>0</v>
      </c>
      <c r="AD31" s="29">
        <v>0</v>
      </c>
      <c r="AE31" s="29">
        <v>0</v>
      </c>
      <c r="AF31" s="29">
        <f t="shared" si="8"/>
        <v>599</v>
      </c>
      <c r="AG31" s="29">
        <v>599</v>
      </c>
      <c r="AH31" s="29">
        <v>0</v>
      </c>
      <c r="AI31" s="29">
        <v>0</v>
      </c>
      <c r="AJ31" s="29">
        <f t="shared" si="9"/>
        <v>599</v>
      </c>
      <c r="AK31" s="29">
        <v>0</v>
      </c>
      <c r="AL31" s="29">
        <v>0</v>
      </c>
      <c r="AM31" s="29">
        <v>599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f t="shared" si="10"/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f t="shared" si="11"/>
        <v>0</v>
      </c>
      <c r="BA31" s="29">
        <v>0</v>
      </c>
      <c r="BB31" s="29">
        <v>0</v>
      </c>
      <c r="BC31" s="29">
        <v>0</v>
      </c>
    </row>
    <row r="32" spans="1:55" s="30" customFormat="1" ht="13.5" customHeight="1" x14ac:dyDescent="0.15">
      <c r="A32" s="26" t="s">
        <v>34</v>
      </c>
      <c r="B32" s="27" t="s">
        <v>83</v>
      </c>
      <c r="C32" s="28" t="s">
        <v>84</v>
      </c>
      <c r="D32" s="29">
        <f t="shared" si="0"/>
        <v>12724</v>
      </c>
      <c r="E32" s="29">
        <f t="shared" si="1"/>
        <v>0</v>
      </c>
      <c r="F32" s="29">
        <v>0</v>
      </c>
      <c r="G32" s="29">
        <v>0</v>
      </c>
      <c r="H32" s="29">
        <f t="shared" si="2"/>
        <v>0</v>
      </c>
      <c r="I32" s="29">
        <v>0</v>
      </c>
      <c r="J32" s="29">
        <v>0</v>
      </c>
      <c r="K32" s="29">
        <f t="shared" si="3"/>
        <v>12724</v>
      </c>
      <c r="L32" s="29">
        <v>1280</v>
      </c>
      <c r="M32" s="29">
        <v>11444</v>
      </c>
      <c r="N32" s="29">
        <f t="shared" si="4"/>
        <v>12749</v>
      </c>
      <c r="O32" s="29">
        <f t="shared" si="5"/>
        <v>1280</v>
      </c>
      <c r="P32" s="29">
        <v>1280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f t="shared" si="6"/>
        <v>11444</v>
      </c>
      <c r="W32" s="29">
        <v>11444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f t="shared" si="7"/>
        <v>25</v>
      </c>
      <c r="AD32" s="29">
        <v>25</v>
      </c>
      <c r="AE32" s="29">
        <v>0</v>
      </c>
      <c r="AF32" s="29">
        <f t="shared" si="8"/>
        <v>290</v>
      </c>
      <c r="AG32" s="29">
        <v>290</v>
      </c>
      <c r="AH32" s="29">
        <v>0</v>
      </c>
      <c r="AI32" s="29">
        <v>0</v>
      </c>
      <c r="AJ32" s="29">
        <f t="shared" si="9"/>
        <v>290</v>
      </c>
      <c r="AK32" s="29">
        <v>0</v>
      </c>
      <c r="AL32" s="29">
        <v>0</v>
      </c>
      <c r="AM32" s="29">
        <v>106</v>
      </c>
      <c r="AN32" s="29">
        <v>107</v>
      </c>
      <c r="AO32" s="29">
        <v>0</v>
      </c>
      <c r="AP32" s="29">
        <v>0</v>
      </c>
      <c r="AQ32" s="29">
        <v>0</v>
      </c>
      <c r="AR32" s="29">
        <v>0</v>
      </c>
      <c r="AS32" s="29">
        <v>77</v>
      </c>
      <c r="AT32" s="29">
        <f t="shared" si="10"/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f t="shared" si="11"/>
        <v>0</v>
      </c>
      <c r="BA32" s="29">
        <v>0</v>
      </c>
      <c r="BB32" s="29">
        <v>0</v>
      </c>
      <c r="BC32" s="29">
        <v>0</v>
      </c>
    </row>
    <row r="33" spans="1:55" s="30" customFormat="1" ht="13.5" customHeight="1" x14ac:dyDescent="0.15">
      <c r="A33" s="26" t="s">
        <v>34</v>
      </c>
      <c r="B33" s="27" t="s">
        <v>85</v>
      </c>
      <c r="C33" s="28" t="s">
        <v>86</v>
      </c>
      <c r="D33" s="29">
        <f t="shared" si="0"/>
        <v>2187</v>
      </c>
      <c r="E33" s="29">
        <f t="shared" si="1"/>
        <v>0</v>
      </c>
      <c r="F33" s="29">
        <v>0</v>
      </c>
      <c r="G33" s="29">
        <v>0</v>
      </c>
      <c r="H33" s="29">
        <f t="shared" si="2"/>
        <v>0</v>
      </c>
      <c r="I33" s="29">
        <v>0</v>
      </c>
      <c r="J33" s="29">
        <v>0</v>
      </c>
      <c r="K33" s="29">
        <f t="shared" si="3"/>
        <v>2187</v>
      </c>
      <c r="L33" s="29">
        <v>571</v>
      </c>
      <c r="M33" s="29">
        <v>1616</v>
      </c>
      <c r="N33" s="29">
        <f t="shared" si="4"/>
        <v>2187</v>
      </c>
      <c r="O33" s="29">
        <f t="shared" si="5"/>
        <v>571</v>
      </c>
      <c r="P33" s="29">
        <v>571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f t="shared" si="6"/>
        <v>1616</v>
      </c>
      <c r="W33" s="29">
        <v>1616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f t="shared" si="7"/>
        <v>0</v>
      </c>
      <c r="AD33" s="29">
        <v>0</v>
      </c>
      <c r="AE33" s="29">
        <v>0</v>
      </c>
      <c r="AF33" s="29">
        <f t="shared" si="8"/>
        <v>50</v>
      </c>
      <c r="AG33" s="29">
        <v>50</v>
      </c>
      <c r="AH33" s="29">
        <v>0</v>
      </c>
      <c r="AI33" s="29">
        <v>0</v>
      </c>
      <c r="AJ33" s="29">
        <f t="shared" si="9"/>
        <v>50</v>
      </c>
      <c r="AK33" s="29">
        <v>0</v>
      </c>
      <c r="AL33" s="29">
        <v>0</v>
      </c>
      <c r="AM33" s="29">
        <v>18</v>
      </c>
      <c r="AN33" s="29">
        <v>19</v>
      </c>
      <c r="AO33" s="29">
        <v>0</v>
      </c>
      <c r="AP33" s="29">
        <v>0</v>
      </c>
      <c r="AQ33" s="29">
        <v>0</v>
      </c>
      <c r="AR33" s="29">
        <v>0</v>
      </c>
      <c r="AS33" s="29">
        <v>13</v>
      </c>
      <c r="AT33" s="29">
        <f t="shared" si="10"/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f t="shared" si="11"/>
        <v>0</v>
      </c>
      <c r="BA33" s="29">
        <v>0</v>
      </c>
      <c r="BB33" s="29">
        <v>0</v>
      </c>
      <c r="BC33" s="29">
        <v>0</v>
      </c>
    </row>
    <row r="34" spans="1:55" s="30" customFormat="1" ht="13.5" customHeight="1" x14ac:dyDescent="0.15">
      <c r="A34" s="26" t="s">
        <v>34</v>
      </c>
      <c r="B34" s="27" t="s">
        <v>87</v>
      </c>
      <c r="C34" s="28" t="s">
        <v>88</v>
      </c>
      <c r="D34" s="29">
        <f t="shared" si="0"/>
        <v>9925</v>
      </c>
      <c r="E34" s="29">
        <f t="shared" si="1"/>
        <v>0</v>
      </c>
      <c r="F34" s="29">
        <v>0</v>
      </c>
      <c r="G34" s="29">
        <v>0</v>
      </c>
      <c r="H34" s="29">
        <f t="shared" si="2"/>
        <v>0</v>
      </c>
      <c r="I34" s="29">
        <v>0</v>
      </c>
      <c r="J34" s="29">
        <v>0</v>
      </c>
      <c r="K34" s="29">
        <f t="shared" si="3"/>
        <v>9925</v>
      </c>
      <c r="L34" s="29">
        <v>543</v>
      </c>
      <c r="M34" s="29">
        <v>9382</v>
      </c>
      <c r="N34" s="29">
        <f t="shared" si="4"/>
        <v>9925</v>
      </c>
      <c r="O34" s="29">
        <f t="shared" si="5"/>
        <v>543</v>
      </c>
      <c r="P34" s="29">
        <v>543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f t="shared" si="6"/>
        <v>9382</v>
      </c>
      <c r="W34" s="29">
        <v>9382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f t="shared" si="7"/>
        <v>0</v>
      </c>
      <c r="AD34" s="29">
        <v>0</v>
      </c>
      <c r="AE34" s="29">
        <v>0</v>
      </c>
      <c r="AF34" s="29">
        <f t="shared" si="8"/>
        <v>226</v>
      </c>
      <c r="AG34" s="29">
        <v>226</v>
      </c>
      <c r="AH34" s="29">
        <v>0</v>
      </c>
      <c r="AI34" s="29">
        <v>0</v>
      </c>
      <c r="AJ34" s="29">
        <f t="shared" si="9"/>
        <v>226</v>
      </c>
      <c r="AK34" s="29">
        <v>0</v>
      </c>
      <c r="AL34" s="29">
        <v>0</v>
      </c>
      <c r="AM34" s="29">
        <v>83</v>
      </c>
      <c r="AN34" s="29">
        <v>83</v>
      </c>
      <c r="AO34" s="29">
        <v>0</v>
      </c>
      <c r="AP34" s="29">
        <v>0</v>
      </c>
      <c r="AQ34" s="29">
        <v>0</v>
      </c>
      <c r="AR34" s="29">
        <v>0</v>
      </c>
      <c r="AS34" s="29">
        <v>60</v>
      </c>
      <c r="AT34" s="29">
        <f t="shared" si="10"/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f t="shared" si="11"/>
        <v>0</v>
      </c>
      <c r="BA34" s="29">
        <v>0</v>
      </c>
      <c r="BB34" s="29">
        <v>0</v>
      </c>
      <c r="BC34" s="29">
        <v>0</v>
      </c>
    </row>
    <row r="35" spans="1:55" s="30" customFormat="1" ht="13.5" customHeight="1" x14ac:dyDescent="0.15">
      <c r="A35" s="26" t="s">
        <v>34</v>
      </c>
      <c r="B35" s="27" t="s">
        <v>89</v>
      </c>
      <c r="C35" s="28" t="s">
        <v>90</v>
      </c>
      <c r="D35" s="29">
        <f t="shared" si="0"/>
        <v>5212</v>
      </c>
      <c r="E35" s="29">
        <f t="shared" si="1"/>
        <v>0</v>
      </c>
      <c r="F35" s="29">
        <v>0</v>
      </c>
      <c r="G35" s="29">
        <v>0</v>
      </c>
      <c r="H35" s="29">
        <f t="shared" si="2"/>
        <v>0</v>
      </c>
      <c r="I35" s="29">
        <v>0</v>
      </c>
      <c r="J35" s="29">
        <v>0</v>
      </c>
      <c r="K35" s="29">
        <f t="shared" si="3"/>
        <v>5212</v>
      </c>
      <c r="L35" s="29">
        <v>430</v>
      </c>
      <c r="M35" s="29">
        <v>4782</v>
      </c>
      <c r="N35" s="29">
        <f t="shared" si="4"/>
        <v>5212</v>
      </c>
      <c r="O35" s="29">
        <f t="shared" si="5"/>
        <v>430</v>
      </c>
      <c r="P35" s="29">
        <v>430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f t="shared" si="6"/>
        <v>4782</v>
      </c>
      <c r="W35" s="29">
        <v>4782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f t="shared" si="7"/>
        <v>0</v>
      </c>
      <c r="AD35" s="29">
        <v>0</v>
      </c>
      <c r="AE35" s="29">
        <v>0</v>
      </c>
      <c r="AF35" s="29">
        <f t="shared" si="8"/>
        <v>119</v>
      </c>
      <c r="AG35" s="29">
        <v>119</v>
      </c>
      <c r="AH35" s="29">
        <v>0</v>
      </c>
      <c r="AI35" s="29">
        <v>0</v>
      </c>
      <c r="AJ35" s="29">
        <f t="shared" si="9"/>
        <v>119</v>
      </c>
      <c r="AK35" s="29">
        <v>0</v>
      </c>
      <c r="AL35" s="29">
        <v>0</v>
      </c>
      <c r="AM35" s="29">
        <v>44</v>
      </c>
      <c r="AN35" s="29">
        <v>44</v>
      </c>
      <c r="AO35" s="29">
        <v>0</v>
      </c>
      <c r="AP35" s="29">
        <v>0</v>
      </c>
      <c r="AQ35" s="29">
        <v>0</v>
      </c>
      <c r="AR35" s="29">
        <v>0</v>
      </c>
      <c r="AS35" s="29">
        <v>31</v>
      </c>
      <c r="AT35" s="29">
        <f t="shared" si="10"/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f t="shared" si="11"/>
        <v>0</v>
      </c>
      <c r="BA35" s="29">
        <v>0</v>
      </c>
      <c r="BB35" s="29">
        <v>0</v>
      </c>
      <c r="BC35" s="29">
        <v>0</v>
      </c>
    </row>
    <row r="36" spans="1:55" s="30" customFormat="1" ht="13.5" customHeight="1" x14ac:dyDescent="0.15">
      <c r="A36" s="26" t="s">
        <v>34</v>
      </c>
      <c r="B36" s="27" t="s">
        <v>91</v>
      </c>
      <c r="C36" s="28" t="s">
        <v>92</v>
      </c>
      <c r="D36" s="29">
        <f t="shared" si="0"/>
        <v>2434</v>
      </c>
      <c r="E36" s="29">
        <f t="shared" si="1"/>
        <v>0</v>
      </c>
      <c r="F36" s="29">
        <v>0</v>
      </c>
      <c r="G36" s="29">
        <v>0</v>
      </c>
      <c r="H36" s="29">
        <f t="shared" si="2"/>
        <v>0</v>
      </c>
      <c r="I36" s="29">
        <v>0</v>
      </c>
      <c r="J36" s="29">
        <v>0</v>
      </c>
      <c r="K36" s="29">
        <f t="shared" si="3"/>
        <v>2434</v>
      </c>
      <c r="L36" s="29">
        <v>344</v>
      </c>
      <c r="M36" s="29">
        <v>2090</v>
      </c>
      <c r="N36" s="29">
        <f t="shared" si="4"/>
        <v>2434</v>
      </c>
      <c r="O36" s="29">
        <f t="shared" si="5"/>
        <v>344</v>
      </c>
      <c r="P36" s="29">
        <v>344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f t="shared" si="6"/>
        <v>2090</v>
      </c>
      <c r="W36" s="29">
        <v>2090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f t="shared" si="7"/>
        <v>0</v>
      </c>
      <c r="AD36" s="29">
        <v>0</v>
      </c>
      <c r="AE36" s="29">
        <v>0</v>
      </c>
      <c r="AF36" s="29">
        <f t="shared" si="8"/>
        <v>55</v>
      </c>
      <c r="AG36" s="29">
        <v>55</v>
      </c>
      <c r="AH36" s="29">
        <v>0</v>
      </c>
      <c r="AI36" s="29">
        <v>0</v>
      </c>
      <c r="AJ36" s="29">
        <f t="shared" si="9"/>
        <v>55</v>
      </c>
      <c r="AK36" s="29">
        <v>0</v>
      </c>
      <c r="AL36" s="29">
        <v>0</v>
      </c>
      <c r="AM36" s="29">
        <v>20</v>
      </c>
      <c r="AN36" s="29">
        <v>20</v>
      </c>
      <c r="AO36" s="29">
        <v>0</v>
      </c>
      <c r="AP36" s="29">
        <v>0</v>
      </c>
      <c r="AQ36" s="29">
        <v>0</v>
      </c>
      <c r="AR36" s="29">
        <v>0</v>
      </c>
      <c r="AS36" s="29">
        <v>15</v>
      </c>
      <c r="AT36" s="29">
        <f t="shared" si="10"/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f t="shared" si="11"/>
        <v>0</v>
      </c>
      <c r="BA36" s="29">
        <v>0</v>
      </c>
      <c r="BB36" s="29">
        <v>0</v>
      </c>
      <c r="BC36" s="29">
        <v>0</v>
      </c>
    </row>
    <row r="37" spans="1:55" s="30" customFormat="1" ht="13.5" customHeight="1" x14ac:dyDescent="0.15">
      <c r="A37" s="26" t="s">
        <v>34</v>
      </c>
      <c r="B37" s="27" t="s">
        <v>93</v>
      </c>
      <c r="C37" s="28" t="s">
        <v>94</v>
      </c>
      <c r="D37" s="29">
        <f t="shared" si="0"/>
        <v>17433</v>
      </c>
      <c r="E37" s="29">
        <f t="shared" si="1"/>
        <v>0</v>
      </c>
      <c r="F37" s="29">
        <v>0</v>
      </c>
      <c r="G37" s="29">
        <v>0</v>
      </c>
      <c r="H37" s="29">
        <f t="shared" si="2"/>
        <v>0</v>
      </c>
      <c r="I37" s="29">
        <v>0</v>
      </c>
      <c r="J37" s="29">
        <v>0</v>
      </c>
      <c r="K37" s="29">
        <f t="shared" si="3"/>
        <v>17433</v>
      </c>
      <c r="L37" s="29">
        <v>1033</v>
      </c>
      <c r="M37" s="29">
        <v>16400</v>
      </c>
      <c r="N37" s="29">
        <f t="shared" si="4"/>
        <v>17433</v>
      </c>
      <c r="O37" s="29">
        <f t="shared" si="5"/>
        <v>1033</v>
      </c>
      <c r="P37" s="29">
        <v>1033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f t="shared" si="6"/>
        <v>16400</v>
      </c>
      <c r="W37" s="29">
        <v>16400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f t="shared" si="7"/>
        <v>0</v>
      </c>
      <c r="AD37" s="29">
        <v>0</v>
      </c>
      <c r="AE37" s="29">
        <v>0</v>
      </c>
      <c r="AF37" s="29">
        <f t="shared" si="8"/>
        <v>397</v>
      </c>
      <c r="AG37" s="29">
        <v>397</v>
      </c>
      <c r="AH37" s="29">
        <v>0</v>
      </c>
      <c r="AI37" s="29">
        <v>0</v>
      </c>
      <c r="AJ37" s="29">
        <f t="shared" si="9"/>
        <v>397</v>
      </c>
      <c r="AK37" s="29">
        <v>0</v>
      </c>
      <c r="AL37" s="29">
        <v>0</v>
      </c>
      <c r="AM37" s="29">
        <v>145</v>
      </c>
      <c r="AN37" s="29">
        <v>147</v>
      </c>
      <c r="AO37" s="29">
        <v>0</v>
      </c>
      <c r="AP37" s="29">
        <v>0</v>
      </c>
      <c r="AQ37" s="29">
        <v>0</v>
      </c>
      <c r="AR37" s="29">
        <v>0</v>
      </c>
      <c r="AS37" s="29">
        <v>105</v>
      </c>
      <c r="AT37" s="29">
        <f t="shared" si="10"/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f t="shared" si="11"/>
        <v>0</v>
      </c>
      <c r="BA37" s="29">
        <v>0</v>
      </c>
      <c r="BB37" s="29">
        <v>0</v>
      </c>
      <c r="BC37" s="29">
        <v>0</v>
      </c>
    </row>
    <row r="38" spans="1:55" s="30" customFormat="1" ht="13.5" customHeight="1" x14ac:dyDescent="0.15">
      <c r="A38" s="26" t="s">
        <v>34</v>
      </c>
      <c r="B38" s="27" t="s">
        <v>95</v>
      </c>
      <c r="C38" s="28" t="s">
        <v>96</v>
      </c>
      <c r="D38" s="29">
        <f t="shared" si="0"/>
        <v>17740</v>
      </c>
      <c r="E38" s="29">
        <f t="shared" si="1"/>
        <v>0</v>
      </c>
      <c r="F38" s="29">
        <v>0</v>
      </c>
      <c r="G38" s="29">
        <v>0</v>
      </c>
      <c r="H38" s="29">
        <f t="shared" si="2"/>
        <v>0</v>
      </c>
      <c r="I38" s="29">
        <v>0</v>
      </c>
      <c r="J38" s="29">
        <v>0</v>
      </c>
      <c r="K38" s="29">
        <f t="shared" si="3"/>
        <v>17740</v>
      </c>
      <c r="L38" s="29">
        <v>494</v>
      </c>
      <c r="M38" s="29">
        <v>17246</v>
      </c>
      <c r="N38" s="29">
        <f t="shared" si="4"/>
        <v>17740</v>
      </c>
      <c r="O38" s="29">
        <f t="shared" si="5"/>
        <v>494</v>
      </c>
      <c r="P38" s="29">
        <v>494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f t="shared" si="6"/>
        <v>17246</v>
      </c>
      <c r="W38" s="29">
        <v>17246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f t="shared" si="7"/>
        <v>0</v>
      </c>
      <c r="AD38" s="29">
        <v>0</v>
      </c>
      <c r="AE38" s="29">
        <v>0</v>
      </c>
      <c r="AF38" s="29">
        <f t="shared" si="8"/>
        <v>404</v>
      </c>
      <c r="AG38" s="29">
        <v>404</v>
      </c>
      <c r="AH38" s="29">
        <v>0</v>
      </c>
      <c r="AI38" s="29">
        <v>0</v>
      </c>
      <c r="AJ38" s="29">
        <f t="shared" si="9"/>
        <v>404</v>
      </c>
      <c r="AK38" s="29">
        <v>0</v>
      </c>
      <c r="AL38" s="29">
        <v>0</v>
      </c>
      <c r="AM38" s="29">
        <v>148</v>
      </c>
      <c r="AN38" s="29">
        <v>149</v>
      </c>
      <c r="AO38" s="29">
        <v>0</v>
      </c>
      <c r="AP38" s="29">
        <v>0</v>
      </c>
      <c r="AQ38" s="29">
        <v>0</v>
      </c>
      <c r="AR38" s="29">
        <v>0</v>
      </c>
      <c r="AS38" s="29">
        <v>107</v>
      </c>
      <c r="AT38" s="29">
        <f t="shared" si="10"/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f t="shared" si="11"/>
        <v>0</v>
      </c>
      <c r="BA38" s="29">
        <v>0</v>
      </c>
      <c r="BB38" s="29">
        <v>0</v>
      </c>
      <c r="BC38" s="29">
        <v>0</v>
      </c>
    </row>
    <row r="39" spans="1:55" s="30" customFormat="1" ht="13.5" customHeight="1" x14ac:dyDescent="0.15">
      <c r="A39" s="26" t="s">
        <v>34</v>
      </c>
      <c r="B39" s="27" t="s">
        <v>97</v>
      </c>
      <c r="C39" s="28" t="s">
        <v>98</v>
      </c>
      <c r="D39" s="29">
        <f t="shared" si="0"/>
        <v>16288</v>
      </c>
      <c r="E39" s="29">
        <f t="shared" si="1"/>
        <v>0</v>
      </c>
      <c r="F39" s="29">
        <v>0</v>
      </c>
      <c r="G39" s="29">
        <v>0</v>
      </c>
      <c r="H39" s="29">
        <f t="shared" si="2"/>
        <v>0</v>
      </c>
      <c r="I39" s="29">
        <v>0</v>
      </c>
      <c r="J39" s="29">
        <v>0</v>
      </c>
      <c r="K39" s="29">
        <f t="shared" si="3"/>
        <v>16288</v>
      </c>
      <c r="L39" s="29">
        <v>1031</v>
      </c>
      <c r="M39" s="29">
        <v>15257</v>
      </c>
      <c r="N39" s="29">
        <f t="shared" si="4"/>
        <v>16290</v>
      </c>
      <c r="O39" s="29">
        <f t="shared" si="5"/>
        <v>1031</v>
      </c>
      <c r="P39" s="29">
        <v>1031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f t="shared" si="6"/>
        <v>15257</v>
      </c>
      <c r="W39" s="29">
        <v>15257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f t="shared" si="7"/>
        <v>2</v>
      </c>
      <c r="AD39" s="29">
        <v>2</v>
      </c>
      <c r="AE39" s="29">
        <v>0</v>
      </c>
      <c r="AF39" s="29">
        <f t="shared" si="8"/>
        <v>371</v>
      </c>
      <c r="AG39" s="29">
        <v>371</v>
      </c>
      <c r="AH39" s="29">
        <v>0</v>
      </c>
      <c r="AI39" s="29">
        <v>0</v>
      </c>
      <c r="AJ39" s="29">
        <f t="shared" si="9"/>
        <v>371</v>
      </c>
      <c r="AK39" s="29">
        <v>0</v>
      </c>
      <c r="AL39" s="29">
        <v>0</v>
      </c>
      <c r="AM39" s="29">
        <v>136</v>
      </c>
      <c r="AN39" s="29">
        <v>137</v>
      </c>
      <c r="AO39" s="29">
        <v>0</v>
      </c>
      <c r="AP39" s="29">
        <v>0</v>
      </c>
      <c r="AQ39" s="29">
        <v>0</v>
      </c>
      <c r="AR39" s="29">
        <v>0</v>
      </c>
      <c r="AS39" s="29">
        <v>98</v>
      </c>
      <c r="AT39" s="29">
        <f t="shared" si="10"/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f t="shared" si="11"/>
        <v>0</v>
      </c>
      <c r="BA39" s="29">
        <v>0</v>
      </c>
      <c r="BB39" s="29">
        <v>0</v>
      </c>
      <c r="BC39" s="29">
        <v>0</v>
      </c>
    </row>
    <row r="40" spans="1:55" s="30" customFormat="1" ht="13.5" customHeight="1" x14ac:dyDescent="0.15">
      <c r="A40" s="26" t="s">
        <v>34</v>
      </c>
      <c r="B40" s="27" t="s">
        <v>99</v>
      </c>
      <c r="C40" s="28" t="s">
        <v>100</v>
      </c>
      <c r="D40" s="29">
        <f t="shared" si="0"/>
        <v>2513</v>
      </c>
      <c r="E40" s="29">
        <f t="shared" si="1"/>
        <v>0</v>
      </c>
      <c r="F40" s="29">
        <v>0</v>
      </c>
      <c r="G40" s="29">
        <v>0</v>
      </c>
      <c r="H40" s="29">
        <f t="shared" si="2"/>
        <v>0</v>
      </c>
      <c r="I40" s="29">
        <v>0</v>
      </c>
      <c r="J40" s="29">
        <v>0</v>
      </c>
      <c r="K40" s="29">
        <f t="shared" si="3"/>
        <v>2513</v>
      </c>
      <c r="L40" s="29">
        <v>123</v>
      </c>
      <c r="M40" s="29">
        <v>2390</v>
      </c>
      <c r="N40" s="29">
        <f t="shared" si="4"/>
        <v>2513</v>
      </c>
      <c r="O40" s="29">
        <f t="shared" si="5"/>
        <v>123</v>
      </c>
      <c r="P40" s="29">
        <v>123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f t="shared" si="6"/>
        <v>2390</v>
      </c>
      <c r="W40" s="29">
        <v>2390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f t="shared" si="7"/>
        <v>0</v>
      </c>
      <c r="AD40" s="29">
        <v>0</v>
      </c>
      <c r="AE40" s="29">
        <v>0</v>
      </c>
      <c r="AF40" s="29">
        <f t="shared" si="8"/>
        <v>3</v>
      </c>
      <c r="AG40" s="29">
        <v>3</v>
      </c>
      <c r="AH40" s="29">
        <v>0</v>
      </c>
      <c r="AI40" s="29">
        <v>0</v>
      </c>
      <c r="AJ40" s="29">
        <f t="shared" si="9"/>
        <v>3</v>
      </c>
      <c r="AK40" s="29">
        <v>0</v>
      </c>
      <c r="AL40" s="29">
        <v>0</v>
      </c>
      <c r="AM40" s="29">
        <v>3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f t="shared" si="10"/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f t="shared" si="11"/>
        <v>0</v>
      </c>
      <c r="BA40" s="29">
        <v>0</v>
      </c>
      <c r="BB40" s="29">
        <v>0</v>
      </c>
      <c r="BC40" s="29">
        <v>0</v>
      </c>
    </row>
    <row r="41" spans="1:55" s="30" customFormat="1" ht="13.5" customHeight="1" x14ac:dyDescent="0.15">
      <c r="A41" s="26" t="s">
        <v>34</v>
      </c>
      <c r="B41" s="27" t="s">
        <v>101</v>
      </c>
      <c r="C41" s="28" t="s">
        <v>102</v>
      </c>
      <c r="D41" s="29">
        <f t="shared" si="0"/>
        <v>2226</v>
      </c>
      <c r="E41" s="29">
        <f t="shared" si="1"/>
        <v>0</v>
      </c>
      <c r="F41" s="29">
        <v>0</v>
      </c>
      <c r="G41" s="29">
        <v>0</v>
      </c>
      <c r="H41" s="29">
        <f t="shared" si="2"/>
        <v>0</v>
      </c>
      <c r="I41" s="29">
        <v>0</v>
      </c>
      <c r="J41" s="29">
        <v>0</v>
      </c>
      <c r="K41" s="29">
        <f t="shared" si="3"/>
        <v>2226</v>
      </c>
      <c r="L41" s="29">
        <v>103</v>
      </c>
      <c r="M41" s="29">
        <v>2123</v>
      </c>
      <c r="N41" s="29">
        <f t="shared" si="4"/>
        <v>2226</v>
      </c>
      <c r="O41" s="29">
        <f t="shared" si="5"/>
        <v>103</v>
      </c>
      <c r="P41" s="29">
        <v>103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f t="shared" si="6"/>
        <v>2123</v>
      </c>
      <c r="W41" s="29">
        <v>2123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f t="shared" si="7"/>
        <v>0</v>
      </c>
      <c r="AD41" s="29">
        <v>0</v>
      </c>
      <c r="AE41" s="29">
        <v>0</v>
      </c>
      <c r="AF41" s="29">
        <f t="shared" si="8"/>
        <v>9</v>
      </c>
      <c r="AG41" s="29">
        <v>9</v>
      </c>
      <c r="AH41" s="29">
        <v>0</v>
      </c>
      <c r="AI41" s="29">
        <v>0</v>
      </c>
      <c r="AJ41" s="29">
        <f t="shared" si="9"/>
        <v>23</v>
      </c>
      <c r="AK41" s="29">
        <v>19</v>
      </c>
      <c r="AL41" s="29">
        <v>4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f t="shared" si="10"/>
        <v>9</v>
      </c>
      <c r="AU41" s="29">
        <v>9</v>
      </c>
      <c r="AV41" s="29">
        <v>0</v>
      </c>
      <c r="AW41" s="29">
        <v>0</v>
      </c>
      <c r="AX41" s="29">
        <v>0</v>
      </c>
      <c r="AY41" s="29">
        <v>0</v>
      </c>
      <c r="AZ41" s="29">
        <f t="shared" si="11"/>
        <v>4</v>
      </c>
      <c r="BA41" s="29">
        <v>4</v>
      </c>
      <c r="BB41" s="29">
        <v>0</v>
      </c>
      <c r="BC41" s="29">
        <v>0</v>
      </c>
    </row>
    <row r="42" spans="1:55" s="30" customFormat="1" ht="13.5" customHeight="1" x14ac:dyDescent="0.15">
      <c r="A42" s="26" t="s">
        <v>34</v>
      </c>
      <c r="B42" s="27" t="s">
        <v>103</v>
      </c>
      <c r="C42" s="28" t="s">
        <v>104</v>
      </c>
      <c r="D42" s="29">
        <f t="shared" si="0"/>
        <v>1695</v>
      </c>
      <c r="E42" s="29">
        <f t="shared" si="1"/>
        <v>0</v>
      </c>
      <c r="F42" s="29">
        <v>0</v>
      </c>
      <c r="G42" s="29">
        <v>0</v>
      </c>
      <c r="H42" s="29">
        <f t="shared" si="2"/>
        <v>0</v>
      </c>
      <c r="I42" s="29">
        <v>0</v>
      </c>
      <c r="J42" s="29">
        <v>0</v>
      </c>
      <c r="K42" s="29">
        <f t="shared" si="3"/>
        <v>1695</v>
      </c>
      <c r="L42" s="29">
        <v>94</v>
      </c>
      <c r="M42" s="29">
        <v>1601</v>
      </c>
      <c r="N42" s="29">
        <f t="shared" si="4"/>
        <v>1695</v>
      </c>
      <c r="O42" s="29">
        <f t="shared" si="5"/>
        <v>94</v>
      </c>
      <c r="P42" s="29">
        <v>94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f t="shared" si="6"/>
        <v>1601</v>
      </c>
      <c r="W42" s="29">
        <v>1601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f t="shared" si="7"/>
        <v>0</v>
      </c>
      <c r="AD42" s="29">
        <v>0</v>
      </c>
      <c r="AE42" s="29">
        <v>0</v>
      </c>
      <c r="AF42" s="29">
        <f t="shared" si="8"/>
        <v>7</v>
      </c>
      <c r="AG42" s="29">
        <v>7</v>
      </c>
      <c r="AH42" s="29">
        <v>0</v>
      </c>
      <c r="AI42" s="29">
        <v>0</v>
      </c>
      <c r="AJ42" s="29">
        <f t="shared" si="9"/>
        <v>17</v>
      </c>
      <c r="AK42" s="29">
        <v>14</v>
      </c>
      <c r="AL42" s="29">
        <v>3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f t="shared" si="10"/>
        <v>7</v>
      </c>
      <c r="AU42" s="29">
        <v>7</v>
      </c>
      <c r="AV42" s="29">
        <v>0</v>
      </c>
      <c r="AW42" s="29">
        <v>0</v>
      </c>
      <c r="AX42" s="29">
        <v>0</v>
      </c>
      <c r="AY42" s="29">
        <v>0</v>
      </c>
      <c r="AZ42" s="29">
        <f t="shared" si="11"/>
        <v>3</v>
      </c>
      <c r="BA42" s="29">
        <v>3</v>
      </c>
      <c r="BB42" s="29">
        <v>0</v>
      </c>
      <c r="BC42" s="29">
        <v>0</v>
      </c>
    </row>
    <row r="43" spans="1:55" s="30" customFormat="1" ht="13.5" customHeight="1" x14ac:dyDescent="0.15">
      <c r="A43" s="26" t="s">
        <v>34</v>
      </c>
      <c r="B43" s="27" t="s">
        <v>105</v>
      </c>
      <c r="C43" s="28" t="s">
        <v>106</v>
      </c>
      <c r="D43" s="29">
        <f t="shared" si="0"/>
        <v>1522</v>
      </c>
      <c r="E43" s="29">
        <f t="shared" si="1"/>
        <v>0</v>
      </c>
      <c r="F43" s="29">
        <v>0</v>
      </c>
      <c r="G43" s="29">
        <v>0</v>
      </c>
      <c r="H43" s="29">
        <f t="shared" si="2"/>
        <v>0</v>
      </c>
      <c r="I43" s="29">
        <v>0</v>
      </c>
      <c r="J43" s="29">
        <v>0</v>
      </c>
      <c r="K43" s="29">
        <f t="shared" si="3"/>
        <v>1522</v>
      </c>
      <c r="L43" s="29">
        <v>321</v>
      </c>
      <c r="M43" s="29">
        <v>1201</v>
      </c>
      <c r="N43" s="29">
        <f t="shared" si="4"/>
        <v>1522</v>
      </c>
      <c r="O43" s="29">
        <f t="shared" si="5"/>
        <v>321</v>
      </c>
      <c r="P43" s="29">
        <v>321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f t="shared" si="6"/>
        <v>1201</v>
      </c>
      <c r="W43" s="29">
        <v>1201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f t="shared" si="7"/>
        <v>0</v>
      </c>
      <c r="AD43" s="29">
        <v>0</v>
      </c>
      <c r="AE43" s="29">
        <v>0</v>
      </c>
      <c r="AF43" s="29">
        <f t="shared" si="8"/>
        <v>7</v>
      </c>
      <c r="AG43" s="29">
        <v>7</v>
      </c>
      <c r="AH43" s="29">
        <v>0</v>
      </c>
      <c r="AI43" s="29">
        <v>0</v>
      </c>
      <c r="AJ43" s="29">
        <f t="shared" si="9"/>
        <v>11</v>
      </c>
      <c r="AK43" s="29">
        <v>9</v>
      </c>
      <c r="AL43" s="29">
        <v>2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f t="shared" si="10"/>
        <v>7</v>
      </c>
      <c r="AU43" s="29">
        <v>7</v>
      </c>
      <c r="AV43" s="29">
        <v>0</v>
      </c>
      <c r="AW43" s="29">
        <v>0</v>
      </c>
      <c r="AX43" s="29">
        <v>0</v>
      </c>
      <c r="AY43" s="29">
        <v>0</v>
      </c>
      <c r="AZ43" s="29">
        <f t="shared" si="11"/>
        <v>2</v>
      </c>
      <c r="BA43" s="29">
        <v>2</v>
      </c>
      <c r="BB43" s="29">
        <v>0</v>
      </c>
      <c r="BC43" s="29">
        <v>0</v>
      </c>
    </row>
    <row r="44" spans="1:55" s="30" customFormat="1" ht="13.5" customHeight="1" x14ac:dyDescent="0.15">
      <c r="A44" s="26" t="s">
        <v>34</v>
      </c>
      <c r="B44" s="27" t="s">
        <v>107</v>
      </c>
      <c r="C44" s="28" t="s">
        <v>108</v>
      </c>
      <c r="D44" s="29">
        <f t="shared" si="0"/>
        <v>3321</v>
      </c>
      <c r="E44" s="29">
        <f t="shared" si="1"/>
        <v>0</v>
      </c>
      <c r="F44" s="29">
        <v>0</v>
      </c>
      <c r="G44" s="29">
        <v>0</v>
      </c>
      <c r="H44" s="29">
        <f t="shared" si="2"/>
        <v>0</v>
      </c>
      <c r="I44" s="29">
        <v>0</v>
      </c>
      <c r="J44" s="29">
        <v>0</v>
      </c>
      <c r="K44" s="29">
        <f t="shared" si="3"/>
        <v>3321</v>
      </c>
      <c r="L44" s="29">
        <v>304</v>
      </c>
      <c r="M44" s="29">
        <v>3017</v>
      </c>
      <c r="N44" s="29">
        <f t="shared" si="4"/>
        <v>3321</v>
      </c>
      <c r="O44" s="29">
        <f t="shared" si="5"/>
        <v>304</v>
      </c>
      <c r="P44" s="29">
        <v>304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f t="shared" si="6"/>
        <v>3017</v>
      </c>
      <c r="W44" s="29">
        <v>3017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f t="shared" si="7"/>
        <v>0</v>
      </c>
      <c r="AD44" s="29">
        <v>0</v>
      </c>
      <c r="AE44" s="29">
        <v>0</v>
      </c>
      <c r="AF44" s="29">
        <f t="shared" si="8"/>
        <v>14</v>
      </c>
      <c r="AG44" s="29">
        <v>14</v>
      </c>
      <c r="AH44" s="29">
        <v>0</v>
      </c>
      <c r="AI44" s="29">
        <v>0</v>
      </c>
      <c r="AJ44" s="29">
        <f t="shared" si="9"/>
        <v>28</v>
      </c>
      <c r="AK44" s="29">
        <v>23</v>
      </c>
      <c r="AL44" s="29">
        <v>5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f t="shared" si="10"/>
        <v>14</v>
      </c>
      <c r="AU44" s="29">
        <v>14</v>
      </c>
      <c r="AV44" s="29">
        <v>0</v>
      </c>
      <c r="AW44" s="29">
        <v>0</v>
      </c>
      <c r="AX44" s="29">
        <v>0</v>
      </c>
      <c r="AY44" s="29">
        <v>0</v>
      </c>
      <c r="AZ44" s="29">
        <f t="shared" si="11"/>
        <v>5</v>
      </c>
      <c r="BA44" s="29">
        <v>5</v>
      </c>
      <c r="BB44" s="29">
        <v>0</v>
      </c>
      <c r="BC44" s="29">
        <v>0</v>
      </c>
    </row>
    <row r="45" spans="1:55" s="30" customFormat="1" ht="13.5" customHeight="1" x14ac:dyDescent="0.15">
      <c r="A45" s="26" t="s">
        <v>34</v>
      </c>
      <c r="B45" s="27" t="s">
        <v>109</v>
      </c>
      <c r="C45" s="28" t="s">
        <v>110</v>
      </c>
      <c r="D45" s="29">
        <f t="shared" si="0"/>
        <v>2523</v>
      </c>
      <c r="E45" s="29">
        <f t="shared" si="1"/>
        <v>0</v>
      </c>
      <c r="F45" s="29">
        <v>0</v>
      </c>
      <c r="G45" s="29">
        <v>0</v>
      </c>
      <c r="H45" s="29">
        <f t="shared" si="2"/>
        <v>0</v>
      </c>
      <c r="I45" s="29">
        <v>0</v>
      </c>
      <c r="J45" s="29">
        <v>0</v>
      </c>
      <c r="K45" s="29">
        <f t="shared" si="3"/>
        <v>2523</v>
      </c>
      <c r="L45" s="29">
        <v>734</v>
      </c>
      <c r="M45" s="29">
        <v>1789</v>
      </c>
      <c r="N45" s="29">
        <f t="shared" si="4"/>
        <v>2523</v>
      </c>
      <c r="O45" s="29">
        <f t="shared" si="5"/>
        <v>734</v>
      </c>
      <c r="P45" s="29">
        <v>734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f t="shared" si="6"/>
        <v>1789</v>
      </c>
      <c r="W45" s="29">
        <v>1789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f t="shared" si="7"/>
        <v>0</v>
      </c>
      <c r="AD45" s="29">
        <v>0</v>
      </c>
      <c r="AE45" s="29">
        <v>0</v>
      </c>
      <c r="AF45" s="29">
        <f t="shared" si="8"/>
        <v>11</v>
      </c>
      <c r="AG45" s="29">
        <v>11</v>
      </c>
      <c r="AH45" s="29">
        <v>0</v>
      </c>
      <c r="AI45" s="29">
        <v>0</v>
      </c>
      <c r="AJ45" s="29">
        <f t="shared" si="9"/>
        <v>23</v>
      </c>
      <c r="AK45" s="29">
        <v>19</v>
      </c>
      <c r="AL45" s="29">
        <v>4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f t="shared" si="10"/>
        <v>11</v>
      </c>
      <c r="AU45" s="29">
        <v>11</v>
      </c>
      <c r="AV45" s="29">
        <v>0</v>
      </c>
      <c r="AW45" s="29">
        <v>0</v>
      </c>
      <c r="AX45" s="29">
        <v>0</v>
      </c>
      <c r="AY45" s="29">
        <v>0</v>
      </c>
      <c r="AZ45" s="29">
        <f t="shared" si="11"/>
        <v>4</v>
      </c>
      <c r="BA45" s="29">
        <v>4</v>
      </c>
      <c r="BB45" s="29">
        <v>0</v>
      </c>
      <c r="BC45" s="29">
        <v>0</v>
      </c>
    </row>
    <row r="46" spans="1:55" s="30" customFormat="1" ht="13.5" customHeight="1" x14ac:dyDescent="0.15">
      <c r="A46" s="26" t="s">
        <v>34</v>
      </c>
      <c r="B46" s="27" t="s">
        <v>111</v>
      </c>
      <c r="C46" s="28" t="s">
        <v>112</v>
      </c>
      <c r="D46" s="29">
        <f t="shared" si="0"/>
        <v>8353</v>
      </c>
      <c r="E46" s="29">
        <f t="shared" si="1"/>
        <v>0</v>
      </c>
      <c r="F46" s="29">
        <v>0</v>
      </c>
      <c r="G46" s="29">
        <v>0</v>
      </c>
      <c r="H46" s="29">
        <f t="shared" si="2"/>
        <v>0</v>
      </c>
      <c r="I46" s="29">
        <v>0</v>
      </c>
      <c r="J46" s="29">
        <v>0</v>
      </c>
      <c r="K46" s="29">
        <f t="shared" si="3"/>
        <v>8353</v>
      </c>
      <c r="L46" s="29">
        <v>740</v>
      </c>
      <c r="M46" s="29">
        <v>7613</v>
      </c>
      <c r="N46" s="29">
        <f t="shared" si="4"/>
        <v>8353</v>
      </c>
      <c r="O46" s="29">
        <f t="shared" si="5"/>
        <v>740</v>
      </c>
      <c r="P46" s="29">
        <v>740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f t="shared" si="6"/>
        <v>7613</v>
      </c>
      <c r="W46" s="29">
        <v>7613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f t="shared" si="7"/>
        <v>0</v>
      </c>
      <c r="AD46" s="29">
        <v>0</v>
      </c>
      <c r="AE46" s="29">
        <v>0</v>
      </c>
      <c r="AF46" s="29">
        <f t="shared" si="8"/>
        <v>35</v>
      </c>
      <c r="AG46" s="29">
        <v>35</v>
      </c>
      <c r="AH46" s="29">
        <v>0</v>
      </c>
      <c r="AI46" s="29">
        <v>0</v>
      </c>
      <c r="AJ46" s="29">
        <f t="shared" si="9"/>
        <v>80</v>
      </c>
      <c r="AK46" s="29">
        <v>66</v>
      </c>
      <c r="AL46" s="29">
        <v>14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f t="shared" si="10"/>
        <v>35</v>
      </c>
      <c r="AU46" s="29">
        <v>35</v>
      </c>
      <c r="AV46" s="29">
        <v>0</v>
      </c>
      <c r="AW46" s="29">
        <v>0</v>
      </c>
      <c r="AX46" s="29">
        <v>0</v>
      </c>
      <c r="AY46" s="29">
        <v>0</v>
      </c>
      <c r="AZ46" s="29">
        <f t="shared" si="11"/>
        <v>14</v>
      </c>
      <c r="BA46" s="29">
        <v>14</v>
      </c>
      <c r="BB46" s="29">
        <v>0</v>
      </c>
      <c r="BC46" s="29">
        <v>0</v>
      </c>
    </row>
    <row r="47" spans="1:55" s="30" customFormat="1" ht="13.5" customHeight="1" x14ac:dyDescent="0.15">
      <c r="A47" s="26" t="s">
        <v>34</v>
      </c>
      <c r="B47" s="27" t="s">
        <v>113</v>
      </c>
      <c r="C47" s="28" t="s">
        <v>114</v>
      </c>
      <c r="D47" s="29">
        <f t="shared" si="0"/>
        <v>2157</v>
      </c>
      <c r="E47" s="29">
        <f t="shared" si="1"/>
        <v>0</v>
      </c>
      <c r="F47" s="29">
        <v>0</v>
      </c>
      <c r="G47" s="29">
        <v>0</v>
      </c>
      <c r="H47" s="29">
        <f t="shared" si="2"/>
        <v>0</v>
      </c>
      <c r="I47" s="29">
        <v>0</v>
      </c>
      <c r="J47" s="29">
        <v>0</v>
      </c>
      <c r="K47" s="29">
        <f t="shared" si="3"/>
        <v>2157</v>
      </c>
      <c r="L47" s="29">
        <v>109</v>
      </c>
      <c r="M47" s="29">
        <v>2048</v>
      </c>
      <c r="N47" s="29">
        <f t="shared" si="4"/>
        <v>2157</v>
      </c>
      <c r="O47" s="29">
        <f t="shared" si="5"/>
        <v>109</v>
      </c>
      <c r="P47" s="29">
        <v>109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f t="shared" si="6"/>
        <v>2048</v>
      </c>
      <c r="W47" s="29">
        <v>2048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f t="shared" si="7"/>
        <v>0</v>
      </c>
      <c r="AD47" s="29">
        <v>0</v>
      </c>
      <c r="AE47" s="29">
        <v>0</v>
      </c>
      <c r="AF47" s="29">
        <f t="shared" si="8"/>
        <v>13</v>
      </c>
      <c r="AG47" s="29">
        <v>13</v>
      </c>
      <c r="AH47" s="29">
        <v>0</v>
      </c>
      <c r="AI47" s="29">
        <v>0</v>
      </c>
      <c r="AJ47" s="29">
        <f t="shared" si="9"/>
        <v>23</v>
      </c>
      <c r="AK47" s="29">
        <v>19</v>
      </c>
      <c r="AL47" s="29">
        <v>4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f t="shared" si="10"/>
        <v>13</v>
      </c>
      <c r="AU47" s="29">
        <v>9</v>
      </c>
      <c r="AV47" s="29">
        <v>4</v>
      </c>
      <c r="AW47" s="29">
        <v>0</v>
      </c>
      <c r="AX47" s="29">
        <v>0</v>
      </c>
      <c r="AY47" s="29">
        <v>0</v>
      </c>
      <c r="AZ47" s="29">
        <f t="shared" si="11"/>
        <v>4</v>
      </c>
      <c r="BA47" s="29">
        <v>4</v>
      </c>
      <c r="BB47" s="29">
        <v>0</v>
      </c>
      <c r="BC47" s="29">
        <v>0</v>
      </c>
    </row>
    <row r="48" spans="1:55" s="30" customFormat="1" ht="13.5" customHeight="1" x14ac:dyDescent="0.15">
      <c r="A48" s="26" t="s">
        <v>34</v>
      </c>
      <c r="B48" s="27" t="s">
        <v>115</v>
      </c>
      <c r="C48" s="28" t="s">
        <v>116</v>
      </c>
      <c r="D48" s="29">
        <f t="shared" si="0"/>
        <v>5297</v>
      </c>
      <c r="E48" s="29">
        <f t="shared" si="1"/>
        <v>0</v>
      </c>
      <c r="F48" s="29">
        <v>0</v>
      </c>
      <c r="G48" s="29">
        <v>0</v>
      </c>
      <c r="H48" s="29">
        <f t="shared" si="2"/>
        <v>0</v>
      </c>
      <c r="I48" s="29">
        <v>0</v>
      </c>
      <c r="J48" s="29">
        <v>0</v>
      </c>
      <c r="K48" s="29">
        <f t="shared" si="3"/>
        <v>5297</v>
      </c>
      <c r="L48" s="29">
        <v>1341</v>
      </c>
      <c r="M48" s="29">
        <v>3956</v>
      </c>
      <c r="N48" s="29">
        <f t="shared" si="4"/>
        <v>5297</v>
      </c>
      <c r="O48" s="29">
        <f t="shared" si="5"/>
        <v>1341</v>
      </c>
      <c r="P48" s="29">
        <v>1341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f t="shared" si="6"/>
        <v>3956</v>
      </c>
      <c r="W48" s="29">
        <v>3956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f t="shared" si="7"/>
        <v>0</v>
      </c>
      <c r="AD48" s="29">
        <v>0</v>
      </c>
      <c r="AE48" s="29">
        <v>0</v>
      </c>
      <c r="AF48" s="29">
        <f t="shared" si="8"/>
        <v>22</v>
      </c>
      <c r="AG48" s="29">
        <v>22</v>
      </c>
      <c r="AH48" s="29">
        <v>0</v>
      </c>
      <c r="AI48" s="29">
        <v>0</v>
      </c>
      <c r="AJ48" s="29">
        <f t="shared" si="9"/>
        <v>51</v>
      </c>
      <c r="AK48" s="29">
        <v>42</v>
      </c>
      <c r="AL48" s="29">
        <v>9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f t="shared" si="10"/>
        <v>22</v>
      </c>
      <c r="AU48" s="29">
        <v>22</v>
      </c>
      <c r="AV48" s="29">
        <v>0</v>
      </c>
      <c r="AW48" s="29">
        <v>0</v>
      </c>
      <c r="AX48" s="29">
        <v>0</v>
      </c>
      <c r="AY48" s="29">
        <v>0</v>
      </c>
      <c r="AZ48" s="29">
        <f t="shared" si="11"/>
        <v>9</v>
      </c>
      <c r="BA48" s="29">
        <v>9</v>
      </c>
      <c r="BB48" s="29">
        <v>0</v>
      </c>
      <c r="BC48" s="29">
        <v>0</v>
      </c>
    </row>
    <row r="49" spans="1:55" s="30" customFormat="1" ht="13.5" customHeight="1" x14ac:dyDescent="0.15">
      <c r="A49" s="26" t="s">
        <v>34</v>
      </c>
      <c r="B49" s="27" t="s">
        <v>117</v>
      </c>
      <c r="C49" s="28" t="s">
        <v>118</v>
      </c>
      <c r="D49" s="29">
        <f t="shared" si="0"/>
        <v>501</v>
      </c>
      <c r="E49" s="29">
        <f t="shared" si="1"/>
        <v>0</v>
      </c>
      <c r="F49" s="29">
        <v>0</v>
      </c>
      <c r="G49" s="29">
        <v>0</v>
      </c>
      <c r="H49" s="29">
        <f t="shared" si="2"/>
        <v>0</v>
      </c>
      <c r="I49" s="29">
        <v>0</v>
      </c>
      <c r="J49" s="29">
        <v>0</v>
      </c>
      <c r="K49" s="29">
        <f t="shared" si="3"/>
        <v>501</v>
      </c>
      <c r="L49" s="29">
        <v>115</v>
      </c>
      <c r="M49" s="29">
        <v>386</v>
      </c>
      <c r="N49" s="29">
        <f t="shared" si="4"/>
        <v>501</v>
      </c>
      <c r="O49" s="29">
        <f t="shared" si="5"/>
        <v>115</v>
      </c>
      <c r="P49" s="29">
        <v>0</v>
      </c>
      <c r="Q49" s="29">
        <v>0</v>
      </c>
      <c r="R49" s="29">
        <v>0</v>
      </c>
      <c r="S49" s="29">
        <v>115</v>
      </c>
      <c r="T49" s="29">
        <v>0</v>
      </c>
      <c r="U49" s="29">
        <v>0</v>
      </c>
      <c r="V49" s="29">
        <f t="shared" si="6"/>
        <v>386</v>
      </c>
      <c r="W49" s="29">
        <v>0</v>
      </c>
      <c r="X49" s="29">
        <v>0</v>
      </c>
      <c r="Y49" s="29">
        <v>0</v>
      </c>
      <c r="Z49" s="29">
        <v>386</v>
      </c>
      <c r="AA49" s="29">
        <v>0</v>
      </c>
      <c r="AB49" s="29">
        <v>0</v>
      </c>
      <c r="AC49" s="29">
        <f t="shared" si="7"/>
        <v>0</v>
      </c>
      <c r="AD49" s="29">
        <v>0</v>
      </c>
      <c r="AE49" s="29">
        <v>0</v>
      </c>
      <c r="AF49" s="29">
        <f t="shared" si="8"/>
        <v>0</v>
      </c>
      <c r="AG49" s="29">
        <v>0</v>
      </c>
      <c r="AH49" s="29">
        <v>0</v>
      </c>
      <c r="AI49" s="29">
        <v>0</v>
      </c>
      <c r="AJ49" s="29">
        <f t="shared" si="9"/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f t="shared" si="10"/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f t="shared" si="11"/>
        <v>0</v>
      </c>
      <c r="BA49" s="29">
        <v>0</v>
      </c>
      <c r="BB49" s="29">
        <v>0</v>
      </c>
      <c r="BC49" s="29">
        <v>0</v>
      </c>
    </row>
  </sheetData>
  <mergeCells count="56">
    <mergeCell ref="AD4:AD5"/>
    <mergeCell ref="AE4:AE5"/>
    <mergeCell ref="W4:W5"/>
    <mergeCell ref="X4:X5"/>
    <mergeCell ref="Y4:Y5"/>
    <mergeCell ref="Z4:Z5"/>
    <mergeCell ref="AA4:AA5"/>
    <mergeCell ref="AB4:AB5"/>
    <mergeCell ref="AZ3:AZ4"/>
    <mergeCell ref="BA3:BA4"/>
    <mergeCell ref="BB3:BB4"/>
    <mergeCell ref="BC3:BC4"/>
    <mergeCell ref="AX3:AX4"/>
    <mergeCell ref="AY3:AY4"/>
    <mergeCell ref="G4:G5"/>
    <mergeCell ref="I4:I5"/>
    <mergeCell ref="J4:J5"/>
    <mergeCell ref="L4:L5"/>
    <mergeCell ref="U4:U5"/>
    <mergeCell ref="P4:P5"/>
    <mergeCell ref="Q4:Q5"/>
    <mergeCell ref="R4:R5"/>
    <mergeCell ref="S4:S5"/>
    <mergeCell ref="T4:T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T2:AY2"/>
    <mergeCell ref="M4:M5"/>
    <mergeCell ref="AT3:AT4"/>
    <mergeCell ref="AU3:AU4"/>
    <mergeCell ref="AV3:AV5"/>
    <mergeCell ref="AW3:AW4"/>
    <mergeCell ref="A2:A6"/>
    <mergeCell ref="B2:B6"/>
    <mergeCell ref="C2:C6"/>
    <mergeCell ref="AF2:AI2"/>
    <mergeCell ref="AJ2:AS2"/>
    <mergeCell ref="AJ3:AJ4"/>
    <mergeCell ref="AK3:AK4"/>
    <mergeCell ref="AL3:AL5"/>
    <mergeCell ref="AM3:AM4"/>
    <mergeCell ref="AN3:AN4"/>
    <mergeCell ref="AO3:AO4"/>
    <mergeCell ref="AP3:AP4"/>
    <mergeCell ref="AQ3:AQ4"/>
    <mergeCell ref="AR3:AR4"/>
    <mergeCell ref="AS3:AS4"/>
    <mergeCell ref="F4:F5"/>
  </mergeCells>
  <phoneticPr fontId="1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&amp;Lし尿処理の状況（平成29年度実績）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31" customWidth="1"/>
    <col min="2" max="2" width="8.77734375" style="32" customWidth="1"/>
    <col min="3" max="3" width="12.6640625" style="6" customWidth="1"/>
    <col min="4" max="55" width="9" style="33"/>
    <col min="56" max="16384" width="9" style="6"/>
  </cols>
  <sheetData>
    <row r="1" spans="1:55" ht="16.2" x14ac:dyDescent="0.15">
      <c r="A1" s="1" t="s">
        <v>120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s="12" customFormat="1" ht="24" customHeight="1" x14ac:dyDescent="0.2">
      <c r="A2" s="69" t="s">
        <v>1</v>
      </c>
      <c r="B2" s="71" t="s">
        <v>2</v>
      </c>
      <c r="C2" s="72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9"/>
      <c r="N2" s="7" t="s">
        <v>5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F2" s="73" t="s">
        <v>6</v>
      </c>
      <c r="AG2" s="74"/>
      <c r="AH2" s="74"/>
      <c r="AI2" s="75"/>
      <c r="AJ2" s="73" t="s">
        <v>7</v>
      </c>
      <c r="AK2" s="74"/>
      <c r="AL2" s="74"/>
      <c r="AM2" s="74"/>
      <c r="AN2" s="74"/>
      <c r="AO2" s="74"/>
      <c r="AP2" s="74"/>
      <c r="AQ2" s="74"/>
      <c r="AR2" s="74"/>
      <c r="AS2" s="75"/>
      <c r="AT2" s="85" t="s">
        <v>8</v>
      </c>
      <c r="AU2" s="71"/>
      <c r="AV2" s="71"/>
      <c r="AW2" s="71"/>
      <c r="AX2" s="71"/>
      <c r="AY2" s="71"/>
      <c r="AZ2" s="73" t="s">
        <v>9</v>
      </c>
      <c r="BA2" s="74"/>
      <c r="BB2" s="74"/>
      <c r="BC2" s="75"/>
    </row>
    <row r="3" spans="1:55" s="12" customFormat="1" ht="13.5" customHeight="1" x14ac:dyDescent="0.2">
      <c r="A3" s="70"/>
      <c r="B3" s="70"/>
      <c r="C3" s="70"/>
      <c r="D3" s="13" t="s">
        <v>10</v>
      </c>
      <c r="E3" s="78" t="s">
        <v>11</v>
      </c>
      <c r="F3" s="74"/>
      <c r="G3" s="75"/>
      <c r="H3" s="79" t="s">
        <v>12</v>
      </c>
      <c r="I3" s="80"/>
      <c r="J3" s="81"/>
      <c r="K3" s="78" t="s">
        <v>13</v>
      </c>
      <c r="L3" s="80"/>
      <c r="M3" s="81"/>
      <c r="N3" s="13" t="s">
        <v>10</v>
      </c>
      <c r="O3" s="78" t="s">
        <v>14</v>
      </c>
      <c r="P3" s="82"/>
      <c r="Q3" s="82"/>
      <c r="R3" s="82"/>
      <c r="S3" s="82"/>
      <c r="T3" s="82"/>
      <c r="U3" s="83"/>
      <c r="V3" s="78" t="s">
        <v>15</v>
      </c>
      <c r="W3" s="82"/>
      <c r="X3" s="82"/>
      <c r="Y3" s="82"/>
      <c r="Z3" s="82"/>
      <c r="AA3" s="82"/>
      <c r="AB3" s="83"/>
      <c r="AC3" s="14" t="s">
        <v>16</v>
      </c>
      <c r="AD3" s="10"/>
      <c r="AE3" s="11"/>
      <c r="AF3" s="84" t="s">
        <v>10</v>
      </c>
      <c r="AG3" s="71" t="s">
        <v>17</v>
      </c>
      <c r="AH3" s="71" t="s">
        <v>18</v>
      </c>
      <c r="AI3" s="71" t="s">
        <v>19</v>
      </c>
      <c r="AJ3" s="70" t="s">
        <v>10</v>
      </c>
      <c r="AK3" s="71" t="s">
        <v>20</v>
      </c>
      <c r="AL3" s="71" t="s">
        <v>21</v>
      </c>
      <c r="AM3" s="71" t="s">
        <v>22</v>
      </c>
      <c r="AN3" s="71" t="s">
        <v>18</v>
      </c>
      <c r="AO3" s="71" t="s">
        <v>19</v>
      </c>
      <c r="AP3" s="71" t="s">
        <v>23</v>
      </c>
      <c r="AQ3" s="71" t="s">
        <v>24</v>
      </c>
      <c r="AR3" s="71" t="s">
        <v>25</v>
      </c>
      <c r="AS3" s="71" t="s">
        <v>26</v>
      </c>
      <c r="AT3" s="84" t="s">
        <v>10</v>
      </c>
      <c r="AU3" s="71" t="s">
        <v>20</v>
      </c>
      <c r="AV3" s="71" t="s">
        <v>21</v>
      </c>
      <c r="AW3" s="71" t="s">
        <v>22</v>
      </c>
      <c r="AX3" s="71" t="s">
        <v>18</v>
      </c>
      <c r="AY3" s="71" t="s">
        <v>19</v>
      </c>
      <c r="AZ3" s="84" t="s">
        <v>10</v>
      </c>
      <c r="BA3" s="71" t="s">
        <v>17</v>
      </c>
      <c r="BB3" s="71" t="s">
        <v>18</v>
      </c>
      <c r="BC3" s="71" t="s">
        <v>19</v>
      </c>
    </row>
    <row r="4" spans="1:55" s="12" customFormat="1" ht="18.75" customHeight="1" x14ac:dyDescent="0.2">
      <c r="A4" s="70"/>
      <c r="B4" s="70"/>
      <c r="C4" s="70"/>
      <c r="D4" s="13"/>
      <c r="E4" s="13" t="s">
        <v>10</v>
      </c>
      <c r="F4" s="76" t="s">
        <v>27</v>
      </c>
      <c r="G4" s="76" t="s">
        <v>28</v>
      </c>
      <c r="H4" s="13" t="s">
        <v>10</v>
      </c>
      <c r="I4" s="76" t="s">
        <v>27</v>
      </c>
      <c r="J4" s="76" t="s">
        <v>28</v>
      </c>
      <c r="K4" s="13" t="s">
        <v>10</v>
      </c>
      <c r="L4" s="76" t="s">
        <v>27</v>
      </c>
      <c r="M4" s="76" t="s">
        <v>28</v>
      </c>
      <c r="N4" s="13"/>
      <c r="O4" s="13" t="s">
        <v>10</v>
      </c>
      <c r="P4" s="76" t="s">
        <v>17</v>
      </c>
      <c r="Q4" s="86" t="s">
        <v>18</v>
      </c>
      <c r="R4" s="86" t="s">
        <v>19</v>
      </c>
      <c r="S4" s="76" t="s">
        <v>29</v>
      </c>
      <c r="T4" s="76" t="s">
        <v>30</v>
      </c>
      <c r="U4" s="76" t="s">
        <v>31</v>
      </c>
      <c r="V4" s="13" t="s">
        <v>10</v>
      </c>
      <c r="W4" s="76" t="s">
        <v>17</v>
      </c>
      <c r="X4" s="86" t="s">
        <v>18</v>
      </c>
      <c r="Y4" s="86" t="s">
        <v>19</v>
      </c>
      <c r="Z4" s="76" t="s">
        <v>29</v>
      </c>
      <c r="AA4" s="76" t="s">
        <v>30</v>
      </c>
      <c r="AB4" s="76" t="s">
        <v>31</v>
      </c>
      <c r="AC4" s="13" t="s">
        <v>10</v>
      </c>
      <c r="AD4" s="76" t="s">
        <v>27</v>
      </c>
      <c r="AE4" s="76" t="s">
        <v>28</v>
      </c>
      <c r="AF4" s="84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84"/>
      <c r="AU4" s="70"/>
      <c r="AV4" s="70"/>
      <c r="AW4" s="70"/>
      <c r="AX4" s="70"/>
      <c r="AY4" s="70"/>
      <c r="AZ4" s="84"/>
      <c r="BA4" s="70"/>
      <c r="BB4" s="70"/>
      <c r="BC4" s="70"/>
    </row>
    <row r="5" spans="1:55" s="17" customFormat="1" ht="22.5" customHeight="1" x14ac:dyDescent="0.2">
      <c r="A5" s="70"/>
      <c r="B5" s="70"/>
      <c r="C5" s="70"/>
      <c r="D5" s="15"/>
      <c r="E5" s="15"/>
      <c r="F5" s="77"/>
      <c r="G5" s="77"/>
      <c r="H5" s="15"/>
      <c r="I5" s="77"/>
      <c r="J5" s="77"/>
      <c r="K5" s="15"/>
      <c r="L5" s="77"/>
      <c r="M5" s="77"/>
      <c r="N5" s="15"/>
      <c r="O5" s="15"/>
      <c r="P5" s="77"/>
      <c r="Q5" s="87"/>
      <c r="R5" s="87"/>
      <c r="S5" s="77"/>
      <c r="T5" s="77"/>
      <c r="U5" s="77"/>
      <c r="V5" s="15"/>
      <c r="W5" s="77"/>
      <c r="X5" s="87"/>
      <c r="Y5" s="87"/>
      <c r="Z5" s="77"/>
      <c r="AA5" s="77"/>
      <c r="AB5" s="77"/>
      <c r="AC5" s="15"/>
      <c r="AD5" s="77"/>
      <c r="AE5" s="77"/>
      <c r="AF5" s="16"/>
      <c r="AG5" s="16"/>
      <c r="AH5" s="16"/>
      <c r="AI5" s="16"/>
      <c r="AJ5" s="16"/>
      <c r="AK5" s="16"/>
      <c r="AL5" s="70"/>
      <c r="AM5" s="16"/>
      <c r="AN5" s="16"/>
      <c r="AO5" s="16"/>
      <c r="AP5" s="16"/>
      <c r="AQ5" s="16"/>
      <c r="AR5" s="16"/>
      <c r="AS5" s="16"/>
      <c r="AT5" s="16"/>
      <c r="AU5" s="16"/>
      <c r="AV5" s="70"/>
      <c r="AW5" s="16"/>
      <c r="AX5" s="16"/>
      <c r="AY5" s="16"/>
      <c r="AZ5" s="16"/>
      <c r="BA5" s="16"/>
      <c r="BB5" s="16"/>
      <c r="BC5" s="16"/>
    </row>
    <row r="6" spans="1:55" s="20" customFormat="1" ht="13.5" customHeight="1" x14ac:dyDescent="0.2">
      <c r="A6" s="70"/>
      <c r="B6" s="70"/>
      <c r="C6" s="70"/>
      <c r="D6" s="18" t="s">
        <v>32</v>
      </c>
      <c r="E6" s="18" t="s">
        <v>32</v>
      </c>
      <c r="F6" s="18" t="s">
        <v>32</v>
      </c>
      <c r="G6" s="18" t="s">
        <v>32</v>
      </c>
      <c r="H6" s="18" t="s">
        <v>32</v>
      </c>
      <c r="I6" s="18" t="s">
        <v>32</v>
      </c>
      <c r="J6" s="18" t="s">
        <v>32</v>
      </c>
      <c r="K6" s="18" t="s">
        <v>32</v>
      </c>
      <c r="L6" s="18" t="s">
        <v>32</v>
      </c>
      <c r="M6" s="18" t="s">
        <v>32</v>
      </c>
      <c r="N6" s="18" t="s">
        <v>32</v>
      </c>
      <c r="O6" s="18" t="s">
        <v>32</v>
      </c>
      <c r="P6" s="18" t="s">
        <v>32</v>
      </c>
      <c r="Q6" s="18" t="s">
        <v>32</v>
      </c>
      <c r="R6" s="18" t="s">
        <v>32</v>
      </c>
      <c r="S6" s="18" t="s">
        <v>32</v>
      </c>
      <c r="T6" s="18" t="s">
        <v>32</v>
      </c>
      <c r="U6" s="18" t="s">
        <v>32</v>
      </c>
      <c r="V6" s="18" t="s">
        <v>32</v>
      </c>
      <c r="W6" s="18" t="s">
        <v>32</v>
      </c>
      <c r="X6" s="18" t="s">
        <v>32</v>
      </c>
      <c r="Y6" s="18" t="s">
        <v>32</v>
      </c>
      <c r="Z6" s="18" t="s">
        <v>32</v>
      </c>
      <c r="AA6" s="18" t="s">
        <v>32</v>
      </c>
      <c r="AB6" s="18" t="s">
        <v>32</v>
      </c>
      <c r="AC6" s="18" t="s">
        <v>32</v>
      </c>
      <c r="AD6" s="18" t="s">
        <v>32</v>
      </c>
      <c r="AE6" s="18" t="s">
        <v>32</v>
      </c>
      <c r="AF6" s="19" t="s">
        <v>33</v>
      </c>
      <c r="AG6" s="19" t="s">
        <v>33</v>
      </c>
      <c r="AH6" s="19" t="s">
        <v>33</v>
      </c>
      <c r="AI6" s="19" t="s">
        <v>33</v>
      </c>
      <c r="AJ6" s="19" t="s">
        <v>33</v>
      </c>
      <c r="AK6" s="19" t="s">
        <v>33</v>
      </c>
      <c r="AL6" s="19" t="s">
        <v>33</v>
      </c>
      <c r="AM6" s="19" t="s">
        <v>33</v>
      </c>
      <c r="AN6" s="19" t="s">
        <v>33</v>
      </c>
      <c r="AO6" s="19" t="s">
        <v>33</v>
      </c>
      <c r="AP6" s="19" t="s">
        <v>33</v>
      </c>
      <c r="AQ6" s="19" t="s">
        <v>33</v>
      </c>
      <c r="AR6" s="19" t="s">
        <v>33</v>
      </c>
      <c r="AS6" s="19" t="s">
        <v>33</v>
      </c>
      <c r="AT6" s="19" t="s">
        <v>33</v>
      </c>
      <c r="AU6" s="19" t="s">
        <v>33</v>
      </c>
      <c r="AV6" s="19" t="s">
        <v>33</v>
      </c>
      <c r="AW6" s="19" t="s">
        <v>33</v>
      </c>
      <c r="AX6" s="19" t="s">
        <v>33</v>
      </c>
      <c r="AY6" s="19" t="s">
        <v>33</v>
      </c>
      <c r="AZ6" s="19" t="s">
        <v>33</v>
      </c>
      <c r="BA6" s="19" t="s">
        <v>33</v>
      </c>
      <c r="BB6" s="19" t="s">
        <v>33</v>
      </c>
      <c r="BC6" s="19" t="s">
        <v>33</v>
      </c>
    </row>
    <row r="7" spans="1:55" s="25" customFormat="1" ht="13.5" customHeight="1" x14ac:dyDescent="0.2">
      <c r="A7" s="21" t="str">
        <f>[4]水洗化人口等!A7</f>
        <v>岐阜県</v>
      </c>
      <c r="B7" s="22" t="str">
        <f>[4]水洗化人口等!B7</f>
        <v>21000</v>
      </c>
      <c r="C7" s="23" t="s">
        <v>10</v>
      </c>
      <c r="D7" s="24">
        <f t="shared" ref="D7:D49" si="0">SUM(E7,+H7,+K7)</f>
        <v>553813</v>
      </c>
      <c r="E7" s="24">
        <f t="shared" ref="E7:E49" si="1">SUM(F7:G7)</f>
        <v>4117</v>
      </c>
      <c r="F7" s="24">
        <f>SUM(F$8:F$49)</f>
        <v>4117</v>
      </c>
      <c r="G7" s="24">
        <f>SUM(G$8:G$49)</f>
        <v>0</v>
      </c>
      <c r="H7" s="24">
        <f t="shared" ref="H7:H49" si="2">SUM(I7:J7)</f>
        <v>33646</v>
      </c>
      <c r="I7" s="24">
        <f>SUM(I$8:I$49)</f>
        <v>21102</v>
      </c>
      <c r="J7" s="24">
        <f>SUM(J$8:J$49)</f>
        <v>12544</v>
      </c>
      <c r="K7" s="24">
        <f t="shared" ref="K7:K49" si="3">SUM(L7:M7)</f>
        <v>516050</v>
      </c>
      <c r="L7" s="24">
        <f>SUM(L$8:L$49)</f>
        <v>44554</v>
      </c>
      <c r="M7" s="24">
        <f>SUM(M$8:M$49)</f>
        <v>471496</v>
      </c>
      <c r="N7" s="24">
        <f t="shared" ref="N7:N49" si="4">SUM(O7,+V7,+AC7)</f>
        <v>553980</v>
      </c>
      <c r="O7" s="24">
        <f t="shared" ref="O7:O49" si="5">SUM(P7:U7)</f>
        <v>69773</v>
      </c>
      <c r="P7" s="24">
        <f>SUM(P$8:P$49)</f>
        <v>66638</v>
      </c>
      <c r="Q7" s="24">
        <f>SUM(Q$8:Q$49)</f>
        <v>0</v>
      </c>
      <c r="R7" s="24">
        <f>SUM(R$8:R$49)</f>
        <v>0</v>
      </c>
      <c r="S7" s="24">
        <f>SUM(S$8:S$49)</f>
        <v>124</v>
      </c>
      <c r="T7" s="24">
        <f>SUM(T$8:T$49)</f>
        <v>0</v>
      </c>
      <c r="U7" s="24">
        <f>SUM(U$8:U$49)</f>
        <v>3011</v>
      </c>
      <c r="V7" s="24">
        <f t="shared" ref="V7:V49" si="6">SUM(W7:AB7)</f>
        <v>484040</v>
      </c>
      <c r="W7" s="24">
        <f>SUM(W$8:W$49)</f>
        <v>474424</v>
      </c>
      <c r="X7" s="24">
        <f>SUM(X$8:X$49)</f>
        <v>0</v>
      </c>
      <c r="Y7" s="24">
        <f>SUM(Y$8:Y$49)</f>
        <v>0</v>
      </c>
      <c r="Z7" s="24">
        <f>SUM(Z$8:Z$49)</f>
        <v>409</v>
      </c>
      <c r="AA7" s="24">
        <f>SUM(AA$8:AA$49)</f>
        <v>0</v>
      </c>
      <c r="AB7" s="24">
        <f>SUM(AB$8:AB$49)</f>
        <v>9207</v>
      </c>
      <c r="AC7" s="24">
        <f t="shared" ref="AC7:AC49" si="7">SUM(AD7:AE7)</f>
        <v>167</v>
      </c>
      <c r="AD7" s="24">
        <f>SUM(AD$8:AD$49)</f>
        <v>167</v>
      </c>
      <c r="AE7" s="24">
        <f>SUM(AE$8:AE$49)</f>
        <v>0</v>
      </c>
      <c r="AF7" s="24">
        <f t="shared" ref="AF7:AF49" si="8">SUM(AG7:AI7)</f>
        <v>7214</v>
      </c>
      <c r="AG7" s="24">
        <f>SUM(AG$8:AG$49)</f>
        <v>7214</v>
      </c>
      <c r="AH7" s="24">
        <f>SUM(AH$8:AH$49)</f>
        <v>0</v>
      </c>
      <c r="AI7" s="24">
        <f>SUM(AI$8:AI$49)</f>
        <v>0</v>
      </c>
      <c r="AJ7" s="24">
        <f t="shared" ref="AJ7:AJ49" si="9">SUM(AK7:AS7)</f>
        <v>11701</v>
      </c>
      <c r="AK7" s="24">
        <f>SUM(AK$8:AK$49)</f>
        <v>4910</v>
      </c>
      <c r="AL7" s="24">
        <f>SUM(AL$8:AL$49)</f>
        <v>207</v>
      </c>
      <c r="AM7" s="24">
        <f>SUM(AM$8:AM$49)</f>
        <v>4104</v>
      </c>
      <c r="AN7" s="24">
        <f>SUM(AN$8:AN$49)</f>
        <v>1012</v>
      </c>
      <c r="AO7" s="24">
        <f>SUM(AO$8:AO$49)</f>
        <v>94</v>
      </c>
      <c r="AP7" s="24">
        <f>SUM(AP$8:AP$49)</f>
        <v>279</v>
      </c>
      <c r="AQ7" s="24">
        <f>SUM(AQ$8:AQ$49)</f>
        <v>0</v>
      </c>
      <c r="AR7" s="24">
        <f>SUM(AR$8:AR$49)</f>
        <v>0</v>
      </c>
      <c r="AS7" s="24">
        <f>SUM(AS$8:AS$49)</f>
        <v>1095</v>
      </c>
      <c r="AT7" s="24">
        <f t="shared" ref="AT7:AT49" si="10">SUM(AU7:AY7)</f>
        <v>812</v>
      </c>
      <c r="AU7" s="24">
        <f>SUM(AU$8:AU$49)</f>
        <v>630</v>
      </c>
      <c r="AV7" s="24">
        <f>SUM(AV$8:AV$49)</f>
        <v>0</v>
      </c>
      <c r="AW7" s="24">
        <f>SUM(AW$8:AW$49)</f>
        <v>182</v>
      </c>
      <c r="AX7" s="24">
        <f>SUM(AX$8:AX$49)</f>
        <v>0</v>
      </c>
      <c r="AY7" s="24">
        <f>SUM(AY$8:AY$49)</f>
        <v>0</v>
      </c>
      <c r="AZ7" s="24">
        <f t="shared" ref="AZ7:AZ49" si="11">SUM(BA7:BC7)</f>
        <v>569</v>
      </c>
      <c r="BA7" s="24">
        <f>SUM(BA$8:BA$49)</f>
        <v>569</v>
      </c>
      <c r="BB7" s="24">
        <f>SUM(BB$8:BB$49)</f>
        <v>0</v>
      </c>
      <c r="BC7" s="24">
        <f>SUM(BC$8:BC$49)</f>
        <v>0</v>
      </c>
    </row>
    <row r="8" spans="1:55" s="30" customFormat="1" ht="13.5" customHeight="1" x14ac:dyDescent="0.15">
      <c r="A8" s="26" t="s">
        <v>34</v>
      </c>
      <c r="B8" s="27" t="s">
        <v>35</v>
      </c>
      <c r="C8" s="28" t="s">
        <v>36</v>
      </c>
      <c r="D8" s="29">
        <f t="shared" si="0"/>
        <v>50680</v>
      </c>
      <c r="E8" s="29">
        <f t="shared" si="1"/>
        <v>1177</v>
      </c>
      <c r="F8" s="29">
        <v>1177</v>
      </c>
      <c r="G8" s="29">
        <v>0</v>
      </c>
      <c r="H8" s="29">
        <f t="shared" si="2"/>
        <v>3453</v>
      </c>
      <c r="I8" s="29">
        <v>3453</v>
      </c>
      <c r="J8" s="29">
        <v>0</v>
      </c>
      <c r="K8" s="29">
        <f t="shared" si="3"/>
        <v>46050</v>
      </c>
      <c r="L8" s="29">
        <v>0</v>
      </c>
      <c r="M8" s="29">
        <v>46050</v>
      </c>
      <c r="N8" s="29">
        <f t="shared" si="4"/>
        <v>50680</v>
      </c>
      <c r="O8" s="29">
        <f t="shared" si="5"/>
        <v>4630</v>
      </c>
      <c r="P8" s="29">
        <v>4630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f t="shared" si="6"/>
        <v>46050</v>
      </c>
      <c r="W8" s="29">
        <v>46050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f t="shared" si="7"/>
        <v>0</v>
      </c>
      <c r="AD8" s="29">
        <v>0</v>
      </c>
      <c r="AE8" s="29">
        <v>0</v>
      </c>
      <c r="AF8" s="29">
        <f t="shared" si="8"/>
        <v>998</v>
      </c>
      <c r="AG8" s="29">
        <v>998</v>
      </c>
      <c r="AH8" s="29">
        <v>0</v>
      </c>
      <c r="AI8" s="29">
        <v>0</v>
      </c>
      <c r="AJ8" s="29">
        <f t="shared" si="9"/>
        <v>998</v>
      </c>
      <c r="AK8" s="29">
        <v>0</v>
      </c>
      <c r="AL8" s="29">
        <v>0</v>
      </c>
      <c r="AM8" s="29">
        <v>998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f t="shared" si="10"/>
        <v>120</v>
      </c>
      <c r="AU8" s="29">
        <v>0</v>
      </c>
      <c r="AV8" s="29">
        <v>0</v>
      </c>
      <c r="AW8" s="29">
        <v>120</v>
      </c>
      <c r="AX8" s="29">
        <v>0</v>
      </c>
      <c r="AY8" s="29">
        <v>0</v>
      </c>
      <c r="AZ8" s="29">
        <f t="shared" si="11"/>
        <v>0</v>
      </c>
      <c r="BA8" s="29">
        <v>0</v>
      </c>
      <c r="BB8" s="29">
        <v>0</v>
      </c>
      <c r="BC8" s="29">
        <v>0</v>
      </c>
    </row>
    <row r="9" spans="1:55" s="30" customFormat="1" ht="13.5" customHeight="1" x14ac:dyDescent="0.15">
      <c r="A9" s="26" t="s">
        <v>34</v>
      </c>
      <c r="B9" s="27" t="s">
        <v>37</v>
      </c>
      <c r="C9" s="28" t="s">
        <v>38</v>
      </c>
      <c r="D9" s="29">
        <f t="shared" si="0"/>
        <v>27602</v>
      </c>
      <c r="E9" s="29">
        <f t="shared" si="1"/>
        <v>0</v>
      </c>
      <c r="F9" s="29">
        <v>0</v>
      </c>
      <c r="G9" s="29">
        <v>0</v>
      </c>
      <c r="H9" s="29">
        <f t="shared" si="2"/>
        <v>0</v>
      </c>
      <c r="I9" s="29">
        <v>0</v>
      </c>
      <c r="J9" s="29">
        <v>0</v>
      </c>
      <c r="K9" s="29">
        <f t="shared" si="3"/>
        <v>27602</v>
      </c>
      <c r="L9" s="29">
        <v>2127</v>
      </c>
      <c r="M9" s="29">
        <v>25475</v>
      </c>
      <c r="N9" s="29">
        <f t="shared" si="4"/>
        <v>27625</v>
      </c>
      <c r="O9" s="29">
        <f t="shared" si="5"/>
        <v>2127</v>
      </c>
      <c r="P9" s="29">
        <v>2127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f t="shared" si="6"/>
        <v>25475</v>
      </c>
      <c r="W9" s="29">
        <v>25475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f t="shared" si="7"/>
        <v>23</v>
      </c>
      <c r="AD9" s="29">
        <v>23</v>
      </c>
      <c r="AE9" s="29">
        <v>0</v>
      </c>
      <c r="AF9" s="29">
        <f t="shared" si="8"/>
        <v>627</v>
      </c>
      <c r="AG9" s="29">
        <v>627</v>
      </c>
      <c r="AH9" s="29">
        <v>0</v>
      </c>
      <c r="AI9" s="29">
        <v>0</v>
      </c>
      <c r="AJ9" s="29">
        <f t="shared" si="9"/>
        <v>627</v>
      </c>
      <c r="AK9" s="29">
        <v>0</v>
      </c>
      <c r="AL9" s="29">
        <v>0</v>
      </c>
      <c r="AM9" s="29">
        <v>234</v>
      </c>
      <c r="AN9" s="29">
        <v>251</v>
      </c>
      <c r="AO9" s="29">
        <v>0</v>
      </c>
      <c r="AP9" s="29">
        <v>0</v>
      </c>
      <c r="AQ9" s="29">
        <v>0</v>
      </c>
      <c r="AR9" s="29">
        <v>0</v>
      </c>
      <c r="AS9" s="29">
        <v>142</v>
      </c>
      <c r="AT9" s="29">
        <f t="shared" si="10"/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f t="shared" si="11"/>
        <v>0</v>
      </c>
      <c r="BA9" s="29">
        <v>0</v>
      </c>
      <c r="BB9" s="29">
        <v>0</v>
      </c>
      <c r="BC9" s="29">
        <v>0</v>
      </c>
    </row>
    <row r="10" spans="1:55" s="30" customFormat="1" ht="13.5" customHeight="1" x14ac:dyDescent="0.15">
      <c r="A10" s="26" t="s">
        <v>34</v>
      </c>
      <c r="B10" s="27" t="s">
        <v>39</v>
      </c>
      <c r="C10" s="28" t="s">
        <v>40</v>
      </c>
      <c r="D10" s="29">
        <f t="shared" si="0"/>
        <v>22597</v>
      </c>
      <c r="E10" s="29">
        <f t="shared" si="1"/>
        <v>0</v>
      </c>
      <c r="F10" s="29">
        <v>0</v>
      </c>
      <c r="G10" s="29">
        <v>0</v>
      </c>
      <c r="H10" s="29">
        <f t="shared" si="2"/>
        <v>0</v>
      </c>
      <c r="I10" s="29">
        <v>0</v>
      </c>
      <c r="J10" s="29">
        <v>0</v>
      </c>
      <c r="K10" s="29">
        <f t="shared" si="3"/>
        <v>22597</v>
      </c>
      <c r="L10" s="29">
        <v>4978</v>
      </c>
      <c r="M10" s="29">
        <v>17619</v>
      </c>
      <c r="N10" s="29">
        <f t="shared" si="4"/>
        <v>22597</v>
      </c>
      <c r="O10" s="29">
        <f t="shared" si="5"/>
        <v>4978</v>
      </c>
      <c r="P10" s="29">
        <v>4978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f t="shared" si="6"/>
        <v>17619</v>
      </c>
      <c r="W10" s="29">
        <v>17619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f t="shared" si="7"/>
        <v>0</v>
      </c>
      <c r="AD10" s="29">
        <v>0</v>
      </c>
      <c r="AE10" s="29">
        <v>0</v>
      </c>
      <c r="AF10" s="29">
        <f t="shared" si="8"/>
        <v>199</v>
      </c>
      <c r="AG10" s="29">
        <v>199</v>
      </c>
      <c r="AH10" s="29">
        <v>0</v>
      </c>
      <c r="AI10" s="29">
        <v>0</v>
      </c>
      <c r="AJ10" s="29">
        <f t="shared" si="9"/>
        <v>199</v>
      </c>
      <c r="AK10" s="29">
        <v>0</v>
      </c>
      <c r="AL10" s="29">
        <v>0</v>
      </c>
      <c r="AM10" s="29">
        <v>34</v>
      </c>
      <c r="AN10" s="29">
        <v>0</v>
      </c>
      <c r="AO10" s="29">
        <v>0</v>
      </c>
      <c r="AP10" s="29">
        <v>165</v>
      </c>
      <c r="AQ10" s="29">
        <v>0</v>
      </c>
      <c r="AR10" s="29">
        <v>0</v>
      </c>
      <c r="AS10" s="29">
        <v>0</v>
      </c>
      <c r="AT10" s="29">
        <f t="shared" si="10"/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f t="shared" si="11"/>
        <v>0</v>
      </c>
      <c r="BA10" s="29">
        <v>0</v>
      </c>
      <c r="BB10" s="29">
        <v>0</v>
      </c>
      <c r="BC10" s="29">
        <v>0</v>
      </c>
    </row>
    <row r="11" spans="1:55" s="30" customFormat="1" ht="13.5" customHeight="1" x14ac:dyDescent="0.15">
      <c r="A11" s="26" t="s">
        <v>34</v>
      </c>
      <c r="B11" s="27" t="s">
        <v>41</v>
      </c>
      <c r="C11" s="28" t="s">
        <v>42</v>
      </c>
      <c r="D11" s="29">
        <f t="shared" si="0"/>
        <v>9088</v>
      </c>
      <c r="E11" s="29">
        <f t="shared" si="1"/>
        <v>0</v>
      </c>
      <c r="F11" s="29">
        <v>0</v>
      </c>
      <c r="G11" s="29">
        <v>0</v>
      </c>
      <c r="H11" s="29">
        <f t="shared" si="2"/>
        <v>2493</v>
      </c>
      <c r="I11" s="29">
        <v>2467</v>
      </c>
      <c r="J11" s="29">
        <v>26</v>
      </c>
      <c r="K11" s="29">
        <f t="shared" si="3"/>
        <v>6595</v>
      </c>
      <c r="L11" s="29">
        <v>0</v>
      </c>
      <c r="M11" s="29">
        <v>6595</v>
      </c>
      <c r="N11" s="29">
        <f t="shared" si="4"/>
        <v>9088</v>
      </c>
      <c r="O11" s="29">
        <f t="shared" si="5"/>
        <v>2467</v>
      </c>
      <c r="P11" s="29">
        <v>2467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f t="shared" si="6"/>
        <v>6621</v>
      </c>
      <c r="W11" s="29">
        <v>6621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f t="shared" si="7"/>
        <v>0</v>
      </c>
      <c r="AD11" s="29">
        <v>0</v>
      </c>
      <c r="AE11" s="29">
        <v>0</v>
      </c>
      <c r="AF11" s="29">
        <f t="shared" si="8"/>
        <v>268</v>
      </c>
      <c r="AG11" s="29">
        <v>268</v>
      </c>
      <c r="AH11" s="29">
        <v>0</v>
      </c>
      <c r="AI11" s="29">
        <v>0</v>
      </c>
      <c r="AJ11" s="29">
        <f t="shared" si="9"/>
        <v>268</v>
      </c>
      <c r="AK11" s="29">
        <v>0</v>
      </c>
      <c r="AL11" s="29">
        <v>0</v>
      </c>
      <c r="AM11" s="29">
        <v>268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f t="shared" si="10"/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f t="shared" si="11"/>
        <v>0</v>
      </c>
      <c r="BA11" s="29">
        <v>0</v>
      </c>
      <c r="BB11" s="29">
        <v>0</v>
      </c>
      <c r="BC11" s="29">
        <v>0</v>
      </c>
    </row>
    <row r="12" spans="1:55" s="30" customFormat="1" ht="13.5" customHeight="1" x14ac:dyDescent="0.15">
      <c r="A12" s="26" t="s">
        <v>34</v>
      </c>
      <c r="B12" s="27" t="s">
        <v>43</v>
      </c>
      <c r="C12" s="28" t="s">
        <v>44</v>
      </c>
      <c r="D12" s="29">
        <f t="shared" si="0"/>
        <v>11160</v>
      </c>
      <c r="E12" s="29">
        <f t="shared" si="1"/>
        <v>0</v>
      </c>
      <c r="F12" s="29">
        <v>0</v>
      </c>
      <c r="G12" s="29">
        <v>0</v>
      </c>
      <c r="H12" s="29">
        <f t="shared" si="2"/>
        <v>0</v>
      </c>
      <c r="I12" s="29">
        <v>0</v>
      </c>
      <c r="J12" s="29">
        <v>0</v>
      </c>
      <c r="K12" s="29">
        <f t="shared" si="3"/>
        <v>11160</v>
      </c>
      <c r="L12" s="29">
        <v>1456</v>
      </c>
      <c r="M12" s="29">
        <v>9704</v>
      </c>
      <c r="N12" s="29">
        <f t="shared" si="4"/>
        <v>11160</v>
      </c>
      <c r="O12" s="29">
        <f t="shared" si="5"/>
        <v>1456</v>
      </c>
      <c r="P12" s="29">
        <v>1456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f t="shared" si="6"/>
        <v>9704</v>
      </c>
      <c r="W12" s="29">
        <v>9704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f t="shared" si="7"/>
        <v>0</v>
      </c>
      <c r="AD12" s="29">
        <v>0</v>
      </c>
      <c r="AE12" s="29">
        <v>0</v>
      </c>
      <c r="AF12" s="29">
        <f t="shared" si="8"/>
        <v>84</v>
      </c>
      <c r="AG12" s="29">
        <v>84</v>
      </c>
      <c r="AH12" s="29">
        <v>0</v>
      </c>
      <c r="AI12" s="29">
        <v>0</v>
      </c>
      <c r="AJ12" s="29">
        <f t="shared" si="9"/>
        <v>84</v>
      </c>
      <c r="AK12" s="29">
        <v>0</v>
      </c>
      <c r="AL12" s="29">
        <v>0</v>
      </c>
      <c r="AM12" s="29">
        <v>84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f t="shared" si="10"/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f t="shared" si="11"/>
        <v>0</v>
      </c>
      <c r="BA12" s="29">
        <v>0</v>
      </c>
      <c r="BB12" s="29">
        <v>0</v>
      </c>
      <c r="BC12" s="29">
        <v>0</v>
      </c>
    </row>
    <row r="13" spans="1:55" s="30" customFormat="1" ht="13.5" customHeight="1" x14ac:dyDescent="0.15">
      <c r="A13" s="26" t="s">
        <v>34</v>
      </c>
      <c r="B13" s="27" t="s">
        <v>45</v>
      </c>
      <c r="C13" s="28" t="s">
        <v>46</v>
      </c>
      <c r="D13" s="29">
        <f t="shared" si="0"/>
        <v>22500</v>
      </c>
      <c r="E13" s="29">
        <f t="shared" si="1"/>
        <v>0</v>
      </c>
      <c r="F13" s="29">
        <v>0</v>
      </c>
      <c r="G13" s="29">
        <v>0</v>
      </c>
      <c r="H13" s="29">
        <f t="shared" si="2"/>
        <v>6600</v>
      </c>
      <c r="I13" s="29">
        <v>6600</v>
      </c>
      <c r="J13" s="29">
        <v>0</v>
      </c>
      <c r="K13" s="29">
        <f t="shared" si="3"/>
        <v>15900</v>
      </c>
      <c r="L13" s="29">
        <v>2999</v>
      </c>
      <c r="M13" s="29">
        <v>12901</v>
      </c>
      <c r="N13" s="29">
        <f t="shared" si="4"/>
        <v>22500</v>
      </c>
      <c r="O13" s="29">
        <f t="shared" si="5"/>
        <v>9599</v>
      </c>
      <c r="P13" s="29">
        <v>9599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f t="shared" si="6"/>
        <v>12901</v>
      </c>
      <c r="W13" s="29">
        <v>12901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f t="shared" si="7"/>
        <v>0</v>
      </c>
      <c r="AD13" s="29">
        <v>0</v>
      </c>
      <c r="AE13" s="29">
        <v>0</v>
      </c>
      <c r="AF13" s="29">
        <f t="shared" si="8"/>
        <v>350</v>
      </c>
      <c r="AG13" s="29">
        <v>350</v>
      </c>
      <c r="AH13" s="29">
        <v>0</v>
      </c>
      <c r="AI13" s="29">
        <v>0</v>
      </c>
      <c r="AJ13" s="29">
        <f t="shared" si="9"/>
        <v>1120</v>
      </c>
      <c r="AK13" s="29">
        <v>659</v>
      </c>
      <c r="AL13" s="29">
        <v>141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320</v>
      </c>
      <c r="AT13" s="29">
        <f t="shared" si="10"/>
        <v>30</v>
      </c>
      <c r="AU13" s="29">
        <v>30</v>
      </c>
      <c r="AV13" s="29">
        <v>0</v>
      </c>
      <c r="AW13" s="29">
        <v>0</v>
      </c>
      <c r="AX13" s="29">
        <v>0</v>
      </c>
      <c r="AY13" s="29">
        <v>0</v>
      </c>
      <c r="AZ13" s="29">
        <f t="shared" si="11"/>
        <v>141</v>
      </c>
      <c r="BA13" s="29">
        <v>141</v>
      </c>
      <c r="BB13" s="29">
        <v>0</v>
      </c>
      <c r="BC13" s="29">
        <v>0</v>
      </c>
    </row>
    <row r="14" spans="1:55" s="30" customFormat="1" ht="13.5" customHeight="1" x14ac:dyDescent="0.15">
      <c r="A14" s="26" t="s">
        <v>34</v>
      </c>
      <c r="B14" s="27" t="s">
        <v>47</v>
      </c>
      <c r="C14" s="28" t="s">
        <v>48</v>
      </c>
      <c r="D14" s="29">
        <f t="shared" si="0"/>
        <v>5738</v>
      </c>
      <c r="E14" s="29">
        <f t="shared" si="1"/>
        <v>0</v>
      </c>
      <c r="F14" s="29">
        <v>0</v>
      </c>
      <c r="G14" s="29">
        <v>0</v>
      </c>
      <c r="H14" s="29">
        <f t="shared" si="2"/>
        <v>1150</v>
      </c>
      <c r="I14" s="29">
        <v>1150</v>
      </c>
      <c r="J14" s="29">
        <v>0</v>
      </c>
      <c r="K14" s="29">
        <f t="shared" si="3"/>
        <v>4588</v>
      </c>
      <c r="L14" s="29">
        <v>0</v>
      </c>
      <c r="M14" s="29">
        <v>4588</v>
      </c>
      <c r="N14" s="29">
        <f t="shared" si="4"/>
        <v>5760</v>
      </c>
      <c r="O14" s="29">
        <f t="shared" si="5"/>
        <v>1150</v>
      </c>
      <c r="P14" s="29">
        <v>1150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f t="shared" si="6"/>
        <v>4588</v>
      </c>
      <c r="W14" s="29">
        <v>4588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f t="shared" si="7"/>
        <v>22</v>
      </c>
      <c r="AD14" s="29">
        <v>22</v>
      </c>
      <c r="AE14" s="29">
        <v>0</v>
      </c>
      <c r="AF14" s="29">
        <f t="shared" si="8"/>
        <v>18</v>
      </c>
      <c r="AG14" s="29">
        <v>18</v>
      </c>
      <c r="AH14" s="29">
        <v>0</v>
      </c>
      <c r="AI14" s="29">
        <v>0</v>
      </c>
      <c r="AJ14" s="29">
        <f t="shared" si="9"/>
        <v>11</v>
      </c>
      <c r="AK14" s="29">
        <v>11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f t="shared" si="10"/>
        <v>18</v>
      </c>
      <c r="AU14" s="29">
        <v>18</v>
      </c>
      <c r="AV14" s="29">
        <v>0</v>
      </c>
      <c r="AW14" s="29">
        <v>0</v>
      </c>
      <c r="AX14" s="29">
        <v>0</v>
      </c>
      <c r="AY14" s="29">
        <v>0</v>
      </c>
      <c r="AZ14" s="29">
        <f t="shared" si="11"/>
        <v>0</v>
      </c>
      <c r="BA14" s="29">
        <v>0</v>
      </c>
      <c r="BB14" s="29">
        <v>0</v>
      </c>
      <c r="BC14" s="29">
        <v>0</v>
      </c>
    </row>
    <row r="15" spans="1:55" s="30" customFormat="1" ht="13.5" customHeight="1" x14ac:dyDescent="0.15">
      <c r="A15" s="26" t="s">
        <v>34</v>
      </c>
      <c r="B15" s="27" t="s">
        <v>49</v>
      </c>
      <c r="C15" s="28" t="s">
        <v>50</v>
      </c>
      <c r="D15" s="29">
        <f t="shared" si="0"/>
        <v>12218</v>
      </c>
      <c r="E15" s="29">
        <f t="shared" si="1"/>
        <v>0</v>
      </c>
      <c r="F15" s="29">
        <v>0</v>
      </c>
      <c r="G15" s="29">
        <v>0</v>
      </c>
      <c r="H15" s="29">
        <f t="shared" si="2"/>
        <v>3011</v>
      </c>
      <c r="I15" s="29">
        <v>3011</v>
      </c>
      <c r="J15" s="29">
        <v>0</v>
      </c>
      <c r="K15" s="29">
        <f t="shared" si="3"/>
        <v>9207</v>
      </c>
      <c r="L15" s="29">
        <v>0</v>
      </c>
      <c r="M15" s="29">
        <v>9207</v>
      </c>
      <c r="N15" s="29">
        <f t="shared" si="4"/>
        <v>12218</v>
      </c>
      <c r="O15" s="29">
        <f t="shared" si="5"/>
        <v>3011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3011</v>
      </c>
      <c r="V15" s="29">
        <f t="shared" si="6"/>
        <v>9207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9207</v>
      </c>
      <c r="AC15" s="29">
        <f t="shared" si="7"/>
        <v>0</v>
      </c>
      <c r="AD15" s="29">
        <v>0</v>
      </c>
      <c r="AE15" s="29">
        <v>0</v>
      </c>
      <c r="AF15" s="29">
        <f t="shared" si="8"/>
        <v>0</v>
      </c>
      <c r="AG15" s="29">
        <v>0</v>
      </c>
      <c r="AH15" s="29">
        <v>0</v>
      </c>
      <c r="AI15" s="29">
        <v>0</v>
      </c>
      <c r="AJ15" s="29">
        <f t="shared" si="9"/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f t="shared" si="10"/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f t="shared" si="11"/>
        <v>0</v>
      </c>
      <c r="BA15" s="29">
        <v>0</v>
      </c>
      <c r="BB15" s="29">
        <v>0</v>
      </c>
      <c r="BC15" s="29">
        <v>0</v>
      </c>
    </row>
    <row r="16" spans="1:55" s="30" customFormat="1" ht="13.5" customHeight="1" x14ac:dyDescent="0.15">
      <c r="A16" s="26" t="s">
        <v>34</v>
      </c>
      <c r="B16" s="27" t="s">
        <v>51</v>
      </c>
      <c r="C16" s="28" t="s">
        <v>52</v>
      </c>
      <c r="D16" s="29">
        <f t="shared" si="0"/>
        <v>33194</v>
      </c>
      <c r="E16" s="29">
        <f t="shared" si="1"/>
        <v>0</v>
      </c>
      <c r="F16" s="29">
        <v>0</v>
      </c>
      <c r="G16" s="29">
        <v>0</v>
      </c>
      <c r="H16" s="29">
        <f t="shared" si="2"/>
        <v>0</v>
      </c>
      <c r="I16" s="29">
        <v>0</v>
      </c>
      <c r="J16" s="29">
        <v>0</v>
      </c>
      <c r="K16" s="29">
        <f t="shared" si="3"/>
        <v>33194</v>
      </c>
      <c r="L16" s="29">
        <v>2119</v>
      </c>
      <c r="M16" s="29">
        <v>31075</v>
      </c>
      <c r="N16" s="29">
        <f t="shared" si="4"/>
        <v>33194</v>
      </c>
      <c r="O16" s="29">
        <f t="shared" si="5"/>
        <v>2119</v>
      </c>
      <c r="P16" s="29">
        <v>2119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f t="shared" si="6"/>
        <v>31075</v>
      </c>
      <c r="W16" s="29">
        <v>31075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f t="shared" si="7"/>
        <v>0</v>
      </c>
      <c r="AD16" s="29">
        <v>0</v>
      </c>
      <c r="AE16" s="29">
        <v>0</v>
      </c>
      <c r="AF16" s="29">
        <f t="shared" si="8"/>
        <v>144</v>
      </c>
      <c r="AG16" s="29">
        <v>144</v>
      </c>
      <c r="AH16" s="29">
        <v>0</v>
      </c>
      <c r="AI16" s="29">
        <v>0</v>
      </c>
      <c r="AJ16" s="29">
        <f t="shared" si="9"/>
        <v>907</v>
      </c>
      <c r="AK16" s="29">
        <v>907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f t="shared" si="10"/>
        <v>144</v>
      </c>
      <c r="AU16" s="29">
        <v>144</v>
      </c>
      <c r="AV16" s="29">
        <v>0</v>
      </c>
      <c r="AW16" s="29">
        <v>0</v>
      </c>
      <c r="AX16" s="29">
        <v>0</v>
      </c>
      <c r="AY16" s="29">
        <v>0</v>
      </c>
      <c r="AZ16" s="29">
        <f t="shared" si="11"/>
        <v>0</v>
      </c>
      <c r="BA16" s="29">
        <v>0</v>
      </c>
      <c r="BB16" s="29">
        <v>0</v>
      </c>
      <c r="BC16" s="29">
        <v>0</v>
      </c>
    </row>
    <row r="17" spans="1:55" s="30" customFormat="1" ht="13.5" customHeight="1" x14ac:dyDescent="0.15">
      <c r="A17" s="26" t="s">
        <v>34</v>
      </c>
      <c r="B17" s="27" t="s">
        <v>53</v>
      </c>
      <c r="C17" s="28" t="s">
        <v>54</v>
      </c>
      <c r="D17" s="29">
        <f t="shared" si="0"/>
        <v>16939</v>
      </c>
      <c r="E17" s="29">
        <f t="shared" si="1"/>
        <v>0</v>
      </c>
      <c r="F17" s="29">
        <v>0</v>
      </c>
      <c r="G17" s="29">
        <v>0</v>
      </c>
      <c r="H17" s="29">
        <f t="shared" si="2"/>
        <v>16939</v>
      </c>
      <c r="I17" s="29">
        <v>4421</v>
      </c>
      <c r="J17" s="29">
        <v>12518</v>
      </c>
      <c r="K17" s="29">
        <f t="shared" si="3"/>
        <v>0</v>
      </c>
      <c r="L17" s="29">
        <v>0</v>
      </c>
      <c r="M17" s="29">
        <v>0</v>
      </c>
      <c r="N17" s="29">
        <f t="shared" si="4"/>
        <v>16954</v>
      </c>
      <c r="O17" s="29">
        <f t="shared" si="5"/>
        <v>4421</v>
      </c>
      <c r="P17" s="29">
        <v>4421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f t="shared" si="6"/>
        <v>12518</v>
      </c>
      <c r="W17" s="29">
        <v>12518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f t="shared" si="7"/>
        <v>15</v>
      </c>
      <c r="AD17" s="29">
        <v>15</v>
      </c>
      <c r="AE17" s="29">
        <v>0</v>
      </c>
      <c r="AF17" s="29">
        <f t="shared" si="8"/>
        <v>291</v>
      </c>
      <c r="AG17" s="29">
        <v>291</v>
      </c>
      <c r="AH17" s="29">
        <v>0</v>
      </c>
      <c r="AI17" s="29">
        <v>0</v>
      </c>
      <c r="AJ17" s="29">
        <f t="shared" si="9"/>
        <v>291</v>
      </c>
      <c r="AK17" s="29">
        <v>33</v>
      </c>
      <c r="AL17" s="29">
        <v>0</v>
      </c>
      <c r="AM17" s="29">
        <v>1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257</v>
      </c>
      <c r="AT17" s="29">
        <f t="shared" si="10"/>
        <v>33</v>
      </c>
      <c r="AU17" s="29">
        <v>33</v>
      </c>
      <c r="AV17" s="29">
        <v>0</v>
      </c>
      <c r="AW17" s="29">
        <v>0</v>
      </c>
      <c r="AX17" s="29">
        <v>0</v>
      </c>
      <c r="AY17" s="29">
        <v>0</v>
      </c>
      <c r="AZ17" s="29">
        <f t="shared" si="11"/>
        <v>0</v>
      </c>
      <c r="BA17" s="29">
        <v>0</v>
      </c>
      <c r="BB17" s="29">
        <v>0</v>
      </c>
      <c r="BC17" s="29">
        <v>0</v>
      </c>
    </row>
    <row r="18" spans="1:55" s="30" customFormat="1" ht="13.5" customHeight="1" x14ac:dyDescent="0.15">
      <c r="A18" s="26" t="s">
        <v>34</v>
      </c>
      <c r="B18" s="27" t="s">
        <v>55</v>
      </c>
      <c r="C18" s="28" t="s">
        <v>56</v>
      </c>
      <c r="D18" s="29">
        <f t="shared" si="0"/>
        <v>11291</v>
      </c>
      <c r="E18" s="29">
        <f t="shared" si="1"/>
        <v>0</v>
      </c>
      <c r="F18" s="29">
        <v>0</v>
      </c>
      <c r="G18" s="29">
        <v>0</v>
      </c>
      <c r="H18" s="29">
        <f t="shared" si="2"/>
        <v>0</v>
      </c>
      <c r="I18" s="29">
        <v>0</v>
      </c>
      <c r="J18" s="29">
        <v>0</v>
      </c>
      <c r="K18" s="29">
        <f t="shared" si="3"/>
        <v>11291</v>
      </c>
      <c r="L18" s="29">
        <v>1550</v>
      </c>
      <c r="M18" s="29">
        <v>9741</v>
      </c>
      <c r="N18" s="29">
        <f t="shared" si="4"/>
        <v>11291</v>
      </c>
      <c r="O18" s="29">
        <f t="shared" si="5"/>
        <v>1550</v>
      </c>
      <c r="P18" s="29">
        <v>1550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f t="shared" si="6"/>
        <v>9741</v>
      </c>
      <c r="W18" s="29">
        <v>9741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f t="shared" si="7"/>
        <v>0</v>
      </c>
      <c r="AD18" s="29">
        <v>0</v>
      </c>
      <c r="AE18" s="29">
        <v>0</v>
      </c>
      <c r="AF18" s="29">
        <f t="shared" si="8"/>
        <v>48</v>
      </c>
      <c r="AG18" s="29">
        <v>48</v>
      </c>
      <c r="AH18" s="29">
        <v>0</v>
      </c>
      <c r="AI18" s="29">
        <v>0</v>
      </c>
      <c r="AJ18" s="29">
        <f t="shared" si="9"/>
        <v>102</v>
      </c>
      <c r="AK18" s="29">
        <v>86</v>
      </c>
      <c r="AL18" s="29">
        <v>16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f t="shared" si="10"/>
        <v>48</v>
      </c>
      <c r="AU18" s="29">
        <v>48</v>
      </c>
      <c r="AV18" s="29">
        <v>0</v>
      </c>
      <c r="AW18" s="29">
        <v>0</v>
      </c>
      <c r="AX18" s="29">
        <v>0</v>
      </c>
      <c r="AY18" s="29">
        <v>0</v>
      </c>
      <c r="AZ18" s="29">
        <f t="shared" si="11"/>
        <v>16</v>
      </c>
      <c r="BA18" s="29">
        <v>16</v>
      </c>
      <c r="BB18" s="29">
        <v>0</v>
      </c>
      <c r="BC18" s="29">
        <v>0</v>
      </c>
    </row>
    <row r="19" spans="1:55" s="30" customFormat="1" ht="13.5" customHeight="1" x14ac:dyDescent="0.15">
      <c r="A19" s="26" t="s">
        <v>34</v>
      </c>
      <c r="B19" s="27" t="s">
        <v>57</v>
      </c>
      <c r="C19" s="28" t="s">
        <v>58</v>
      </c>
      <c r="D19" s="29">
        <f t="shared" si="0"/>
        <v>11204</v>
      </c>
      <c r="E19" s="29">
        <f t="shared" si="1"/>
        <v>2940</v>
      </c>
      <c r="F19" s="29">
        <v>2940</v>
      </c>
      <c r="G19" s="29">
        <v>0</v>
      </c>
      <c r="H19" s="29">
        <f t="shared" si="2"/>
        <v>0</v>
      </c>
      <c r="I19" s="29">
        <v>0</v>
      </c>
      <c r="J19" s="29">
        <v>0</v>
      </c>
      <c r="K19" s="29">
        <f t="shared" si="3"/>
        <v>8264</v>
      </c>
      <c r="L19" s="29">
        <v>0</v>
      </c>
      <c r="M19" s="29">
        <v>8264</v>
      </c>
      <c r="N19" s="29">
        <f t="shared" si="4"/>
        <v>11217</v>
      </c>
      <c r="O19" s="29">
        <f t="shared" si="5"/>
        <v>2940</v>
      </c>
      <c r="P19" s="29">
        <v>2940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f t="shared" si="6"/>
        <v>8264</v>
      </c>
      <c r="W19" s="29">
        <v>8264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f t="shared" si="7"/>
        <v>13</v>
      </c>
      <c r="AD19" s="29">
        <v>13</v>
      </c>
      <c r="AE19" s="29">
        <v>0</v>
      </c>
      <c r="AF19" s="29">
        <f t="shared" si="8"/>
        <v>42</v>
      </c>
      <c r="AG19" s="29">
        <v>42</v>
      </c>
      <c r="AH19" s="29">
        <v>0</v>
      </c>
      <c r="AI19" s="29">
        <v>0</v>
      </c>
      <c r="AJ19" s="29">
        <f t="shared" si="9"/>
        <v>448</v>
      </c>
      <c r="AK19" s="29">
        <v>448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f t="shared" si="10"/>
        <v>42</v>
      </c>
      <c r="AU19" s="29">
        <v>42</v>
      </c>
      <c r="AV19" s="29">
        <v>0</v>
      </c>
      <c r="AW19" s="29">
        <v>0</v>
      </c>
      <c r="AX19" s="29">
        <v>0</v>
      </c>
      <c r="AY19" s="29">
        <v>0</v>
      </c>
      <c r="AZ19" s="29">
        <f t="shared" si="11"/>
        <v>0</v>
      </c>
      <c r="BA19" s="29">
        <v>0</v>
      </c>
      <c r="BB19" s="29">
        <v>0</v>
      </c>
      <c r="BC19" s="29">
        <v>0</v>
      </c>
    </row>
    <row r="20" spans="1:55" s="30" customFormat="1" ht="13.5" customHeight="1" x14ac:dyDescent="0.15">
      <c r="A20" s="26" t="s">
        <v>34</v>
      </c>
      <c r="B20" s="27" t="s">
        <v>59</v>
      </c>
      <c r="C20" s="28" t="s">
        <v>60</v>
      </c>
      <c r="D20" s="29">
        <f t="shared" si="0"/>
        <v>44449</v>
      </c>
      <c r="E20" s="29">
        <f t="shared" si="1"/>
        <v>0</v>
      </c>
      <c r="F20" s="29">
        <v>0</v>
      </c>
      <c r="G20" s="29">
        <v>0</v>
      </c>
      <c r="H20" s="29">
        <f t="shared" si="2"/>
        <v>0</v>
      </c>
      <c r="I20" s="29">
        <v>0</v>
      </c>
      <c r="J20" s="29">
        <v>0</v>
      </c>
      <c r="K20" s="29">
        <f t="shared" si="3"/>
        <v>44449</v>
      </c>
      <c r="L20" s="29">
        <v>3180</v>
      </c>
      <c r="M20" s="29">
        <v>41269</v>
      </c>
      <c r="N20" s="29">
        <f t="shared" si="4"/>
        <v>44449</v>
      </c>
      <c r="O20" s="29">
        <f t="shared" si="5"/>
        <v>3180</v>
      </c>
      <c r="P20" s="29">
        <v>3180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f t="shared" si="6"/>
        <v>41269</v>
      </c>
      <c r="W20" s="29">
        <v>41269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f t="shared" si="7"/>
        <v>0</v>
      </c>
      <c r="AD20" s="29">
        <v>0</v>
      </c>
      <c r="AE20" s="29">
        <v>0</v>
      </c>
      <c r="AF20" s="29">
        <f t="shared" si="8"/>
        <v>40</v>
      </c>
      <c r="AG20" s="29">
        <v>40</v>
      </c>
      <c r="AH20" s="29">
        <v>0</v>
      </c>
      <c r="AI20" s="29">
        <v>0</v>
      </c>
      <c r="AJ20" s="29">
        <f t="shared" si="9"/>
        <v>1530</v>
      </c>
      <c r="AK20" s="29">
        <v>1490</v>
      </c>
      <c r="AL20" s="29">
        <v>0</v>
      </c>
      <c r="AM20" s="29">
        <v>40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f t="shared" si="10"/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f t="shared" si="11"/>
        <v>0</v>
      </c>
      <c r="BA20" s="29">
        <v>0</v>
      </c>
      <c r="BB20" s="29">
        <v>0</v>
      </c>
      <c r="BC20" s="29">
        <v>0</v>
      </c>
    </row>
    <row r="21" spans="1:55" s="30" customFormat="1" ht="13.5" customHeight="1" x14ac:dyDescent="0.15">
      <c r="A21" s="26" t="s">
        <v>34</v>
      </c>
      <c r="B21" s="27" t="s">
        <v>61</v>
      </c>
      <c r="C21" s="28" t="s">
        <v>62</v>
      </c>
      <c r="D21" s="29">
        <f t="shared" si="0"/>
        <v>8635</v>
      </c>
      <c r="E21" s="29">
        <f t="shared" si="1"/>
        <v>0</v>
      </c>
      <c r="F21" s="29">
        <v>0</v>
      </c>
      <c r="G21" s="29">
        <v>0</v>
      </c>
      <c r="H21" s="29">
        <f t="shared" si="2"/>
        <v>0</v>
      </c>
      <c r="I21" s="29">
        <v>0</v>
      </c>
      <c r="J21" s="29">
        <v>0</v>
      </c>
      <c r="K21" s="29">
        <f t="shared" si="3"/>
        <v>8635</v>
      </c>
      <c r="L21" s="29">
        <v>1036</v>
      </c>
      <c r="M21" s="29">
        <v>7599</v>
      </c>
      <c r="N21" s="29">
        <f t="shared" si="4"/>
        <v>8635</v>
      </c>
      <c r="O21" s="29">
        <f t="shared" si="5"/>
        <v>1036</v>
      </c>
      <c r="P21" s="29">
        <v>1036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f t="shared" si="6"/>
        <v>7599</v>
      </c>
      <c r="W21" s="29">
        <v>7599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f t="shared" si="7"/>
        <v>0</v>
      </c>
      <c r="AD21" s="29">
        <v>0</v>
      </c>
      <c r="AE21" s="29">
        <v>0</v>
      </c>
      <c r="AF21" s="29">
        <f t="shared" si="8"/>
        <v>37</v>
      </c>
      <c r="AG21" s="29">
        <v>37</v>
      </c>
      <c r="AH21" s="29">
        <v>0</v>
      </c>
      <c r="AI21" s="29">
        <v>0</v>
      </c>
      <c r="AJ21" s="29">
        <f t="shared" si="9"/>
        <v>77</v>
      </c>
      <c r="AK21" s="29">
        <v>65</v>
      </c>
      <c r="AL21" s="29">
        <v>12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f t="shared" si="10"/>
        <v>37</v>
      </c>
      <c r="AU21" s="29">
        <v>37</v>
      </c>
      <c r="AV21" s="29">
        <v>0</v>
      </c>
      <c r="AW21" s="29">
        <v>0</v>
      </c>
      <c r="AX21" s="29">
        <v>0</v>
      </c>
      <c r="AY21" s="29">
        <v>0</v>
      </c>
      <c r="AZ21" s="29">
        <f t="shared" si="11"/>
        <v>12</v>
      </c>
      <c r="BA21" s="29">
        <v>12</v>
      </c>
      <c r="BB21" s="29">
        <v>0</v>
      </c>
      <c r="BC21" s="29">
        <v>0</v>
      </c>
    </row>
    <row r="22" spans="1:55" s="30" customFormat="1" ht="13.5" customHeight="1" x14ac:dyDescent="0.15">
      <c r="A22" s="26" t="s">
        <v>34</v>
      </c>
      <c r="B22" s="27" t="s">
        <v>63</v>
      </c>
      <c r="C22" s="28" t="s">
        <v>64</v>
      </c>
      <c r="D22" s="29">
        <f t="shared" si="0"/>
        <v>17473</v>
      </c>
      <c r="E22" s="29">
        <f t="shared" si="1"/>
        <v>0</v>
      </c>
      <c r="F22" s="29">
        <v>0</v>
      </c>
      <c r="G22" s="29">
        <v>0</v>
      </c>
      <c r="H22" s="29">
        <f t="shared" si="2"/>
        <v>0</v>
      </c>
      <c r="I22" s="29">
        <v>0</v>
      </c>
      <c r="J22" s="29">
        <v>0</v>
      </c>
      <c r="K22" s="29">
        <f t="shared" si="3"/>
        <v>17473</v>
      </c>
      <c r="L22" s="29">
        <v>1637</v>
      </c>
      <c r="M22" s="29">
        <v>15836</v>
      </c>
      <c r="N22" s="29">
        <f t="shared" si="4"/>
        <v>17473</v>
      </c>
      <c r="O22" s="29">
        <f t="shared" si="5"/>
        <v>1637</v>
      </c>
      <c r="P22" s="29">
        <v>1637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f t="shared" si="6"/>
        <v>15836</v>
      </c>
      <c r="W22" s="29">
        <v>15836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f t="shared" si="7"/>
        <v>0</v>
      </c>
      <c r="AD22" s="29">
        <v>0</v>
      </c>
      <c r="AE22" s="29">
        <v>0</v>
      </c>
      <c r="AF22" s="29">
        <f t="shared" si="8"/>
        <v>650</v>
      </c>
      <c r="AG22" s="29">
        <v>650</v>
      </c>
      <c r="AH22" s="29">
        <v>0</v>
      </c>
      <c r="AI22" s="29">
        <v>0</v>
      </c>
      <c r="AJ22" s="29">
        <f t="shared" si="9"/>
        <v>650</v>
      </c>
      <c r="AK22" s="29">
        <v>0</v>
      </c>
      <c r="AL22" s="29">
        <v>0</v>
      </c>
      <c r="AM22" s="29">
        <v>650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f t="shared" si="10"/>
        <v>49</v>
      </c>
      <c r="AU22" s="29">
        <v>0</v>
      </c>
      <c r="AV22" s="29">
        <v>0</v>
      </c>
      <c r="AW22" s="29">
        <v>49</v>
      </c>
      <c r="AX22" s="29">
        <v>0</v>
      </c>
      <c r="AY22" s="29">
        <v>0</v>
      </c>
      <c r="AZ22" s="29">
        <f t="shared" si="11"/>
        <v>0</v>
      </c>
      <c r="BA22" s="29">
        <v>0</v>
      </c>
      <c r="BB22" s="29">
        <v>0</v>
      </c>
      <c r="BC22" s="29">
        <v>0</v>
      </c>
    </row>
    <row r="23" spans="1:55" s="30" customFormat="1" ht="13.5" customHeight="1" x14ac:dyDescent="0.15">
      <c r="A23" s="26" t="s">
        <v>34</v>
      </c>
      <c r="B23" s="27" t="s">
        <v>65</v>
      </c>
      <c r="C23" s="28" t="s">
        <v>66</v>
      </c>
      <c r="D23" s="29">
        <f t="shared" si="0"/>
        <v>33673</v>
      </c>
      <c r="E23" s="29">
        <f t="shared" si="1"/>
        <v>0</v>
      </c>
      <c r="F23" s="29">
        <v>0</v>
      </c>
      <c r="G23" s="29">
        <v>0</v>
      </c>
      <c r="H23" s="29">
        <f t="shared" si="2"/>
        <v>0</v>
      </c>
      <c r="I23" s="29">
        <v>0</v>
      </c>
      <c r="J23" s="29">
        <v>0</v>
      </c>
      <c r="K23" s="29">
        <f t="shared" si="3"/>
        <v>33673</v>
      </c>
      <c r="L23" s="29">
        <v>614</v>
      </c>
      <c r="M23" s="29">
        <v>33059</v>
      </c>
      <c r="N23" s="29">
        <f t="shared" si="4"/>
        <v>33673</v>
      </c>
      <c r="O23" s="29">
        <f t="shared" si="5"/>
        <v>614</v>
      </c>
      <c r="P23" s="29">
        <v>614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f t="shared" si="6"/>
        <v>33059</v>
      </c>
      <c r="W23" s="29">
        <v>33059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f t="shared" si="7"/>
        <v>0</v>
      </c>
      <c r="AD23" s="29">
        <v>0</v>
      </c>
      <c r="AE23" s="29">
        <v>0</v>
      </c>
      <c r="AF23" s="29">
        <f t="shared" si="8"/>
        <v>0</v>
      </c>
      <c r="AG23" s="29">
        <v>0</v>
      </c>
      <c r="AH23" s="29">
        <v>0</v>
      </c>
      <c r="AI23" s="29">
        <v>0</v>
      </c>
      <c r="AJ23" s="29">
        <f t="shared" si="9"/>
        <v>42</v>
      </c>
      <c r="AK23" s="29">
        <v>42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f t="shared" si="10"/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f t="shared" si="11"/>
        <v>0</v>
      </c>
      <c r="BA23" s="29">
        <v>0</v>
      </c>
      <c r="BB23" s="29">
        <v>0</v>
      </c>
      <c r="BC23" s="29">
        <v>0</v>
      </c>
    </row>
    <row r="24" spans="1:55" s="30" customFormat="1" ht="13.5" customHeight="1" x14ac:dyDescent="0.15">
      <c r="A24" s="26" t="s">
        <v>34</v>
      </c>
      <c r="B24" s="27" t="s">
        <v>67</v>
      </c>
      <c r="C24" s="28" t="s">
        <v>68</v>
      </c>
      <c r="D24" s="29">
        <f t="shared" si="0"/>
        <v>8540</v>
      </c>
      <c r="E24" s="29">
        <f t="shared" si="1"/>
        <v>0</v>
      </c>
      <c r="F24" s="29">
        <v>0</v>
      </c>
      <c r="G24" s="29">
        <v>0</v>
      </c>
      <c r="H24" s="29">
        <f t="shared" si="2"/>
        <v>0</v>
      </c>
      <c r="I24" s="29">
        <v>0</v>
      </c>
      <c r="J24" s="29">
        <v>0</v>
      </c>
      <c r="K24" s="29">
        <f t="shared" si="3"/>
        <v>8540</v>
      </c>
      <c r="L24" s="29">
        <v>1700</v>
      </c>
      <c r="M24" s="29">
        <v>6840</v>
      </c>
      <c r="N24" s="29">
        <f t="shared" si="4"/>
        <v>8540</v>
      </c>
      <c r="O24" s="29">
        <f t="shared" si="5"/>
        <v>1700</v>
      </c>
      <c r="P24" s="29">
        <v>1700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f t="shared" si="6"/>
        <v>6840</v>
      </c>
      <c r="W24" s="29">
        <v>6840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f t="shared" si="7"/>
        <v>0</v>
      </c>
      <c r="AD24" s="29">
        <v>0</v>
      </c>
      <c r="AE24" s="29">
        <v>0</v>
      </c>
      <c r="AF24" s="29">
        <f t="shared" si="8"/>
        <v>120</v>
      </c>
      <c r="AG24" s="29">
        <v>120</v>
      </c>
      <c r="AH24" s="29">
        <v>0</v>
      </c>
      <c r="AI24" s="29">
        <v>0</v>
      </c>
      <c r="AJ24" s="29">
        <f t="shared" si="9"/>
        <v>287</v>
      </c>
      <c r="AK24" s="29">
        <v>173</v>
      </c>
      <c r="AL24" s="29">
        <v>0</v>
      </c>
      <c r="AM24" s="29">
        <v>0</v>
      </c>
      <c r="AN24" s="29">
        <v>0</v>
      </c>
      <c r="AO24" s="29">
        <v>0</v>
      </c>
      <c r="AP24" s="29">
        <v>114</v>
      </c>
      <c r="AQ24" s="29">
        <v>0</v>
      </c>
      <c r="AR24" s="29">
        <v>0</v>
      </c>
      <c r="AS24" s="29">
        <v>0</v>
      </c>
      <c r="AT24" s="29">
        <f t="shared" si="10"/>
        <v>6</v>
      </c>
      <c r="AU24" s="29">
        <v>6</v>
      </c>
      <c r="AV24" s="29">
        <v>0</v>
      </c>
      <c r="AW24" s="29">
        <v>0</v>
      </c>
      <c r="AX24" s="29">
        <v>0</v>
      </c>
      <c r="AY24" s="29">
        <v>0</v>
      </c>
      <c r="AZ24" s="29">
        <f t="shared" si="11"/>
        <v>14</v>
      </c>
      <c r="BA24" s="29">
        <v>14</v>
      </c>
      <c r="BB24" s="29">
        <v>0</v>
      </c>
      <c r="BC24" s="29">
        <v>0</v>
      </c>
    </row>
    <row r="25" spans="1:55" s="30" customFormat="1" ht="13.5" customHeight="1" x14ac:dyDescent="0.15">
      <c r="A25" s="26" t="s">
        <v>34</v>
      </c>
      <c r="B25" s="27" t="s">
        <v>69</v>
      </c>
      <c r="C25" s="28" t="s">
        <v>70</v>
      </c>
      <c r="D25" s="29">
        <f t="shared" si="0"/>
        <v>24200</v>
      </c>
      <c r="E25" s="29">
        <f t="shared" si="1"/>
        <v>0</v>
      </c>
      <c r="F25" s="29">
        <v>0</v>
      </c>
      <c r="G25" s="29">
        <v>0</v>
      </c>
      <c r="H25" s="29">
        <f t="shared" si="2"/>
        <v>0</v>
      </c>
      <c r="I25" s="29">
        <v>0</v>
      </c>
      <c r="J25" s="29">
        <v>0</v>
      </c>
      <c r="K25" s="29">
        <f t="shared" si="3"/>
        <v>24200</v>
      </c>
      <c r="L25" s="29">
        <v>768</v>
      </c>
      <c r="M25" s="29">
        <v>23432</v>
      </c>
      <c r="N25" s="29">
        <f t="shared" si="4"/>
        <v>24270</v>
      </c>
      <c r="O25" s="29">
        <f t="shared" si="5"/>
        <v>768</v>
      </c>
      <c r="P25" s="29">
        <v>768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f t="shared" si="6"/>
        <v>23432</v>
      </c>
      <c r="W25" s="29">
        <v>23432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f t="shared" si="7"/>
        <v>70</v>
      </c>
      <c r="AD25" s="29">
        <v>70</v>
      </c>
      <c r="AE25" s="29">
        <v>0</v>
      </c>
      <c r="AF25" s="29">
        <f t="shared" si="8"/>
        <v>30</v>
      </c>
      <c r="AG25" s="29">
        <v>30</v>
      </c>
      <c r="AH25" s="29">
        <v>0</v>
      </c>
      <c r="AI25" s="29">
        <v>0</v>
      </c>
      <c r="AJ25" s="29">
        <f t="shared" si="9"/>
        <v>640</v>
      </c>
      <c r="AK25" s="29">
        <v>640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f t="shared" si="10"/>
        <v>30</v>
      </c>
      <c r="AU25" s="29">
        <v>30</v>
      </c>
      <c r="AV25" s="29">
        <v>0</v>
      </c>
      <c r="AW25" s="29">
        <v>0</v>
      </c>
      <c r="AX25" s="29">
        <v>0</v>
      </c>
      <c r="AY25" s="29">
        <v>0</v>
      </c>
      <c r="AZ25" s="29">
        <f t="shared" si="11"/>
        <v>0</v>
      </c>
      <c r="BA25" s="29">
        <v>0</v>
      </c>
      <c r="BB25" s="29">
        <v>0</v>
      </c>
      <c r="BC25" s="29">
        <v>0</v>
      </c>
    </row>
    <row r="26" spans="1:55" s="30" customFormat="1" ht="13.5" customHeight="1" x14ac:dyDescent="0.15">
      <c r="A26" s="26" t="s">
        <v>34</v>
      </c>
      <c r="B26" s="27" t="s">
        <v>71</v>
      </c>
      <c r="C26" s="28" t="s">
        <v>72</v>
      </c>
      <c r="D26" s="29">
        <f t="shared" si="0"/>
        <v>18846</v>
      </c>
      <c r="E26" s="29">
        <f t="shared" si="1"/>
        <v>0</v>
      </c>
      <c r="F26" s="29">
        <v>0</v>
      </c>
      <c r="G26" s="29">
        <v>0</v>
      </c>
      <c r="H26" s="29">
        <f t="shared" si="2"/>
        <v>0</v>
      </c>
      <c r="I26" s="29">
        <v>0</v>
      </c>
      <c r="J26" s="29">
        <v>0</v>
      </c>
      <c r="K26" s="29">
        <f t="shared" si="3"/>
        <v>18846</v>
      </c>
      <c r="L26" s="29">
        <v>2894</v>
      </c>
      <c r="M26" s="29">
        <v>15952</v>
      </c>
      <c r="N26" s="29">
        <f t="shared" si="4"/>
        <v>18846</v>
      </c>
      <c r="O26" s="29">
        <f t="shared" si="5"/>
        <v>2894</v>
      </c>
      <c r="P26" s="29">
        <v>2894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f t="shared" si="6"/>
        <v>15952</v>
      </c>
      <c r="W26" s="29">
        <v>15952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f t="shared" si="7"/>
        <v>0</v>
      </c>
      <c r="AD26" s="29">
        <v>0</v>
      </c>
      <c r="AE26" s="29">
        <v>0</v>
      </c>
      <c r="AF26" s="29">
        <f t="shared" si="8"/>
        <v>12</v>
      </c>
      <c r="AG26" s="29">
        <v>12</v>
      </c>
      <c r="AH26" s="29">
        <v>0</v>
      </c>
      <c r="AI26" s="29">
        <v>0</v>
      </c>
      <c r="AJ26" s="29">
        <f t="shared" si="9"/>
        <v>12</v>
      </c>
      <c r="AK26" s="29">
        <v>0</v>
      </c>
      <c r="AL26" s="29">
        <v>0</v>
      </c>
      <c r="AM26" s="29">
        <v>12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f t="shared" si="10"/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f t="shared" si="11"/>
        <v>216</v>
      </c>
      <c r="BA26" s="29">
        <v>216</v>
      </c>
      <c r="BB26" s="29">
        <v>0</v>
      </c>
      <c r="BC26" s="29">
        <v>0</v>
      </c>
    </row>
    <row r="27" spans="1:55" s="30" customFormat="1" ht="13.5" customHeight="1" x14ac:dyDescent="0.15">
      <c r="A27" s="26" t="s">
        <v>34</v>
      </c>
      <c r="B27" s="27" t="s">
        <v>73</v>
      </c>
      <c r="C27" s="28" t="s">
        <v>74</v>
      </c>
      <c r="D27" s="29">
        <f t="shared" si="0"/>
        <v>10861</v>
      </c>
      <c r="E27" s="29">
        <f t="shared" si="1"/>
        <v>0</v>
      </c>
      <c r="F27" s="29">
        <v>0</v>
      </c>
      <c r="G27" s="29">
        <v>0</v>
      </c>
      <c r="H27" s="29">
        <f t="shared" si="2"/>
        <v>0</v>
      </c>
      <c r="I27" s="29">
        <v>0</v>
      </c>
      <c r="J27" s="29">
        <v>0</v>
      </c>
      <c r="K27" s="29">
        <f t="shared" si="3"/>
        <v>10861</v>
      </c>
      <c r="L27" s="29">
        <v>1712</v>
      </c>
      <c r="M27" s="29">
        <v>9149</v>
      </c>
      <c r="N27" s="29">
        <f t="shared" si="4"/>
        <v>10861</v>
      </c>
      <c r="O27" s="29">
        <f t="shared" si="5"/>
        <v>1712</v>
      </c>
      <c r="P27" s="29">
        <v>1712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f t="shared" si="6"/>
        <v>9149</v>
      </c>
      <c r="W27" s="29">
        <v>9149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f t="shared" si="7"/>
        <v>0</v>
      </c>
      <c r="AD27" s="29">
        <v>0</v>
      </c>
      <c r="AE27" s="29">
        <v>0</v>
      </c>
      <c r="AF27" s="29">
        <f t="shared" si="8"/>
        <v>50</v>
      </c>
      <c r="AG27" s="29">
        <v>50</v>
      </c>
      <c r="AH27" s="29">
        <v>0</v>
      </c>
      <c r="AI27" s="29">
        <v>0</v>
      </c>
      <c r="AJ27" s="29">
        <f t="shared" si="9"/>
        <v>191</v>
      </c>
      <c r="AK27" s="29">
        <v>151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40</v>
      </c>
      <c r="AT27" s="29">
        <f t="shared" si="10"/>
        <v>10</v>
      </c>
      <c r="AU27" s="29">
        <v>10</v>
      </c>
      <c r="AV27" s="29">
        <v>0</v>
      </c>
      <c r="AW27" s="29">
        <v>0</v>
      </c>
      <c r="AX27" s="29">
        <v>0</v>
      </c>
      <c r="AY27" s="29">
        <v>0</v>
      </c>
      <c r="AZ27" s="29">
        <f t="shared" si="11"/>
        <v>0</v>
      </c>
      <c r="BA27" s="29">
        <v>0</v>
      </c>
      <c r="BB27" s="29">
        <v>0</v>
      </c>
      <c r="BC27" s="29">
        <v>0</v>
      </c>
    </row>
    <row r="28" spans="1:55" s="30" customFormat="1" ht="13.5" customHeight="1" x14ac:dyDescent="0.15">
      <c r="A28" s="26" t="s">
        <v>34</v>
      </c>
      <c r="B28" s="27" t="s">
        <v>75</v>
      </c>
      <c r="C28" s="28" t="s">
        <v>76</v>
      </c>
      <c r="D28" s="29">
        <f t="shared" si="0"/>
        <v>10560</v>
      </c>
      <c r="E28" s="29">
        <f t="shared" si="1"/>
        <v>0</v>
      </c>
      <c r="F28" s="29">
        <v>0</v>
      </c>
      <c r="G28" s="29">
        <v>0</v>
      </c>
      <c r="H28" s="29">
        <f t="shared" si="2"/>
        <v>0</v>
      </c>
      <c r="I28" s="29">
        <v>0</v>
      </c>
      <c r="J28" s="29">
        <v>0</v>
      </c>
      <c r="K28" s="29">
        <f t="shared" si="3"/>
        <v>10560</v>
      </c>
      <c r="L28" s="29">
        <v>1577</v>
      </c>
      <c r="M28" s="29">
        <v>8983</v>
      </c>
      <c r="N28" s="29">
        <f t="shared" si="4"/>
        <v>10560</v>
      </c>
      <c r="O28" s="29">
        <f t="shared" si="5"/>
        <v>1577</v>
      </c>
      <c r="P28" s="29">
        <v>1577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f t="shared" si="6"/>
        <v>8983</v>
      </c>
      <c r="W28" s="29">
        <v>8983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f t="shared" si="7"/>
        <v>0</v>
      </c>
      <c r="AD28" s="29">
        <v>0</v>
      </c>
      <c r="AE28" s="29">
        <v>0</v>
      </c>
      <c r="AF28" s="29">
        <f t="shared" si="8"/>
        <v>316</v>
      </c>
      <c r="AG28" s="29">
        <v>316</v>
      </c>
      <c r="AH28" s="29">
        <v>0</v>
      </c>
      <c r="AI28" s="29">
        <v>0</v>
      </c>
      <c r="AJ28" s="29">
        <f t="shared" si="9"/>
        <v>316</v>
      </c>
      <c r="AK28" s="29">
        <v>0</v>
      </c>
      <c r="AL28" s="29">
        <v>0</v>
      </c>
      <c r="AM28" s="29">
        <v>316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f t="shared" si="10"/>
        <v>13</v>
      </c>
      <c r="AU28" s="29">
        <v>0</v>
      </c>
      <c r="AV28" s="29">
        <v>0</v>
      </c>
      <c r="AW28" s="29">
        <v>13</v>
      </c>
      <c r="AX28" s="29">
        <v>0</v>
      </c>
      <c r="AY28" s="29">
        <v>0</v>
      </c>
      <c r="AZ28" s="29">
        <f t="shared" si="11"/>
        <v>132</v>
      </c>
      <c r="BA28" s="29">
        <v>132</v>
      </c>
      <c r="BB28" s="29">
        <v>0</v>
      </c>
      <c r="BC28" s="29">
        <v>0</v>
      </c>
    </row>
    <row r="29" spans="1:55" s="30" customFormat="1" ht="13.5" customHeight="1" x14ac:dyDescent="0.15">
      <c r="A29" s="26" t="s">
        <v>34</v>
      </c>
      <c r="B29" s="27" t="s">
        <v>77</v>
      </c>
      <c r="C29" s="28" t="s">
        <v>78</v>
      </c>
      <c r="D29" s="29">
        <f t="shared" si="0"/>
        <v>3749</v>
      </c>
      <c r="E29" s="29">
        <f t="shared" si="1"/>
        <v>0</v>
      </c>
      <c r="F29" s="29">
        <v>0</v>
      </c>
      <c r="G29" s="29">
        <v>0</v>
      </c>
      <c r="H29" s="29">
        <f t="shared" si="2"/>
        <v>0</v>
      </c>
      <c r="I29" s="29">
        <v>0</v>
      </c>
      <c r="J29" s="29">
        <v>0</v>
      </c>
      <c r="K29" s="29">
        <f t="shared" si="3"/>
        <v>3749</v>
      </c>
      <c r="L29" s="29">
        <v>455</v>
      </c>
      <c r="M29" s="29">
        <v>3294</v>
      </c>
      <c r="N29" s="29">
        <f t="shared" si="4"/>
        <v>3749</v>
      </c>
      <c r="O29" s="29">
        <f t="shared" si="5"/>
        <v>455</v>
      </c>
      <c r="P29" s="29">
        <v>455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f t="shared" si="6"/>
        <v>3294</v>
      </c>
      <c r="W29" s="29">
        <v>3294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f t="shared" si="7"/>
        <v>0</v>
      </c>
      <c r="AD29" s="29">
        <v>0</v>
      </c>
      <c r="AE29" s="29">
        <v>0</v>
      </c>
      <c r="AF29" s="29">
        <f t="shared" si="8"/>
        <v>119</v>
      </c>
      <c r="AG29" s="29">
        <v>119</v>
      </c>
      <c r="AH29" s="29">
        <v>0</v>
      </c>
      <c r="AI29" s="29">
        <v>0</v>
      </c>
      <c r="AJ29" s="29">
        <f t="shared" si="9"/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f t="shared" si="10"/>
        <v>119</v>
      </c>
      <c r="AU29" s="29">
        <v>119</v>
      </c>
      <c r="AV29" s="29">
        <v>0</v>
      </c>
      <c r="AW29" s="29">
        <v>0</v>
      </c>
      <c r="AX29" s="29">
        <v>0</v>
      </c>
      <c r="AY29" s="29">
        <v>0</v>
      </c>
      <c r="AZ29" s="29">
        <f t="shared" si="11"/>
        <v>0</v>
      </c>
      <c r="BA29" s="29">
        <v>0</v>
      </c>
      <c r="BB29" s="29">
        <v>0</v>
      </c>
      <c r="BC29" s="29">
        <v>0</v>
      </c>
    </row>
    <row r="30" spans="1:55" s="30" customFormat="1" ht="13.5" customHeight="1" x14ac:dyDescent="0.15">
      <c r="A30" s="26" t="s">
        <v>34</v>
      </c>
      <c r="B30" s="27" t="s">
        <v>79</v>
      </c>
      <c r="C30" s="28" t="s">
        <v>80</v>
      </c>
      <c r="D30" s="29">
        <f t="shared" si="0"/>
        <v>4745</v>
      </c>
      <c r="E30" s="29">
        <f t="shared" si="1"/>
        <v>0</v>
      </c>
      <c r="F30" s="29">
        <v>0</v>
      </c>
      <c r="G30" s="29">
        <v>0</v>
      </c>
      <c r="H30" s="29">
        <f t="shared" si="2"/>
        <v>0</v>
      </c>
      <c r="I30" s="29">
        <v>0</v>
      </c>
      <c r="J30" s="29">
        <v>0</v>
      </c>
      <c r="K30" s="29">
        <f t="shared" si="3"/>
        <v>4745</v>
      </c>
      <c r="L30" s="29">
        <v>564</v>
      </c>
      <c r="M30" s="29">
        <v>4181</v>
      </c>
      <c r="N30" s="29">
        <f t="shared" si="4"/>
        <v>4745</v>
      </c>
      <c r="O30" s="29">
        <f t="shared" si="5"/>
        <v>564</v>
      </c>
      <c r="P30" s="29">
        <v>564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f t="shared" si="6"/>
        <v>4181</v>
      </c>
      <c r="W30" s="29">
        <v>4181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f t="shared" si="7"/>
        <v>0</v>
      </c>
      <c r="AD30" s="29">
        <v>0</v>
      </c>
      <c r="AE30" s="29">
        <v>0</v>
      </c>
      <c r="AF30" s="29">
        <f t="shared" si="8"/>
        <v>150</v>
      </c>
      <c r="AG30" s="29">
        <v>150</v>
      </c>
      <c r="AH30" s="29">
        <v>0</v>
      </c>
      <c r="AI30" s="29">
        <v>0</v>
      </c>
      <c r="AJ30" s="29">
        <f t="shared" si="9"/>
        <v>150</v>
      </c>
      <c r="AK30" s="29">
        <v>0</v>
      </c>
      <c r="AL30" s="29">
        <v>0</v>
      </c>
      <c r="AM30" s="29">
        <v>150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f t="shared" si="10"/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f t="shared" si="11"/>
        <v>0</v>
      </c>
      <c r="BA30" s="29">
        <v>0</v>
      </c>
      <c r="BB30" s="29">
        <v>0</v>
      </c>
      <c r="BC30" s="29">
        <v>0</v>
      </c>
    </row>
    <row r="31" spans="1:55" s="30" customFormat="1" ht="13.5" customHeight="1" x14ac:dyDescent="0.15">
      <c r="A31" s="26" t="s">
        <v>34</v>
      </c>
      <c r="B31" s="27" t="s">
        <v>81</v>
      </c>
      <c r="C31" s="28" t="s">
        <v>82</v>
      </c>
      <c r="D31" s="29">
        <f t="shared" si="0"/>
        <v>20266</v>
      </c>
      <c r="E31" s="29">
        <f t="shared" si="1"/>
        <v>0</v>
      </c>
      <c r="F31" s="29">
        <v>0</v>
      </c>
      <c r="G31" s="29">
        <v>0</v>
      </c>
      <c r="H31" s="29">
        <f t="shared" si="2"/>
        <v>0</v>
      </c>
      <c r="I31" s="29">
        <v>0</v>
      </c>
      <c r="J31" s="29">
        <v>0</v>
      </c>
      <c r="K31" s="29">
        <f t="shared" si="3"/>
        <v>20266</v>
      </c>
      <c r="L31" s="29">
        <v>4165</v>
      </c>
      <c r="M31" s="29">
        <v>16101</v>
      </c>
      <c r="N31" s="29">
        <f t="shared" si="4"/>
        <v>20266</v>
      </c>
      <c r="O31" s="29">
        <f t="shared" si="5"/>
        <v>4165</v>
      </c>
      <c r="P31" s="29">
        <v>4165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f t="shared" si="6"/>
        <v>16101</v>
      </c>
      <c r="W31" s="29">
        <v>16101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f t="shared" si="7"/>
        <v>0</v>
      </c>
      <c r="AD31" s="29">
        <v>0</v>
      </c>
      <c r="AE31" s="29">
        <v>0</v>
      </c>
      <c r="AF31" s="29">
        <f t="shared" si="8"/>
        <v>605</v>
      </c>
      <c r="AG31" s="29">
        <v>605</v>
      </c>
      <c r="AH31" s="29">
        <v>0</v>
      </c>
      <c r="AI31" s="29">
        <v>0</v>
      </c>
      <c r="AJ31" s="29">
        <f t="shared" si="9"/>
        <v>605</v>
      </c>
      <c r="AK31" s="29">
        <v>0</v>
      </c>
      <c r="AL31" s="29">
        <v>0</v>
      </c>
      <c r="AM31" s="29">
        <v>605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f t="shared" si="10"/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f t="shared" si="11"/>
        <v>0</v>
      </c>
      <c r="BA31" s="29">
        <v>0</v>
      </c>
      <c r="BB31" s="29">
        <v>0</v>
      </c>
      <c r="BC31" s="29">
        <v>0</v>
      </c>
    </row>
    <row r="32" spans="1:55" s="30" customFormat="1" ht="13.5" customHeight="1" x14ac:dyDescent="0.15">
      <c r="A32" s="26" t="s">
        <v>34</v>
      </c>
      <c r="B32" s="27" t="s">
        <v>83</v>
      </c>
      <c r="C32" s="28" t="s">
        <v>84</v>
      </c>
      <c r="D32" s="29">
        <f t="shared" si="0"/>
        <v>12997</v>
      </c>
      <c r="E32" s="29">
        <f t="shared" si="1"/>
        <v>0</v>
      </c>
      <c r="F32" s="29">
        <v>0</v>
      </c>
      <c r="G32" s="29">
        <v>0</v>
      </c>
      <c r="H32" s="29">
        <f t="shared" si="2"/>
        <v>0</v>
      </c>
      <c r="I32" s="29">
        <v>0</v>
      </c>
      <c r="J32" s="29">
        <v>0</v>
      </c>
      <c r="K32" s="29">
        <f t="shared" si="3"/>
        <v>12997</v>
      </c>
      <c r="L32" s="29">
        <v>1226</v>
      </c>
      <c r="M32" s="29">
        <v>11771</v>
      </c>
      <c r="N32" s="29">
        <f t="shared" si="4"/>
        <v>13020</v>
      </c>
      <c r="O32" s="29">
        <f t="shared" si="5"/>
        <v>1226</v>
      </c>
      <c r="P32" s="29">
        <v>1226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f t="shared" si="6"/>
        <v>11771</v>
      </c>
      <c r="W32" s="29">
        <v>11771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f t="shared" si="7"/>
        <v>23</v>
      </c>
      <c r="AD32" s="29">
        <v>23</v>
      </c>
      <c r="AE32" s="29">
        <v>0</v>
      </c>
      <c r="AF32" s="29">
        <f t="shared" si="8"/>
        <v>282</v>
      </c>
      <c r="AG32" s="29">
        <v>282</v>
      </c>
      <c r="AH32" s="29">
        <v>0</v>
      </c>
      <c r="AI32" s="29">
        <v>0</v>
      </c>
      <c r="AJ32" s="29">
        <f t="shared" si="9"/>
        <v>282</v>
      </c>
      <c r="AK32" s="29">
        <v>0</v>
      </c>
      <c r="AL32" s="29">
        <v>0</v>
      </c>
      <c r="AM32" s="29">
        <v>105</v>
      </c>
      <c r="AN32" s="29">
        <v>113</v>
      </c>
      <c r="AO32" s="29">
        <v>0</v>
      </c>
      <c r="AP32" s="29">
        <v>0</v>
      </c>
      <c r="AQ32" s="29">
        <v>0</v>
      </c>
      <c r="AR32" s="29">
        <v>0</v>
      </c>
      <c r="AS32" s="29">
        <v>64</v>
      </c>
      <c r="AT32" s="29">
        <f t="shared" si="10"/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f t="shared" si="11"/>
        <v>0</v>
      </c>
      <c r="BA32" s="29">
        <v>0</v>
      </c>
      <c r="BB32" s="29">
        <v>0</v>
      </c>
      <c r="BC32" s="29">
        <v>0</v>
      </c>
    </row>
    <row r="33" spans="1:55" s="30" customFormat="1" ht="13.5" customHeight="1" x14ac:dyDescent="0.15">
      <c r="A33" s="26" t="s">
        <v>34</v>
      </c>
      <c r="B33" s="27" t="s">
        <v>85</v>
      </c>
      <c r="C33" s="28" t="s">
        <v>86</v>
      </c>
      <c r="D33" s="29">
        <f t="shared" si="0"/>
        <v>2145</v>
      </c>
      <c r="E33" s="29">
        <f t="shared" si="1"/>
        <v>0</v>
      </c>
      <c r="F33" s="29">
        <v>0</v>
      </c>
      <c r="G33" s="29">
        <v>0</v>
      </c>
      <c r="H33" s="29">
        <f t="shared" si="2"/>
        <v>0</v>
      </c>
      <c r="I33" s="29">
        <v>0</v>
      </c>
      <c r="J33" s="29">
        <v>0</v>
      </c>
      <c r="K33" s="29">
        <f t="shared" si="3"/>
        <v>2145</v>
      </c>
      <c r="L33" s="29">
        <v>521</v>
      </c>
      <c r="M33" s="29">
        <v>1624</v>
      </c>
      <c r="N33" s="29">
        <f t="shared" si="4"/>
        <v>2145</v>
      </c>
      <c r="O33" s="29">
        <f t="shared" si="5"/>
        <v>521</v>
      </c>
      <c r="P33" s="29">
        <v>521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f t="shared" si="6"/>
        <v>1624</v>
      </c>
      <c r="W33" s="29">
        <v>1624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f t="shared" si="7"/>
        <v>0</v>
      </c>
      <c r="AD33" s="29">
        <v>0</v>
      </c>
      <c r="AE33" s="29">
        <v>0</v>
      </c>
      <c r="AF33" s="29">
        <f t="shared" si="8"/>
        <v>49</v>
      </c>
      <c r="AG33" s="29">
        <v>49</v>
      </c>
      <c r="AH33" s="29">
        <v>0</v>
      </c>
      <c r="AI33" s="29">
        <v>0</v>
      </c>
      <c r="AJ33" s="29">
        <f t="shared" si="9"/>
        <v>49</v>
      </c>
      <c r="AK33" s="29">
        <v>0</v>
      </c>
      <c r="AL33" s="29">
        <v>0</v>
      </c>
      <c r="AM33" s="29">
        <v>18</v>
      </c>
      <c r="AN33" s="29">
        <v>20</v>
      </c>
      <c r="AO33" s="29">
        <v>0</v>
      </c>
      <c r="AP33" s="29">
        <v>0</v>
      </c>
      <c r="AQ33" s="29">
        <v>0</v>
      </c>
      <c r="AR33" s="29">
        <v>0</v>
      </c>
      <c r="AS33" s="29">
        <v>11</v>
      </c>
      <c r="AT33" s="29">
        <f t="shared" si="10"/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f t="shared" si="11"/>
        <v>0</v>
      </c>
      <c r="BA33" s="29">
        <v>0</v>
      </c>
      <c r="BB33" s="29">
        <v>0</v>
      </c>
      <c r="BC33" s="29">
        <v>0</v>
      </c>
    </row>
    <row r="34" spans="1:55" s="30" customFormat="1" ht="13.5" customHeight="1" x14ac:dyDescent="0.15">
      <c r="A34" s="26" t="s">
        <v>34</v>
      </c>
      <c r="B34" s="27" t="s">
        <v>87</v>
      </c>
      <c r="C34" s="28" t="s">
        <v>88</v>
      </c>
      <c r="D34" s="29">
        <f t="shared" si="0"/>
        <v>9784</v>
      </c>
      <c r="E34" s="29">
        <f t="shared" si="1"/>
        <v>0</v>
      </c>
      <c r="F34" s="29">
        <v>0</v>
      </c>
      <c r="G34" s="29">
        <v>0</v>
      </c>
      <c r="H34" s="29">
        <f t="shared" si="2"/>
        <v>0</v>
      </c>
      <c r="I34" s="29">
        <v>0</v>
      </c>
      <c r="J34" s="29">
        <v>0</v>
      </c>
      <c r="K34" s="29">
        <f t="shared" si="3"/>
        <v>9784</v>
      </c>
      <c r="L34" s="29">
        <v>514</v>
      </c>
      <c r="M34" s="29">
        <v>9270</v>
      </c>
      <c r="N34" s="29">
        <f t="shared" si="4"/>
        <v>9784</v>
      </c>
      <c r="O34" s="29">
        <f t="shared" si="5"/>
        <v>514</v>
      </c>
      <c r="P34" s="29">
        <v>514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f t="shared" si="6"/>
        <v>9270</v>
      </c>
      <c r="W34" s="29">
        <v>9270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f t="shared" si="7"/>
        <v>0</v>
      </c>
      <c r="AD34" s="29">
        <v>0</v>
      </c>
      <c r="AE34" s="29">
        <v>0</v>
      </c>
      <c r="AF34" s="29">
        <f t="shared" si="8"/>
        <v>222</v>
      </c>
      <c r="AG34" s="29">
        <v>222</v>
      </c>
      <c r="AH34" s="29">
        <v>0</v>
      </c>
      <c r="AI34" s="29">
        <v>0</v>
      </c>
      <c r="AJ34" s="29">
        <f t="shared" si="9"/>
        <v>222</v>
      </c>
      <c r="AK34" s="29">
        <v>0</v>
      </c>
      <c r="AL34" s="29">
        <v>0</v>
      </c>
      <c r="AM34" s="29">
        <v>83</v>
      </c>
      <c r="AN34" s="29">
        <v>89</v>
      </c>
      <c r="AO34" s="29">
        <v>0</v>
      </c>
      <c r="AP34" s="29">
        <v>0</v>
      </c>
      <c r="AQ34" s="29">
        <v>0</v>
      </c>
      <c r="AR34" s="29">
        <v>0</v>
      </c>
      <c r="AS34" s="29">
        <v>50</v>
      </c>
      <c r="AT34" s="29">
        <f t="shared" si="10"/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f t="shared" si="11"/>
        <v>0</v>
      </c>
      <c r="BA34" s="29">
        <v>0</v>
      </c>
      <c r="BB34" s="29">
        <v>0</v>
      </c>
      <c r="BC34" s="29">
        <v>0</v>
      </c>
    </row>
    <row r="35" spans="1:55" s="30" customFormat="1" ht="13.5" customHeight="1" x14ac:dyDescent="0.15">
      <c r="A35" s="26" t="s">
        <v>34</v>
      </c>
      <c r="B35" s="27" t="s">
        <v>89</v>
      </c>
      <c r="C35" s="28" t="s">
        <v>90</v>
      </c>
      <c r="D35" s="29">
        <f t="shared" si="0"/>
        <v>5277</v>
      </c>
      <c r="E35" s="29">
        <f t="shared" si="1"/>
        <v>0</v>
      </c>
      <c r="F35" s="29">
        <v>0</v>
      </c>
      <c r="G35" s="29">
        <v>0</v>
      </c>
      <c r="H35" s="29">
        <f t="shared" si="2"/>
        <v>0</v>
      </c>
      <c r="I35" s="29">
        <v>0</v>
      </c>
      <c r="J35" s="29">
        <v>0</v>
      </c>
      <c r="K35" s="29">
        <f t="shared" si="3"/>
        <v>5277</v>
      </c>
      <c r="L35" s="29">
        <v>401</v>
      </c>
      <c r="M35" s="29">
        <v>4876</v>
      </c>
      <c r="N35" s="29">
        <f t="shared" si="4"/>
        <v>5277</v>
      </c>
      <c r="O35" s="29">
        <f t="shared" si="5"/>
        <v>401</v>
      </c>
      <c r="P35" s="29">
        <v>401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f t="shared" si="6"/>
        <v>4876</v>
      </c>
      <c r="W35" s="29">
        <v>4876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f t="shared" si="7"/>
        <v>0</v>
      </c>
      <c r="AD35" s="29">
        <v>0</v>
      </c>
      <c r="AE35" s="29">
        <v>0</v>
      </c>
      <c r="AF35" s="29">
        <f t="shared" si="8"/>
        <v>120</v>
      </c>
      <c r="AG35" s="29">
        <v>120</v>
      </c>
      <c r="AH35" s="29">
        <v>0</v>
      </c>
      <c r="AI35" s="29">
        <v>0</v>
      </c>
      <c r="AJ35" s="29">
        <f t="shared" si="9"/>
        <v>120</v>
      </c>
      <c r="AK35" s="29">
        <v>0</v>
      </c>
      <c r="AL35" s="29">
        <v>0</v>
      </c>
      <c r="AM35" s="29">
        <v>45</v>
      </c>
      <c r="AN35" s="29">
        <v>48</v>
      </c>
      <c r="AO35" s="29">
        <v>0</v>
      </c>
      <c r="AP35" s="29">
        <v>0</v>
      </c>
      <c r="AQ35" s="29">
        <v>0</v>
      </c>
      <c r="AR35" s="29">
        <v>0</v>
      </c>
      <c r="AS35" s="29">
        <v>27</v>
      </c>
      <c r="AT35" s="29">
        <f t="shared" si="10"/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f t="shared" si="11"/>
        <v>0</v>
      </c>
      <c r="BA35" s="29">
        <v>0</v>
      </c>
      <c r="BB35" s="29">
        <v>0</v>
      </c>
      <c r="BC35" s="29">
        <v>0</v>
      </c>
    </row>
    <row r="36" spans="1:55" s="30" customFormat="1" ht="13.5" customHeight="1" x14ac:dyDescent="0.15">
      <c r="A36" s="26" t="s">
        <v>34</v>
      </c>
      <c r="B36" s="27" t="s">
        <v>91</v>
      </c>
      <c r="C36" s="28" t="s">
        <v>92</v>
      </c>
      <c r="D36" s="29">
        <f t="shared" si="0"/>
        <v>2320</v>
      </c>
      <c r="E36" s="29">
        <f t="shared" si="1"/>
        <v>0</v>
      </c>
      <c r="F36" s="29">
        <v>0</v>
      </c>
      <c r="G36" s="29">
        <v>0</v>
      </c>
      <c r="H36" s="29">
        <f t="shared" si="2"/>
        <v>0</v>
      </c>
      <c r="I36" s="29">
        <v>0</v>
      </c>
      <c r="J36" s="29">
        <v>0</v>
      </c>
      <c r="K36" s="29">
        <f t="shared" si="3"/>
        <v>2320</v>
      </c>
      <c r="L36" s="29">
        <v>325</v>
      </c>
      <c r="M36" s="29">
        <v>1995</v>
      </c>
      <c r="N36" s="29">
        <f t="shared" si="4"/>
        <v>2320</v>
      </c>
      <c r="O36" s="29">
        <f t="shared" si="5"/>
        <v>325</v>
      </c>
      <c r="P36" s="29">
        <v>325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f t="shared" si="6"/>
        <v>1995</v>
      </c>
      <c r="W36" s="29">
        <v>1995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f t="shared" si="7"/>
        <v>0</v>
      </c>
      <c r="AD36" s="29">
        <v>0</v>
      </c>
      <c r="AE36" s="29">
        <v>0</v>
      </c>
      <c r="AF36" s="29">
        <f t="shared" si="8"/>
        <v>53</v>
      </c>
      <c r="AG36" s="29">
        <v>53</v>
      </c>
      <c r="AH36" s="29">
        <v>0</v>
      </c>
      <c r="AI36" s="29">
        <v>0</v>
      </c>
      <c r="AJ36" s="29">
        <f t="shared" si="9"/>
        <v>53</v>
      </c>
      <c r="AK36" s="29">
        <v>0</v>
      </c>
      <c r="AL36" s="29">
        <v>0</v>
      </c>
      <c r="AM36" s="29">
        <v>20</v>
      </c>
      <c r="AN36" s="29">
        <v>21</v>
      </c>
      <c r="AO36" s="29">
        <v>0</v>
      </c>
      <c r="AP36" s="29">
        <v>0</v>
      </c>
      <c r="AQ36" s="29">
        <v>0</v>
      </c>
      <c r="AR36" s="29">
        <v>0</v>
      </c>
      <c r="AS36" s="29">
        <v>12</v>
      </c>
      <c r="AT36" s="29">
        <f t="shared" si="10"/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f t="shared" si="11"/>
        <v>0</v>
      </c>
      <c r="BA36" s="29">
        <v>0</v>
      </c>
      <c r="BB36" s="29">
        <v>0</v>
      </c>
      <c r="BC36" s="29">
        <v>0</v>
      </c>
    </row>
    <row r="37" spans="1:55" s="30" customFormat="1" ht="13.5" customHeight="1" x14ac:dyDescent="0.15">
      <c r="A37" s="26" t="s">
        <v>34</v>
      </c>
      <c r="B37" s="27" t="s">
        <v>93</v>
      </c>
      <c r="C37" s="28" t="s">
        <v>94</v>
      </c>
      <c r="D37" s="29">
        <f t="shared" si="0"/>
        <v>17815</v>
      </c>
      <c r="E37" s="29">
        <f t="shared" si="1"/>
        <v>0</v>
      </c>
      <c r="F37" s="29">
        <v>0</v>
      </c>
      <c r="G37" s="29">
        <v>0</v>
      </c>
      <c r="H37" s="29">
        <f t="shared" si="2"/>
        <v>0</v>
      </c>
      <c r="I37" s="29">
        <v>0</v>
      </c>
      <c r="J37" s="29">
        <v>0</v>
      </c>
      <c r="K37" s="29">
        <f t="shared" si="3"/>
        <v>17815</v>
      </c>
      <c r="L37" s="29">
        <v>974</v>
      </c>
      <c r="M37" s="29">
        <v>16841</v>
      </c>
      <c r="N37" s="29">
        <f t="shared" si="4"/>
        <v>17815</v>
      </c>
      <c r="O37" s="29">
        <f t="shared" si="5"/>
        <v>974</v>
      </c>
      <c r="P37" s="29">
        <v>974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f t="shared" si="6"/>
        <v>16841</v>
      </c>
      <c r="W37" s="29">
        <v>16841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f t="shared" si="7"/>
        <v>0</v>
      </c>
      <c r="AD37" s="29">
        <v>0</v>
      </c>
      <c r="AE37" s="29">
        <v>0</v>
      </c>
      <c r="AF37" s="29">
        <f t="shared" si="8"/>
        <v>405</v>
      </c>
      <c r="AG37" s="29">
        <v>405</v>
      </c>
      <c r="AH37" s="29">
        <v>0</v>
      </c>
      <c r="AI37" s="29">
        <v>0</v>
      </c>
      <c r="AJ37" s="29">
        <f t="shared" si="9"/>
        <v>405</v>
      </c>
      <c r="AK37" s="29">
        <v>0</v>
      </c>
      <c r="AL37" s="29">
        <v>0</v>
      </c>
      <c r="AM37" s="29">
        <v>151</v>
      </c>
      <c r="AN37" s="29">
        <v>162</v>
      </c>
      <c r="AO37" s="29">
        <v>0</v>
      </c>
      <c r="AP37" s="29">
        <v>0</v>
      </c>
      <c r="AQ37" s="29">
        <v>0</v>
      </c>
      <c r="AR37" s="29">
        <v>0</v>
      </c>
      <c r="AS37" s="29">
        <v>92</v>
      </c>
      <c r="AT37" s="29">
        <f t="shared" si="10"/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f t="shared" si="11"/>
        <v>0</v>
      </c>
      <c r="BA37" s="29">
        <v>0</v>
      </c>
      <c r="BB37" s="29">
        <v>0</v>
      </c>
      <c r="BC37" s="29">
        <v>0</v>
      </c>
    </row>
    <row r="38" spans="1:55" s="30" customFormat="1" ht="13.5" customHeight="1" x14ac:dyDescent="0.15">
      <c r="A38" s="26" t="s">
        <v>34</v>
      </c>
      <c r="B38" s="27" t="s">
        <v>95</v>
      </c>
      <c r="C38" s="28" t="s">
        <v>96</v>
      </c>
      <c r="D38" s="29">
        <f t="shared" si="0"/>
        <v>18374</v>
      </c>
      <c r="E38" s="29">
        <f t="shared" si="1"/>
        <v>0</v>
      </c>
      <c r="F38" s="29">
        <v>0</v>
      </c>
      <c r="G38" s="29">
        <v>0</v>
      </c>
      <c r="H38" s="29">
        <f t="shared" si="2"/>
        <v>0</v>
      </c>
      <c r="I38" s="29">
        <v>0</v>
      </c>
      <c r="J38" s="29">
        <v>0</v>
      </c>
      <c r="K38" s="29">
        <f t="shared" si="3"/>
        <v>18374</v>
      </c>
      <c r="L38" s="29">
        <v>451</v>
      </c>
      <c r="M38" s="29">
        <v>17923</v>
      </c>
      <c r="N38" s="29">
        <f t="shared" si="4"/>
        <v>18374</v>
      </c>
      <c r="O38" s="29">
        <f t="shared" si="5"/>
        <v>451</v>
      </c>
      <c r="P38" s="29">
        <v>451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f t="shared" si="6"/>
        <v>17923</v>
      </c>
      <c r="W38" s="29">
        <v>17923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f t="shared" si="7"/>
        <v>0</v>
      </c>
      <c r="AD38" s="29">
        <v>0</v>
      </c>
      <c r="AE38" s="29">
        <v>0</v>
      </c>
      <c r="AF38" s="29">
        <f t="shared" si="8"/>
        <v>416</v>
      </c>
      <c r="AG38" s="29">
        <v>416</v>
      </c>
      <c r="AH38" s="29">
        <v>0</v>
      </c>
      <c r="AI38" s="29">
        <v>0</v>
      </c>
      <c r="AJ38" s="29">
        <f t="shared" si="9"/>
        <v>416</v>
      </c>
      <c r="AK38" s="29">
        <v>0</v>
      </c>
      <c r="AL38" s="29">
        <v>0</v>
      </c>
      <c r="AM38" s="29">
        <v>155</v>
      </c>
      <c r="AN38" s="29">
        <v>167</v>
      </c>
      <c r="AO38" s="29">
        <v>94</v>
      </c>
      <c r="AP38" s="29">
        <v>0</v>
      </c>
      <c r="AQ38" s="29">
        <v>0</v>
      </c>
      <c r="AR38" s="29">
        <v>0</v>
      </c>
      <c r="AS38" s="29">
        <v>0</v>
      </c>
      <c r="AT38" s="29">
        <f t="shared" si="10"/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f t="shared" si="11"/>
        <v>0</v>
      </c>
      <c r="BA38" s="29">
        <v>0</v>
      </c>
      <c r="BB38" s="29">
        <v>0</v>
      </c>
      <c r="BC38" s="29">
        <v>0</v>
      </c>
    </row>
    <row r="39" spans="1:55" s="30" customFormat="1" ht="13.5" customHeight="1" x14ac:dyDescent="0.15">
      <c r="A39" s="26" t="s">
        <v>34</v>
      </c>
      <c r="B39" s="27" t="s">
        <v>97</v>
      </c>
      <c r="C39" s="28" t="s">
        <v>98</v>
      </c>
      <c r="D39" s="29">
        <f t="shared" si="0"/>
        <v>15525</v>
      </c>
      <c r="E39" s="29">
        <f t="shared" si="1"/>
        <v>0</v>
      </c>
      <c r="F39" s="29">
        <v>0</v>
      </c>
      <c r="G39" s="29">
        <v>0</v>
      </c>
      <c r="H39" s="29">
        <f t="shared" si="2"/>
        <v>0</v>
      </c>
      <c r="I39" s="29">
        <v>0</v>
      </c>
      <c r="J39" s="29">
        <v>0</v>
      </c>
      <c r="K39" s="29">
        <f t="shared" si="3"/>
        <v>15525</v>
      </c>
      <c r="L39" s="29">
        <v>978</v>
      </c>
      <c r="M39" s="29">
        <v>14547</v>
      </c>
      <c r="N39" s="29">
        <f t="shared" si="4"/>
        <v>15526</v>
      </c>
      <c r="O39" s="29">
        <f t="shared" si="5"/>
        <v>978</v>
      </c>
      <c r="P39" s="29">
        <v>978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f t="shared" si="6"/>
        <v>14547</v>
      </c>
      <c r="W39" s="29">
        <v>14547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f t="shared" si="7"/>
        <v>1</v>
      </c>
      <c r="AD39" s="29">
        <v>1</v>
      </c>
      <c r="AE39" s="29">
        <v>0</v>
      </c>
      <c r="AF39" s="29">
        <f t="shared" si="8"/>
        <v>353</v>
      </c>
      <c r="AG39" s="29">
        <v>353</v>
      </c>
      <c r="AH39" s="29">
        <v>0</v>
      </c>
      <c r="AI39" s="29">
        <v>0</v>
      </c>
      <c r="AJ39" s="29">
        <f t="shared" si="9"/>
        <v>353</v>
      </c>
      <c r="AK39" s="29">
        <v>0</v>
      </c>
      <c r="AL39" s="29">
        <v>0</v>
      </c>
      <c r="AM39" s="29">
        <v>132</v>
      </c>
      <c r="AN39" s="29">
        <v>141</v>
      </c>
      <c r="AO39" s="29">
        <v>0</v>
      </c>
      <c r="AP39" s="29">
        <v>0</v>
      </c>
      <c r="AQ39" s="29">
        <v>0</v>
      </c>
      <c r="AR39" s="29">
        <v>0</v>
      </c>
      <c r="AS39" s="29">
        <v>80</v>
      </c>
      <c r="AT39" s="29">
        <f t="shared" si="10"/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f t="shared" si="11"/>
        <v>0</v>
      </c>
      <c r="BA39" s="29">
        <v>0</v>
      </c>
      <c r="BB39" s="29">
        <v>0</v>
      </c>
      <c r="BC39" s="29">
        <v>0</v>
      </c>
    </row>
    <row r="40" spans="1:55" s="30" customFormat="1" ht="13.5" customHeight="1" x14ac:dyDescent="0.15">
      <c r="A40" s="26" t="s">
        <v>34</v>
      </c>
      <c r="B40" s="27" t="s">
        <v>99</v>
      </c>
      <c r="C40" s="28" t="s">
        <v>100</v>
      </c>
      <c r="D40" s="29">
        <f t="shared" si="0"/>
        <v>2501</v>
      </c>
      <c r="E40" s="29">
        <f t="shared" si="1"/>
        <v>0</v>
      </c>
      <c r="F40" s="29">
        <v>0</v>
      </c>
      <c r="G40" s="29">
        <v>0</v>
      </c>
      <c r="H40" s="29">
        <f t="shared" si="2"/>
        <v>0</v>
      </c>
      <c r="I40" s="29">
        <v>0</v>
      </c>
      <c r="J40" s="29">
        <v>0</v>
      </c>
      <c r="K40" s="29">
        <f t="shared" si="3"/>
        <v>2501</v>
      </c>
      <c r="L40" s="29">
        <v>121</v>
      </c>
      <c r="M40" s="29">
        <v>2380</v>
      </c>
      <c r="N40" s="29">
        <f t="shared" si="4"/>
        <v>2501</v>
      </c>
      <c r="O40" s="29">
        <f t="shared" si="5"/>
        <v>121</v>
      </c>
      <c r="P40" s="29">
        <v>121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f t="shared" si="6"/>
        <v>2380</v>
      </c>
      <c r="W40" s="29">
        <v>2380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f t="shared" si="7"/>
        <v>0</v>
      </c>
      <c r="AD40" s="29">
        <v>0</v>
      </c>
      <c r="AE40" s="29">
        <v>0</v>
      </c>
      <c r="AF40" s="29">
        <f t="shared" si="8"/>
        <v>3</v>
      </c>
      <c r="AG40" s="29">
        <v>3</v>
      </c>
      <c r="AH40" s="29">
        <v>0</v>
      </c>
      <c r="AI40" s="29">
        <v>0</v>
      </c>
      <c r="AJ40" s="29">
        <f t="shared" si="9"/>
        <v>3</v>
      </c>
      <c r="AK40" s="29">
        <v>0</v>
      </c>
      <c r="AL40" s="29">
        <v>0</v>
      </c>
      <c r="AM40" s="29">
        <v>3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f t="shared" si="10"/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f t="shared" si="11"/>
        <v>0</v>
      </c>
      <c r="BA40" s="29">
        <v>0</v>
      </c>
      <c r="BB40" s="29">
        <v>0</v>
      </c>
      <c r="BC40" s="29">
        <v>0</v>
      </c>
    </row>
    <row r="41" spans="1:55" s="30" customFormat="1" ht="13.5" customHeight="1" x14ac:dyDescent="0.15">
      <c r="A41" s="26" t="s">
        <v>34</v>
      </c>
      <c r="B41" s="27" t="s">
        <v>101</v>
      </c>
      <c r="C41" s="28" t="s">
        <v>102</v>
      </c>
      <c r="D41" s="29">
        <f t="shared" si="0"/>
        <v>2178</v>
      </c>
      <c r="E41" s="29">
        <f t="shared" si="1"/>
        <v>0</v>
      </c>
      <c r="F41" s="29">
        <v>0</v>
      </c>
      <c r="G41" s="29">
        <v>0</v>
      </c>
      <c r="H41" s="29">
        <f t="shared" si="2"/>
        <v>0</v>
      </c>
      <c r="I41" s="29">
        <v>0</v>
      </c>
      <c r="J41" s="29">
        <v>0</v>
      </c>
      <c r="K41" s="29">
        <f t="shared" si="3"/>
        <v>2178</v>
      </c>
      <c r="L41" s="29">
        <v>94</v>
      </c>
      <c r="M41" s="29">
        <v>2084</v>
      </c>
      <c r="N41" s="29">
        <f t="shared" si="4"/>
        <v>2178</v>
      </c>
      <c r="O41" s="29">
        <f t="shared" si="5"/>
        <v>94</v>
      </c>
      <c r="P41" s="29">
        <v>94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f t="shared" si="6"/>
        <v>2084</v>
      </c>
      <c r="W41" s="29">
        <v>2084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f t="shared" si="7"/>
        <v>0</v>
      </c>
      <c r="AD41" s="29">
        <v>0</v>
      </c>
      <c r="AE41" s="29">
        <v>0</v>
      </c>
      <c r="AF41" s="29">
        <f t="shared" si="8"/>
        <v>9</v>
      </c>
      <c r="AG41" s="29">
        <v>9</v>
      </c>
      <c r="AH41" s="29">
        <v>0</v>
      </c>
      <c r="AI41" s="29">
        <v>0</v>
      </c>
      <c r="AJ41" s="29">
        <f t="shared" si="9"/>
        <v>19</v>
      </c>
      <c r="AK41" s="29">
        <v>16</v>
      </c>
      <c r="AL41" s="29">
        <v>3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f t="shared" si="10"/>
        <v>9</v>
      </c>
      <c r="AU41" s="29">
        <v>9</v>
      </c>
      <c r="AV41" s="29">
        <v>0</v>
      </c>
      <c r="AW41" s="29">
        <v>0</v>
      </c>
      <c r="AX41" s="29">
        <v>0</v>
      </c>
      <c r="AY41" s="29">
        <v>0</v>
      </c>
      <c r="AZ41" s="29">
        <f t="shared" si="11"/>
        <v>3</v>
      </c>
      <c r="BA41" s="29">
        <v>3</v>
      </c>
      <c r="BB41" s="29">
        <v>0</v>
      </c>
      <c r="BC41" s="29">
        <v>0</v>
      </c>
    </row>
    <row r="42" spans="1:55" s="30" customFormat="1" ht="13.5" customHeight="1" x14ac:dyDescent="0.15">
      <c r="A42" s="26" t="s">
        <v>34</v>
      </c>
      <c r="B42" s="27" t="s">
        <v>103</v>
      </c>
      <c r="C42" s="28" t="s">
        <v>104</v>
      </c>
      <c r="D42" s="29">
        <f t="shared" si="0"/>
        <v>1669</v>
      </c>
      <c r="E42" s="29">
        <f t="shared" si="1"/>
        <v>0</v>
      </c>
      <c r="F42" s="29">
        <v>0</v>
      </c>
      <c r="G42" s="29">
        <v>0</v>
      </c>
      <c r="H42" s="29">
        <f t="shared" si="2"/>
        <v>0</v>
      </c>
      <c r="I42" s="29">
        <v>0</v>
      </c>
      <c r="J42" s="29">
        <v>0</v>
      </c>
      <c r="K42" s="29">
        <f t="shared" si="3"/>
        <v>1669</v>
      </c>
      <c r="L42" s="29">
        <v>50</v>
      </c>
      <c r="M42" s="29">
        <v>1619</v>
      </c>
      <c r="N42" s="29">
        <f t="shared" si="4"/>
        <v>1669</v>
      </c>
      <c r="O42" s="29">
        <f t="shared" si="5"/>
        <v>50</v>
      </c>
      <c r="P42" s="29">
        <v>50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f t="shared" si="6"/>
        <v>1619</v>
      </c>
      <c r="W42" s="29">
        <v>1619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f t="shared" si="7"/>
        <v>0</v>
      </c>
      <c r="AD42" s="29">
        <v>0</v>
      </c>
      <c r="AE42" s="29">
        <v>0</v>
      </c>
      <c r="AF42" s="29">
        <f t="shared" si="8"/>
        <v>7</v>
      </c>
      <c r="AG42" s="29">
        <v>7</v>
      </c>
      <c r="AH42" s="29">
        <v>0</v>
      </c>
      <c r="AI42" s="29">
        <v>0</v>
      </c>
      <c r="AJ42" s="29">
        <f t="shared" si="9"/>
        <v>19</v>
      </c>
      <c r="AK42" s="29">
        <v>16</v>
      </c>
      <c r="AL42" s="29">
        <v>3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f t="shared" si="10"/>
        <v>7</v>
      </c>
      <c r="AU42" s="29">
        <v>7</v>
      </c>
      <c r="AV42" s="29">
        <v>0</v>
      </c>
      <c r="AW42" s="29">
        <v>0</v>
      </c>
      <c r="AX42" s="29">
        <v>0</v>
      </c>
      <c r="AY42" s="29">
        <v>0</v>
      </c>
      <c r="AZ42" s="29">
        <f t="shared" si="11"/>
        <v>3</v>
      </c>
      <c r="BA42" s="29">
        <v>3</v>
      </c>
      <c r="BB42" s="29">
        <v>0</v>
      </c>
      <c r="BC42" s="29">
        <v>0</v>
      </c>
    </row>
    <row r="43" spans="1:55" s="30" customFormat="1" ht="13.5" customHeight="1" x14ac:dyDescent="0.15">
      <c r="A43" s="26" t="s">
        <v>34</v>
      </c>
      <c r="B43" s="27" t="s">
        <v>105</v>
      </c>
      <c r="C43" s="28" t="s">
        <v>106</v>
      </c>
      <c r="D43" s="29">
        <f t="shared" si="0"/>
        <v>1496</v>
      </c>
      <c r="E43" s="29">
        <f t="shared" si="1"/>
        <v>0</v>
      </c>
      <c r="F43" s="29">
        <v>0</v>
      </c>
      <c r="G43" s="29">
        <v>0</v>
      </c>
      <c r="H43" s="29">
        <f t="shared" si="2"/>
        <v>0</v>
      </c>
      <c r="I43" s="29">
        <v>0</v>
      </c>
      <c r="J43" s="29">
        <v>0</v>
      </c>
      <c r="K43" s="29">
        <f t="shared" si="3"/>
        <v>1496</v>
      </c>
      <c r="L43" s="29">
        <v>294</v>
      </c>
      <c r="M43" s="29">
        <v>1202</v>
      </c>
      <c r="N43" s="29">
        <f t="shared" si="4"/>
        <v>1496</v>
      </c>
      <c r="O43" s="29">
        <f t="shared" si="5"/>
        <v>294</v>
      </c>
      <c r="P43" s="29">
        <v>294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f t="shared" si="6"/>
        <v>1202</v>
      </c>
      <c r="W43" s="29">
        <v>1202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f t="shared" si="7"/>
        <v>0</v>
      </c>
      <c r="AD43" s="29">
        <v>0</v>
      </c>
      <c r="AE43" s="29">
        <v>0</v>
      </c>
      <c r="AF43" s="29">
        <f t="shared" si="8"/>
        <v>7</v>
      </c>
      <c r="AG43" s="29">
        <v>7</v>
      </c>
      <c r="AH43" s="29">
        <v>0</v>
      </c>
      <c r="AI43" s="29">
        <v>0</v>
      </c>
      <c r="AJ43" s="29">
        <f t="shared" si="9"/>
        <v>13</v>
      </c>
      <c r="AK43" s="29">
        <v>11</v>
      </c>
      <c r="AL43" s="29">
        <v>2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f t="shared" si="10"/>
        <v>7</v>
      </c>
      <c r="AU43" s="29">
        <v>7</v>
      </c>
      <c r="AV43" s="29">
        <v>0</v>
      </c>
      <c r="AW43" s="29">
        <v>0</v>
      </c>
      <c r="AX43" s="29">
        <v>0</v>
      </c>
      <c r="AY43" s="29">
        <v>0</v>
      </c>
      <c r="AZ43" s="29">
        <f t="shared" si="11"/>
        <v>2</v>
      </c>
      <c r="BA43" s="29">
        <v>2</v>
      </c>
      <c r="BB43" s="29">
        <v>0</v>
      </c>
      <c r="BC43" s="29">
        <v>0</v>
      </c>
    </row>
    <row r="44" spans="1:55" s="30" customFormat="1" ht="13.5" customHeight="1" x14ac:dyDescent="0.15">
      <c r="A44" s="26" t="s">
        <v>34</v>
      </c>
      <c r="B44" s="27" t="s">
        <v>107</v>
      </c>
      <c r="C44" s="28" t="s">
        <v>108</v>
      </c>
      <c r="D44" s="29">
        <f t="shared" si="0"/>
        <v>3274</v>
      </c>
      <c r="E44" s="29">
        <f t="shared" si="1"/>
        <v>0</v>
      </c>
      <c r="F44" s="29">
        <v>0</v>
      </c>
      <c r="G44" s="29">
        <v>0</v>
      </c>
      <c r="H44" s="29">
        <f t="shared" si="2"/>
        <v>0</v>
      </c>
      <c r="I44" s="29">
        <v>0</v>
      </c>
      <c r="J44" s="29">
        <v>0</v>
      </c>
      <c r="K44" s="29">
        <f t="shared" si="3"/>
        <v>3274</v>
      </c>
      <c r="L44" s="29">
        <v>265</v>
      </c>
      <c r="M44" s="29">
        <v>3009</v>
      </c>
      <c r="N44" s="29">
        <f t="shared" si="4"/>
        <v>3274</v>
      </c>
      <c r="O44" s="29">
        <f t="shared" si="5"/>
        <v>265</v>
      </c>
      <c r="P44" s="29">
        <v>265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f t="shared" si="6"/>
        <v>3009</v>
      </c>
      <c r="W44" s="29">
        <v>3009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f t="shared" si="7"/>
        <v>0</v>
      </c>
      <c r="AD44" s="29">
        <v>0</v>
      </c>
      <c r="AE44" s="29">
        <v>0</v>
      </c>
      <c r="AF44" s="29">
        <f t="shared" si="8"/>
        <v>14</v>
      </c>
      <c r="AG44" s="29">
        <v>14</v>
      </c>
      <c r="AH44" s="29">
        <v>0</v>
      </c>
      <c r="AI44" s="29">
        <v>0</v>
      </c>
      <c r="AJ44" s="29">
        <f t="shared" si="9"/>
        <v>32</v>
      </c>
      <c r="AK44" s="29">
        <v>27</v>
      </c>
      <c r="AL44" s="29">
        <v>5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f t="shared" si="10"/>
        <v>14</v>
      </c>
      <c r="AU44" s="29">
        <v>14</v>
      </c>
      <c r="AV44" s="29">
        <v>0</v>
      </c>
      <c r="AW44" s="29">
        <v>0</v>
      </c>
      <c r="AX44" s="29">
        <v>0</v>
      </c>
      <c r="AY44" s="29">
        <v>0</v>
      </c>
      <c r="AZ44" s="29">
        <f t="shared" si="11"/>
        <v>5</v>
      </c>
      <c r="BA44" s="29">
        <v>5</v>
      </c>
      <c r="BB44" s="29">
        <v>0</v>
      </c>
      <c r="BC44" s="29">
        <v>0</v>
      </c>
    </row>
    <row r="45" spans="1:55" s="30" customFormat="1" ht="13.5" customHeight="1" x14ac:dyDescent="0.15">
      <c r="A45" s="26" t="s">
        <v>34</v>
      </c>
      <c r="B45" s="27" t="s">
        <v>109</v>
      </c>
      <c r="C45" s="28" t="s">
        <v>110</v>
      </c>
      <c r="D45" s="29">
        <f t="shared" si="0"/>
        <v>2115</v>
      </c>
      <c r="E45" s="29">
        <f t="shared" si="1"/>
        <v>0</v>
      </c>
      <c r="F45" s="29">
        <v>0</v>
      </c>
      <c r="G45" s="29">
        <v>0</v>
      </c>
      <c r="H45" s="29">
        <f t="shared" si="2"/>
        <v>0</v>
      </c>
      <c r="I45" s="29">
        <v>0</v>
      </c>
      <c r="J45" s="29">
        <v>0</v>
      </c>
      <c r="K45" s="29">
        <f t="shared" si="3"/>
        <v>2115</v>
      </c>
      <c r="L45" s="29">
        <v>615</v>
      </c>
      <c r="M45" s="29">
        <v>1500</v>
      </c>
      <c r="N45" s="29">
        <f t="shared" si="4"/>
        <v>2115</v>
      </c>
      <c r="O45" s="29">
        <f t="shared" si="5"/>
        <v>615</v>
      </c>
      <c r="P45" s="29">
        <v>615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f t="shared" si="6"/>
        <v>1500</v>
      </c>
      <c r="W45" s="29">
        <v>1500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f t="shared" si="7"/>
        <v>0</v>
      </c>
      <c r="AD45" s="29">
        <v>0</v>
      </c>
      <c r="AE45" s="29">
        <v>0</v>
      </c>
      <c r="AF45" s="29">
        <f t="shared" si="8"/>
        <v>9</v>
      </c>
      <c r="AG45" s="29">
        <v>9</v>
      </c>
      <c r="AH45" s="29">
        <v>0</v>
      </c>
      <c r="AI45" s="29">
        <v>0</v>
      </c>
      <c r="AJ45" s="29">
        <f t="shared" si="9"/>
        <v>19</v>
      </c>
      <c r="AK45" s="29">
        <v>16</v>
      </c>
      <c r="AL45" s="29">
        <v>3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f t="shared" si="10"/>
        <v>9</v>
      </c>
      <c r="AU45" s="29">
        <v>9</v>
      </c>
      <c r="AV45" s="29">
        <v>0</v>
      </c>
      <c r="AW45" s="29">
        <v>0</v>
      </c>
      <c r="AX45" s="29">
        <v>0</v>
      </c>
      <c r="AY45" s="29">
        <v>0</v>
      </c>
      <c r="AZ45" s="29">
        <f t="shared" si="11"/>
        <v>3</v>
      </c>
      <c r="BA45" s="29">
        <v>3</v>
      </c>
      <c r="BB45" s="29">
        <v>0</v>
      </c>
      <c r="BC45" s="29">
        <v>0</v>
      </c>
    </row>
    <row r="46" spans="1:55" s="30" customFormat="1" ht="13.5" customHeight="1" x14ac:dyDescent="0.15">
      <c r="A46" s="26" t="s">
        <v>34</v>
      </c>
      <c r="B46" s="27" t="s">
        <v>111</v>
      </c>
      <c r="C46" s="28" t="s">
        <v>112</v>
      </c>
      <c r="D46" s="29">
        <f t="shared" si="0"/>
        <v>8406</v>
      </c>
      <c r="E46" s="29">
        <f t="shared" si="1"/>
        <v>0</v>
      </c>
      <c r="F46" s="29">
        <v>0</v>
      </c>
      <c r="G46" s="29">
        <v>0</v>
      </c>
      <c r="H46" s="29">
        <f t="shared" si="2"/>
        <v>0</v>
      </c>
      <c r="I46" s="29">
        <v>0</v>
      </c>
      <c r="J46" s="29">
        <v>0</v>
      </c>
      <c r="K46" s="29">
        <f t="shared" si="3"/>
        <v>8406</v>
      </c>
      <c r="L46" s="29">
        <v>719</v>
      </c>
      <c r="M46" s="29">
        <v>7687</v>
      </c>
      <c r="N46" s="29">
        <f t="shared" si="4"/>
        <v>8406</v>
      </c>
      <c r="O46" s="29">
        <f t="shared" si="5"/>
        <v>719</v>
      </c>
      <c r="P46" s="29">
        <v>719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f t="shared" si="6"/>
        <v>7687</v>
      </c>
      <c r="W46" s="29">
        <v>7687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f t="shared" si="7"/>
        <v>0</v>
      </c>
      <c r="AD46" s="29">
        <v>0</v>
      </c>
      <c r="AE46" s="29">
        <v>0</v>
      </c>
      <c r="AF46" s="29">
        <f t="shared" si="8"/>
        <v>36</v>
      </c>
      <c r="AG46" s="29">
        <v>36</v>
      </c>
      <c r="AH46" s="29">
        <v>0</v>
      </c>
      <c r="AI46" s="29">
        <v>0</v>
      </c>
      <c r="AJ46" s="29">
        <f t="shared" si="9"/>
        <v>77</v>
      </c>
      <c r="AK46" s="29">
        <v>65</v>
      </c>
      <c r="AL46" s="29">
        <v>12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f t="shared" si="10"/>
        <v>36</v>
      </c>
      <c r="AU46" s="29">
        <v>36</v>
      </c>
      <c r="AV46" s="29">
        <v>0</v>
      </c>
      <c r="AW46" s="29">
        <v>0</v>
      </c>
      <c r="AX46" s="29">
        <v>0</v>
      </c>
      <c r="AY46" s="29">
        <v>0</v>
      </c>
      <c r="AZ46" s="29">
        <f t="shared" si="11"/>
        <v>12</v>
      </c>
      <c r="BA46" s="29">
        <v>12</v>
      </c>
      <c r="BB46" s="29">
        <v>0</v>
      </c>
      <c r="BC46" s="29">
        <v>0</v>
      </c>
    </row>
    <row r="47" spans="1:55" s="30" customFormat="1" ht="13.5" customHeight="1" x14ac:dyDescent="0.15">
      <c r="A47" s="26" t="s">
        <v>34</v>
      </c>
      <c r="B47" s="27" t="s">
        <v>113</v>
      </c>
      <c r="C47" s="28" t="s">
        <v>114</v>
      </c>
      <c r="D47" s="29">
        <f t="shared" si="0"/>
        <v>2081</v>
      </c>
      <c r="E47" s="29">
        <f t="shared" si="1"/>
        <v>0</v>
      </c>
      <c r="F47" s="29">
        <v>0</v>
      </c>
      <c r="G47" s="29">
        <v>0</v>
      </c>
      <c r="H47" s="29">
        <f t="shared" si="2"/>
        <v>0</v>
      </c>
      <c r="I47" s="29">
        <v>0</v>
      </c>
      <c r="J47" s="29">
        <v>0</v>
      </c>
      <c r="K47" s="29">
        <f t="shared" si="3"/>
        <v>2081</v>
      </c>
      <c r="L47" s="29">
        <v>118</v>
      </c>
      <c r="M47" s="29">
        <v>1963</v>
      </c>
      <c r="N47" s="29">
        <f t="shared" si="4"/>
        <v>2081</v>
      </c>
      <c r="O47" s="29">
        <f t="shared" si="5"/>
        <v>118</v>
      </c>
      <c r="P47" s="29">
        <v>118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f t="shared" si="6"/>
        <v>1963</v>
      </c>
      <c r="W47" s="29">
        <v>1963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f t="shared" si="7"/>
        <v>0</v>
      </c>
      <c r="AD47" s="29">
        <v>0</v>
      </c>
      <c r="AE47" s="29">
        <v>0</v>
      </c>
      <c r="AF47" s="29">
        <f t="shared" si="8"/>
        <v>9</v>
      </c>
      <c r="AG47" s="29">
        <v>9</v>
      </c>
      <c r="AH47" s="29">
        <v>0</v>
      </c>
      <c r="AI47" s="29">
        <v>0</v>
      </c>
      <c r="AJ47" s="29">
        <f t="shared" si="9"/>
        <v>19</v>
      </c>
      <c r="AK47" s="29">
        <v>16</v>
      </c>
      <c r="AL47" s="29">
        <v>3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f t="shared" si="10"/>
        <v>9</v>
      </c>
      <c r="AU47" s="29">
        <v>9</v>
      </c>
      <c r="AV47" s="29">
        <v>0</v>
      </c>
      <c r="AW47" s="29">
        <v>0</v>
      </c>
      <c r="AX47" s="29">
        <v>0</v>
      </c>
      <c r="AY47" s="29">
        <v>0</v>
      </c>
      <c r="AZ47" s="29">
        <f t="shared" si="11"/>
        <v>3</v>
      </c>
      <c r="BA47" s="29">
        <v>3</v>
      </c>
      <c r="BB47" s="29">
        <v>0</v>
      </c>
      <c r="BC47" s="29">
        <v>0</v>
      </c>
    </row>
    <row r="48" spans="1:55" s="30" customFormat="1" ht="13.5" customHeight="1" x14ac:dyDescent="0.15">
      <c r="A48" s="26" t="s">
        <v>34</v>
      </c>
      <c r="B48" s="27" t="s">
        <v>115</v>
      </c>
      <c r="C48" s="28" t="s">
        <v>116</v>
      </c>
      <c r="D48" s="29">
        <f t="shared" si="0"/>
        <v>5115</v>
      </c>
      <c r="E48" s="29">
        <f t="shared" si="1"/>
        <v>0</v>
      </c>
      <c r="F48" s="29">
        <v>0</v>
      </c>
      <c r="G48" s="29">
        <v>0</v>
      </c>
      <c r="H48" s="29">
        <f t="shared" si="2"/>
        <v>0</v>
      </c>
      <c r="I48" s="29">
        <v>0</v>
      </c>
      <c r="J48" s="29">
        <v>0</v>
      </c>
      <c r="K48" s="29">
        <f t="shared" si="3"/>
        <v>5115</v>
      </c>
      <c r="L48" s="29">
        <v>1233</v>
      </c>
      <c r="M48" s="29">
        <v>3882</v>
      </c>
      <c r="N48" s="29">
        <f t="shared" si="4"/>
        <v>5115</v>
      </c>
      <c r="O48" s="29">
        <f t="shared" si="5"/>
        <v>1233</v>
      </c>
      <c r="P48" s="29">
        <v>1233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f t="shared" si="6"/>
        <v>3882</v>
      </c>
      <c r="W48" s="29">
        <v>3882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f t="shared" si="7"/>
        <v>0</v>
      </c>
      <c r="AD48" s="29">
        <v>0</v>
      </c>
      <c r="AE48" s="29">
        <v>0</v>
      </c>
      <c r="AF48" s="29">
        <f t="shared" si="8"/>
        <v>22</v>
      </c>
      <c r="AG48" s="29">
        <v>22</v>
      </c>
      <c r="AH48" s="29">
        <v>0</v>
      </c>
      <c r="AI48" s="29">
        <v>0</v>
      </c>
      <c r="AJ48" s="29">
        <f t="shared" si="9"/>
        <v>45</v>
      </c>
      <c r="AK48" s="29">
        <v>38</v>
      </c>
      <c r="AL48" s="29">
        <v>7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f t="shared" si="10"/>
        <v>22</v>
      </c>
      <c r="AU48" s="29">
        <v>22</v>
      </c>
      <c r="AV48" s="29">
        <v>0</v>
      </c>
      <c r="AW48" s="29">
        <v>0</v>
      </c>
      <c r="AX48" s="29">
        <v>0</v>
      </c>
      <c r="AY48" s="29">
        <v>0</v>
      </c>
      <c r="AZ48" s="29">
        <f t="shared" si="11"/>
        <v>7</v>
      </c>
      <c r="BA48" s="29">
        <v>7</v>
      </c>
      <c r="BB48" s="29">
        <v>0</v>
      </c>
      <c r="BC48" s="29">
        <v>0</v>
      </c>
    </row>
    <row r="49" spans="1:55" s="30" customFormat="1" ht="13.5" customHeight="1" x14ac:dyDescent="0.15">
      <c r="A49" s="26" t="s">
        <v>34</v>
      </c>
      <c r="B49" s="27" t="s">
        <v>117</v>
      </c>
      <c r="C49" s="28" t="s">
        <v>118</v>
      </c>
      <c r="D49" s="29">
        <f t="shared" si="0"/>
        <v>533</v>
      </c>
      <c r="E49" s="29">
        <f t="shared" si="1"/>
        <v>0</v>
      </c>
      <c r="F49" s="29">
        <v>0</v>
      </c>
      <c r="G49" s="29">
        <v>0</v>
      </c>
      <c r="H49" s="29">
        <f t="shared" si="2"/>
        <v>0</v>
      </c>
      <c r="I49" s="29">
        <v>0</v>
      </c>
      <c r="J49" s="29">
        <v>0</v>
      </c>
      <c r="K49" s="29">
        <f t="shared" si="3"/>
        <v>533</v>
      </c>
      <c r="L49" s="29">
        <v>124</v>
      </c>
      <c r="M49" s="29">
        <v>409</v>
      </c>
      <c r="N49" s="29">
        <f t="shared" si="4"/>
        <v>533</v>
      </c>
      <c r="O49" s="29">
        <f t="shared" si="5"/>
        <v>124</v>
      </c>
      <c r="P49" s="29">
        <v>0</v>
      </c>
      <c r="Q49" s="29">
        <v>0</v>
      </c>
      <c r="R49" s="29">
        <v>0</v>
      </c>
      <c r="S49" s="29">
        <v>124</v>
      </c>
      <c r="T49" s="29">
        <v>0</v>
      </c>
      <c r="U49" s="29">
        <v>0</v>
      </c>
      <c r="V49" s="29">
        <f t="shared" si="6"/>
        <v>409</v>
      </c>
      <c r="W49" s="29">
        <v>0</v>
      </c>
      <c r="X49" s="29">
        <v>0</v>
      </c>
      <c r="Y49" s="29">
        <v>0</v>
      </c>
      <c r="Z49" s="29">
        <v>409</v>
      </c>
      <c r="AA49" s="29">
        <v>0</v>
      </c>
      <c r="AB49" s="29">
        <v>0</v>
      </c>
      <c r="AC49" s="29">
        <f t="shared" si="7"/>
        <v>0</v>
      </c>
      <c r="AD49" s="29">
        <v>0</v>
      </c>
      <c r="AE49" s="29">
        <v>0</v>
      </c>
      <c r="AF49" s="29">
        <f t="shared" si="8"/>
        <v>0</v>
      </c>
      <c r="AG49" s="29">
        <v>0</v>
      </c>
      <c r="AH49" s="29">
        <v>0</v>
      </c>
      <c r="AI49" s="29">
        <v>0</v>
      </c>
      <c r="AJ49" s="29">
        <f t="shared" si="9"/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f t="shared" si="10"/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f t="shared" si="11"/>
        <v>0</v>
      </c>
      <c r="BA49" s="29">
        <v>0</v>
      </c>
      <c r="BB49" s="29">
        <v>0</v>
      </c>
      <c r="BC49" s="29">
        <v>0</v>
      </c>
    </row>
  </sheetData>
  <mergeCells count="56">
    <mergeCell ref="AD4:AD5"/>
    <mergeCell ref="AE4:AE5"/>
    <mergeCell ref="W4:W5"/>
    <mergeCell ref="X4:X5"/>
    <mergeCell ref="Y4:Y5"/>
    <mergeCell ref="Z4:Z5"/>
    <mergeCell ref="AA4:AA5"/>
    <mergeCell ref="AB4:AB5"/>
    <mergeCell ref="AZ3:AZ4"/>
    <mergeCell ref="BA3:BA4"/>
    <mergeCell ref="BB3:BB4"/>
    <mergeCell ref="BC3:BC4"/>
    <mergeCell ref="AX3:AX4"/>
    <mergeCell ref="AY3:AY4"/>
    <mergeCell ref="G4:G5"/>
    <mergeCell ref="I4:I5"/>
    <mergeCell ref="J4:J5"/>
    <mergeCell ref="L4:L5"/>
    <mergeCell ref="U4:U5"/>
    <mergeCell ref="P4:P5"/>
    <mergeCell ref="Q4:Q5"/>
    <mergeCell ref="R4:R5"/>
    <mergeCell ref="S4:S5"/>
    <mergeCell ref="T4:T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T2:AY2"/>
    <mergeCell ref="M4:M5"/>
    <mergeCell ref="AT3:AT4"/>
    <mergeCell ref="AU3:AU4"/>
    <mergeCell ref="AV3:AV5"/>
    <mergeCell ref="AW3:AW4"/>
    <mergeCell ref="A2:A6"/>
    <mergeCell ref="B2:B6"/>
    <mergeCell ref="C2:C6"/>
    <mergeCell ref="AF2:AI2"/>
    <mergeCell ref="AJ2:AS2"/>
    <mergeCell ref="AJ3:AJ4"/>
    <mergeCell ref="AK3:AK4"/>
    <mergeCell ref="AL3:AL5"/>
    <mergeCell ref="AM3:AM4"/>
    <mergeCell ref="AN3:AN4"/>
    <mergeCell ref="AO3:AO4"/>
    <mergeCell ref="AP3:AP4"/>
    <mergeCell ref="AQ3:AQ4"/>
    <mergeCell ref="AR3:AR4"/>
    <mergeCell ref="AS3:AS4"/>
    <mergeCell ref="F4:F5"/>
  </mergeCells>
  <phoneticPr fontId="1"/>
  <pageMargins left="0.59055118110236227" right="0.59055118110236227" top="0.78740157480314965" bottom="0.59055118110236227" header="0.51181102362204722" footer="0.70866141732283472"/>
  <pageSetup paperSize="8" scale="75" orientation="landscape" r:id="rId1"/>
  <headerFooter alignWithMargins="0">
    <oddHeader>&amp;Lし尿処理の状況（平成30年度実績）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31" customWidth="1"/>
    <col min="2" max="2" width="8.77734375" style="32" customWidth="1"/>
    <col min="3" max="3" width="12.6640625" style="6" customWidth="1"/>
    <col min="4" max="55" width="9" style="33"/>
    <col min="56" max="16384" width="9" style="6"/>
  </cols>
  <sheetData>
    <row r="1" spans="1:55" ht="16.2" x14ac:dyDescent="0.15">
      <c r="A1" s="1" t="s">
        <v>119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s="12" customFormat="1" ht="24" customHeight="1" x14ac:dyDescent="0.2">
      <c r="A2" s="69" t="s">
        <v>1</v>
      </c>
      <c r="B2" s="71" t="s">
        <v>2</v>
      </c>
      <c r="C2" s="72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9"/>
      <c r="N2" s="7" t="s">
        <v>5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F2" s="73" t="s">
        <v>6</v>
      </c>
      <c r="AG2" s="74"/>
      <c r="AH2" s="74"/>
      <c r="AI2" s="75"/>
      <c r="AJ2" s="73" t="s">
        <v>7</v>
      </c>
      <c r="AK2" s="74"/>
      <c r="AL2" s="74"/>
      <c r="AM2" s="74"/>
      <c r="AN2" s="74"/>
      <c r="AO2" s="74"/>
      <c r="AP2" s="74"/>
      <c r="AQ2" s="74"/>
      <c r="AR2" s="74"/>
      <c r="AS2" s="75"/>
      <c r="AT2" s="85" t="s">
        <v>8</v>
      </c>
      <c r="AU2" s="71"/>
      <c r="AV2" s="71"/>
      <c r="AW2" s="71"/>
      <c r="AX2" s="71"/>
      <c r="AY2" s="71"/>
      <c r="AZ2" s="73" t="s">
        <v>9</v>
      </c>
      <c r="BA2" s="74"/>
      <c r="BB2" s="74"/>
      <c r="BC2" s="75"/>
    </row>
    <row r="3" spans="1:55" s="12" customFormat="1" ht="13.5" customHeight="1" x14ac:dyDescent="0.2">
      <c r="A3" s="70"/>
      <c r="B3" s="70"/>
      <c r="C3" s="70"/>
      <c r="D3" s="13" t="s">
        <v>10</v>
      </c>
      <c r="E3" s="78" t="s">
        <v>11</v>
      </c>
      <c r="F3" s="74"/>
      <c r="G3" s="75"/>
      <c r="H3" s="79" t="s">
        <v>12</v>
      </c>
      <c r="I3" s="80"/>
      <c r="J3" s="81"/>
      <c r="K3" s="78" t="s">
        <v>13</v>
      </c>
      <c r="L3" s="80"/>
      <c r="M3" s="81"/>
      <c r="N3" s="13" t="s">
        <v>10</v>
      </c>
      <c r="O3" s="78" t="s">
        <v>14</v>
      </c>
      <c r="P3" s="82"/>
      <c r="Q3" s="82"/>
      <c r="R3" s="82"/>
      <c r="S3" s="82"/>
      <c r="T3" s="82"/>
      <c r="U3" s="83"/>
      <c r="V3" s="78" t="s">
        <v>15</v>
      </c>
      <c r="W3" s="82"/>
      <c r="X3" s="82"/>
      <c r="Y3" s="82"/>
      <c r="Z3" s="82"/>
      <c r="AA3" s="82"/>
      <c r="AB3" s="83"/>
      <c r="AC3" s="14" t="s">
        <v>16</v>
      </c>
      <c r="AD3" s="10"/>
      <c r="AE3" s="11"/>
      <c r="AF3" s="84" t="s">
        <v>10</v>
      </c>
      <c r="AG3" s="71" t="s">
        <v>17</v>
      </c>
      <c r="AH3" s="71" t="s">
        <v>18</v>
      </c>
      <c r="AI3" s="71" t="s">
        <v>19</v>
      </c>
      <c r="AJ3" s="70" t="s">
        <v>10</v>
      </c>
      <c r="AK3" s="71" t="s">
        <v>20</v>
      </c>
      <c r="AL3" s="71" t="s">
        <v>21</v>
      </c>
      <c r="AM3" s="71" t="s">
        <v>22</v>
      </c>
      <c r="AN3" s="71" t="s">
        <v>18</v>
      </c>
      <c r="AO3" s="71" t="s">
        <v>19</v>
      </c>
      <c r="AP3" s="71" t="s">
        <v>23</v>
      </c>
      <c r="AQ3" s="71" t="s">
        <v>24</v>
      </c>
      <c r="AR3" s="71" t="s">
        <v>25</v>
      </c>
      <c r="AS3" s="71" t="s">
        <v>26</v>
      </c>
      <c r="AT3" s="84" t="s">
        <v>10</v>
      </c>
      <c r="AU3" s="71" t="s">
        <v>20</v>
      </c>
      <c r="AV3" s="71" t="s">
        <v>21</v>
      </c>
      <c r="AW3" s="71" t="s">
        <v>22</v>
      </c>
      <c r="AX3" s="71" t="s">
        <v>18</v>
      </c>
      <c r="AY3" s="71" t="s">
        <v>19</v>
      </c>
      <c r="AZ3" s="84" t="s">
        <v>10</v>
      </c>
      <c r="BA3" s="71" t="s">
        <v>17</v>
      </c>
      <c r="BB3" s="71" t="s">
        <v>18</v>
      </c>
      <c r="BC3" s="71" t="s">
        <v>19</v>
      </c>
    </row>
    <row r="4" spans="1:55" s="12" customFormat="1" ht="18.75" customHeight="1" x14ac:dyDescent="0.2">
      <c r="A4" s="70"/>
      <c r="B4" s="70"/>
      <c r="C4" s="70"/>
      <c r="D4" s="13"/>
      <c r="E4" s="13" t="s">
        <v>10</v>
      </c>
      <c r="F4" s="76" t="s">
        <v>27</v>
      </c>
      <c r="G4" s="76" t="s">
        <v>28</v>
      </c>
      <c r="H4" s="13" t="s">
        <v>10</v>
      </c>
      <c r="I4" s="76" t="s">
        <v>27</v>
      </c>
      <c r="J4" s="76" t="s">
        <v>28</v>
      </c>
      <c r="K4" s="13" t="s">
        <v>10</v>
      </c>
      <c r="L4" s="76" t="s">
        <v>27</v>
      </c>
      <c r="M4" s="76" t="s">
        <v>28</v>
      </c>
      <c r="N4" s="13"/>
      <c r="O4" s="13" t="s">
        <v>10</v>
      </c>
      <c r="P4" s="76" t="s">
        <v>17</v>
      </c>
      <c r="Q4" s="86" t="s">
        <v>18</v>
      </c>
      <c r="R4" s="86" t="s">
        <v>19</v>
      </c>
      <c r="S4" s="76" t="s">
        <v>29</v>
      </c>
      <c r="T4" s="76" t="s">
        <v>30</v>
      </c>
      <c r="U4" s="76" t="s">
        <v>31</v>
      </c>
      <c r="V4" s="13" t="s">
        <v>10</v>
      </c>
      <c r="W4" s="76" t="s">
        <v>17</v>
      </c>
      <c r="X4" s="86" t="s">
        <v>18</v>
      </c>
      <c r="Y4" s="86" t="s">
        <v>19</v>
      </c>
      <c r="Z4" s="76" t="s">
        <v>29</v>
      </c>
      <c r="AA4" s="76" t="s">
        <v>30</v>
      </c>
      <c r="AB4" s="76" t="s">
        <v>31</v>
      </c>
      <c r="AC4" s="13" t="s">
        <v>10</v>
      </c>
      <c r="AD4" s="76" t="s">
        <v>27</v>
      </c>
      <c r="AE4" s="76" t="s">
        <v>28</v>
      </c>
      <c r="AF4" s="84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84"/>
      <c r="AU4" s="70"/>
      <c r="AV4" s="70"/>
      <c r="AW4" s="70"/>
      <c r="AX4" s="70"/>
      <c r="AY4" s="70"/>
      <c r="AZ4" s="84"/>
      <c r="BA4" s="70"/>
      <c r="BB4" s="70"/>
      <c r="BC4" s="70"/>
    </row>
    <row r="5" spans="1:55" s="17" customFormat="1" ht="22.5" customHeight="1" x14ac:dyDescent="0.2">
      <c r="A5" s="70"/>
      <c r="B5" s="70"/>
      <c r="C5" s="70"/>
      <c r="D5" s="15"/>
      <c r="E5" s="15"/>
      <c r="F5" s="77"/>
      <c r="G5" s="77"/>
      <c r="H5" s="15"/>
      <c r="I5" s="77"/>
      <c r="J5" s="77"/>
      <c r="K5" s="15"/>
      <c r="L5" s="77"/>
      <c r="M5" s="77"/>
      <c r="N5" s="15"/>
      <c r="O5" s="15"/>
      <c r="P5" s="77"/>
      <c r="Q5" s="87"/>
      <c r="R5" s="87"/>
      <c r="S5" s="77"/>
      <c r="T5" s="77"/>
      <c r="U5" s="77"/>
      <c r="V5" s="15"/>
      <c r="W5" s="77"/>
      <c r="X5" s="87"/>
      <c r="Y5" s="87"/>
      <c r="Z5" s="77"/>
      <c r="AA5" s="77"/>
      <c r="AB5" s="77"/>
      <c r="AC5" s="15"/>
      <c r="AD5" s="77"/>
      <c r="AE5" s="77"/>
      <c r="AF5" s="16"/>
      <c r="AG5" s="16"/>
      <c r="AH5" s="16"/>
      <c r="AI5" s="16"/>
      <c r="AJ5" s="16"/>
      <c r="AK5" s="16"/>
      <c r="AL5" s="70"/>
      <c r="AM5" s="16"/>
      <c r="AN5" s="16"/>
      <c r="AO5" s="16"/>
      <c r="AP5" s="16"/>
      <c r="AQ5" s="16"/>
      <c r="AR5" s="16"/>
      <c r="AS5" s="16"/>
      <c r="AT5" s="16"/>
      <c r="AU5" s="16"/>
      <c r="AV5" s="70"/>
      <c r="AW5" s="16"/>
      <c r="AX5" s="16"/>
      <c r="AY5" s="16"/>
      <c r="AZ5" s="16"/>
      <c r="BA5" s="16"/>
      <c r="BB5" s="16"/>
      <c r="BC5" s="16"/>
    </row>
    <row r="6" spans="1:55" s="20" customFormat="1" ht="13.5" customHeight="1" x14ac:dyDescent="0.2">
      <c r="A6" s="70"/>
      <c r="B6" s="70"/>
      <c r="C6" s="70"/>
      <c r="D6" s="18" t="s">
        <v>32</v>
      </c>
      <c r="E6" s="18" t="s">
        <v>32</v>
      </c>
      <c r="F6" s="18" t="s">
        <v>32</v>
      </c>
      <c r="G6" s="18" t="s">
        <v>32</v>
      </c>
      <c r="H6" s="18" t="s">
        <v>32</v>
      </c>
      <c r="I6" s="18" t="s">
        <v>32</v>
      </c>
      <c r="J6" s="18" t="s">
        <v>32</v>
      </c>
      <c r="K6" s="18" t="s">
        <v>32</v>
      </c>
      <c r="L6" s="18" t="s">
        <v>32</v>
      </c>
      <c r="M6" s="18" t="s">
        <v>32</v>
      </c>
      <c r="N6" s="18" t="s">
        <v>32</v>
      </c>
      <c r="O6" s="18" t="s">
        <v>32</v>
      </c>
      <c r="P6" s="18" t="s">
        <v>32</v>
      </c>
      <c r="Q6" s="18" t="s">
        <v>32</v>
      </c>
      <c r="R6" s="18" t="s">
        <v>32</v>
      </c>
      <c r="S6" s="18" t="s">
        <v>32</v>
      </c>
      <c r="T6" s="18" t="s">
        <v>32</v>
      </c>
      <c r="U6" s="18" t="s">
        <v>32</v>
      </c>
      <c r="V6" s="18" t="s">
        <v>32</v>
      </c>
      <c r="W6" s="18" t="s">
        <v>32</v>
      </c>
      <c r="X6" s="18" t="s">
        <v>32</v>
      </c>
      <c r="Y6" s="18" t="s">
        <v>32</v>
      </c>
      <c r="Z6" s="18" t="s">
        <v>32</v>
      </c>
      <c r="AA6" s="18" t="s">
        <v>32</v>
      </c>
      <c r="AB6" s="18" t="s">
        <v>32</v>
      </c>
      <c r="AC6" s="18" t="s">
        <v>32</v>
      </c>
      <c r="AD6" s="18" t="s">
        <v>32</v>
      </c>
      <c r="AE6" s="18" t="s">
        <v>32</v>
      </c>
      <c r="AF6" s="19" t="s">
        <v>33</v>
      </c>
      <c r="AG6" s="19" t="s">
        <v>33</v>
      </c>
      <c r="AH6" s="19" t="s">
        <v>33</v>
      </c>
      <c r="AI6" s="19" t="s">
        <v>33</v>
      </c>
      <c r="AJ6" s="19" t="s">
        <v>33</v>
      </c>
      <c r="AK6" s="19" t="s">
        <v>33</v>
      </c>
      <c r="AL6" s="19" t="s">
        <v>33</v>
      </c>
      <c r="AM6" s="19" t="s">
        <v>33</v>
      </c>
      <c r="AN6" s="19" t="s">
        <v>33</v>
      </c>
      <c r="AO6" s="19" t="s">
        <v>33</v>
      </c>
      <c r="AP6" s="19" t="s">
        <v>33</v>
      </c>
      <c r="AQ6" s="19" t="s">
        <v>33</v>
      </c>
      <c r="AR6" s="19" t="s">
        <v>33</v>
      </c>
      <c r="AS6" s="19" t="s">
        <v>33</v>
      </c>
      <c r="AT6" s="19" t="s">
        <v>33</v>
      </c>
      <c r="AU6" s="19" t="s">
        <v>33</v>
      </c>
      <c r="AV6" s="19" t="s">
        <v>33</v>
      </c>
      <c r="AW6" s="19" t="s">
        <v>33</v>
      </c>
      <c r="AX6" s="19" t="s">
        <v>33</v>
      </c>
      <c r="AY6" s="19" t="s">
        <v>33</v>
      </c>
      <c r="AZ6" s="19" t="s">
        <v>33</v>
      </c>
      <c r="BA6" s="19" t="s">
        <v>33</v>
      </c>
      <c r="BB6" s="19" t="s">
        <v>33</v>
      </c>
      <c r="BC6" s="19" t="s">
        <v>33</v>
      </c>
    </row>
    <row r="7" spans="1:55" s="25" customFormat="1" ht="13.5" customHeight="1" x14ac:dyDescent="0.2">
      <c r="A7" s="21" t="str">
        <f>[5]水洗化人口等!A7</f>
        <v>岐阜県</v>
      </c>
      <c r="B7" s="22" t="str">
        <f>[5]水洗化人口等!B7</f>
        <v>21000</v>
      </c>
      <c r="C7" s="23" t="s">
        <v>10</v>
      </c>
      <c r="D7" s="24">
        <f t="shared" ref="D7:D49" si="0">SUM(E7,+H7,+K7)</f>
        <v>549628</v>
      </c>
      <c r="E7" s="24">
        <f t="shared" ref="E7:E49" si="1">SUM(F7:G7)</f>
        <v>4070</v>
      </c>
      <c r="F7" s="24">
        <f>SUM(F$8:F$49)</f>
        <v>4070</v>
      </c>
      <c r="G7" s="24">
        <f>SUM(G$8:G$49)</f>
        <v>0</v>
      </c>
      <c r="H7" s="24">
        <f t="shared" ref="H7:H49" si="2">SUM(I7:J7)</f>
        <v>33946</v>
      </c>
      <c r="I7" s="24">
        <f>SUM(I$8:I$49)</f>
        <v>21647</v>
      </c>
      <c r="J7" s="24">
        <f>SUM(J$8:J$49)</f>
        <v>12299</v>
      </c>
      <c r="K7" s="24">
        <f t="shared" ref="K7:K49" si="3">SUM(L7:M7)</f>
        <v>511612</v>
      </c>
      <c r="L7" s="24">
        <f>SUM(L$8:L$49)</f>
        <v>40819</v>
      </c>
      <c r="M7" s="24">
        <f>SUM(M$8:M$49)</f>
        <v>470793</v>
      </c>
      <c r="N7" s="24">
        <f t="shared" ref="N7:N49" si="4">SUM(O7,+V7,+AC7)</f>
        <v>549765</v>
      </c>
      <c r="O7" s="24">
        <f t="shared" ref="O7:O49" si="5">SUM(P7:U7)</f>
        <v>66536</v>
      </c>
      <c r="P7" s="24">
        <f>SUM(P$8:P$49)</f>
        <v>63633</v>
      </c>
      <c r="Q7" s="24">
        <f>SUM(Q$8:Q$49)</f>
        <v>0</v>
      </c>
      <c r="R7" s="24">
        <f>SUM(R$8:R$49)</f>
        <v>0</v>
      </c>
      <c r="S7" s="24">
        <f>SUM(S$8:S$49)</f>
        <v>116</v>
      </c>
      <c r="T7" s="24">
        <f>SUM(T$8:T$49)</f>
        <v>0</v>
      </c>
      <c r="U7" s="24">
        <f>SUM(U$8:U$49)</f>
        <v>2787</v>
      </c>
      <c r="V7" s="24">
        <f t="shared" ref="V7:V49" si="6">SUM(W7:AB7)</f>
        <v>483092</v>
      </c>
      <c r="W7" s="24">
        <f>SUM(W$8:W$49)</f>
        <v>473300</v>
      </c>
      <c r="X7" s="24">
        <f>SUM(X$8:X$49)</f>
        <v>0</v>
      </c>
      <c r="Y7" s="24">
        <f>SUM(Y$8:Y$49)</f>
        <v>0</v>
      </c>
      <c r="Z7" s="24">
        <f>SUM(Z$8:Z$49)</f>
        <v>399</v>
      </c>
      <c r="AA7" s="24">
        <f>SUM(AA$8:AA$49)</f>
        <v>0</v>
      </c>
      <c r="AB7" s="24">
        <f>SUM(AB$8:AB$49)</f>
        <v>9393</v>
      </c>
      <c r="AC7" s="24">
        <f t="shared" ref="AC7:AC49" si="7">SUM(AD7:AE7)</f>
        <v>137</v>
      </c>
      <c r="AD7" s="24">
        <f>SUM(AD$8:AD$49)</f>
        <v>137</v>
      </c>
      <c r="AE7" s="24">
        <f>SUM(AE$8:AE$49)</f>
        <v>0</v>
      </c>
      <c r="AF7" s="24">
        <f t="shared" ref="AF7:AF49" si="8">SUM(AG7:AI7)</f>
        <v>8150</v>
      </c>
      <c r="AG7" s="24">
        <f>SUM(AG$8:AG$49)</f>
        <v>8150</v>
      </c>
      <c r="AH7" s="24">
        <f>SUM(AH$8:AH$49)</f>
        <v>0</v>
      </c>
      <c r="AI7" s="24">
        <f>SUM(AI$8:AI$49)</f>
        <v>0</v>
      </c>
      <c r="AJ7" s="24">
        <f t="shared" ref="AJ7:AJ49" si="9">SUM(AK7:AS7)</f>
        <v>11039</v>
      </c>
      <c r="AK7" s="24">
        <f>SUM(AK$8:AK$49)</f>
        <v>3664</v>
      </c>
      <c r="AL7" s="24">
        <f>SUM(AL$8:AL$49)</f>
        <v>144</v>
      </c>
      <c r="AM7" s="24">
        <f>SUM(AM$8:AM$49)</f>
        <v>3961</v>
      </c>
      <c r="AN7" s="24">
        <f>SUM(AN$8:AN$49)</f>
        <v>1647</v>
      </c>
      <c r="AO7" s="24">
        <f>SUM(AO$8:AO$49)</f>
        <v>0</v>
      </c>
      <c r="AP7" s="24">
        <f>SUM(AP$8:AP$49)</f>
        <v>301</v>
      </c>
      <c r="AQ7" s="24">
        <f>SUM(AQ$8:AQ$49)</f>
        <v>0</v>
      </c>
      <c r="AR7" s="24">
        <f>SUM(AR$8:AR$49)</f>
        <v>0</v>
      </c>
      <c r="AS7" s="24">
        <f>SUM(AS$8:AS$49)</f>
        <v>1322</v>
      </c>
      <c r="AT7" s="24">
        <f t="shared" ref="AT7:AT49" si="10">SUM(AU7:AY7)</f>
        <v>1101</v>
      </c>
      <c r="AU7" s="24">
        <f>SUM(AU$8:AU$49)</f>
        <v>919</v>
      </c>
      <c r="AV7" s="24">
        <f>SUM(AV$8:AV$49)</f>
        <v>0</v>
      </c>
      <c r="AW7" s="24">
        <f>SUM(AW$8:AW$49)</f>
        <v>182</v>
      </c>
      <c r="AX7" s="24">
        <f>SUM(AX$8:AX$49)</f>
        <v>0</v>
      </c>
      <c r="AY7" s="24">
        <f>SUM(AY$8:AY$49)</f>
        <v>0</v>
      </c>
      <c r="AZ7" s="24">
        <f t="shared" ref="AZ7:AZ49" si="11">SUM(BA7:BC7)</f>
        <v>523</v>
      </c>
      <c r="BA7" s="24">
        <f>SUM(BA$8:BA$49)</f>
        <v>523</v>
      </c>
      <c r="BB7" s="24">
        <f>SUM(BB$8:BB$49)</f>
        <v>0</v>
      </c>
      <c r="BC7" s="24">
        <f>SUM(BC$8:BC$49)</f>
        <v>0</v>
      </c>
    </row>
    <row r="8" spans="1:55" s="30" customFormat="1" ht="13.5" customHeight="1" x14ac:dyDescent="0.15">
      <c r="A8" s="26" t="s">
        <v>34</v>
      </c>
      <c r="B8" s="27" t="s">
        <v>35</v>
      </c>
      <c r="C8" s="28" t="s">
        <v>36</v>
      </c>
      <c r="D8" s="29">
        <f t="shared" si="0"/>
        <v>49145</v>
      </c>
      <c r="E8" s="29">
        <f t="shared" si="1"/>
        <v>1166</v>
      </c>
      <c r="F8" s="29">
        <v>1166</v>
      </c>
      <c r="G8" s="29">
        <v>0</v>
      </c>
      <c r="H8" s="29">
        <f t="shared" si="2"/>
        <v>3202</v>
      </c>
      <c r="I8" s="29">
        <v>3202</v>
      </c>
      <c r="J8" s="29">
        <v>0</v>
      </c>
      <c r="K8" s="29">
        <f t="shared" si="3"/>
        <v>44777</v>
      </c>
      <c r="L8" s="29">
        <v>0</v>
      </c>
      <c r="M8" s="29">
        <v>44777</v>
      </c>
      <c r="N8" s="29">
        <f t="shared" si="4"/>
        <v>49145</v>
      </c>
      <c r="O8" s="29">
        <f t="shared" si="5"/>
        <v>4368</v>
      </c>
      <c r="P8" s="29">
        <v>4368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f t="shared" si="6"/>
        <v>44777</v>
      </c>
      <c r="W8" s="29">
        <v>44777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f t="shared" si="7"/>
        <v>0</v>
      </c>
      <c r="AD8" s="29">
        <v>0</v>
      </c>
      <c r="AE8" s="29">
        <v>0</v>
      </c>
      <c r="AF8" s="29">
        <f t="shared" si="8"/>
        <v>965</v>
      </c>
      <c r="AG8" s="29">
        <v>965</v>
      </c>
      <c r="AH8" s="29">
        <v>0</v>
      </c>
      <c r="AI8" s="29">
        <v>0</v>
      </c>
      <c r="AJ8" s="29">
        <f t="shared" si="9"/>
        <v>965</v>
      </c>
      <c r="AK8" s="29">
        <v>0</v>
      </c>
      <c r="AL8" s="29">
        <v>0</v>
      </c>
      <c r="AM8" s="29">
        <v>965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f t="shared" si="10"/>
        <v>116</v>
      </c>
      <c r="AU8" s="29">
        <v>0</v>
      </c>
      <c r="AV8" s="29">
        <v>0</v>
      </c>
      <c r="AW8" s="29">
        <v>116</v>
      </c>
      <c r="AX8" s="29">
        <v>0</v>
      </c>
      <c r="AY8" s="29">
        <v>0</v>
      </c>
      <c r="AZ8" s="29">
        <f t="shared" si="11"/>
        <v>0</v>
      </c>
      <c r="BA8" s="29">
        <v>0</v>
      </c>
      <c r="BB8" s="29">
        <v>0</v>
      </c>
      <c r="BC8" s="29">
        <v>0</v>
      </c>
    </row>
    <row r="9" spans="1:55" s="30" customFormat="1" ht="13.5" customHeight="1" x14ac:dyDescent="0.15">
      <c r="A9" s="26" t="s">
        <v>34</v>
      </c>
      <c r="B9" s="27" t="s">
        <v>37</v>
      </c>
      <c r="C9" s="28" t="s">
        <v>38</v>
      </c>
      <c r="D9" s="29">
        <f t="shared" si="0"/>
        <v>27071</v>
      </c>
      <c r="E9" s="29">
        <f t="shared" si="1"/>
        <v>0</v>
      </c>
      <c r="F9" s="29">
        <v>0</v>
      </c>
      <c r="G9" s="29">
        <v>0</v>
      </c>
      <c r="H9" s="29">
        <f t="shared" si="2"/>
        <v>0</v>
      </c>
      <c r="I9" s="29">
        <v>0</v>
      </c>
      <c r="J9" s="29">
        <v>0</v>
      </c>
      <c r="K9" s="29">
        <f t="shared" si="3"/>
        <v>27071</v>
      </c>
      <c r="L9" s="29">
        <v>2000</v>
      </c>
      <c r="M9" s="29">
        <v>25071</v>
      </c>
      <c r="N9" s="29">
        <f t="shared" si="4"/>
        <v>27094</v>
      </c>
      <c r="O9" s="29">
        <f t="shared" si="5"/>
        <v>2000</v>
      </c>
      <c r="P9" s="29">
        <v>2000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f t="shared" si="6"/>
        <v>25071</v>
      </c>
      <c r="W9" s="29">
        <v>25071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f t="shared" si="7"/>
        <v>23</v>
      </c>
      <c r="AD9" s="29">
        <v>23</v>
      </c>
      <c r="AE9" s="29">
        <v>0</v>
      </c>
      <c r="AF9" s="29">
        <f t="shared" si="8"/>
        <v>617</v>
      </c>
      <c r="AG9" s="29">
        <v>617</v>
      </c>
      <c r="AH9" s="29">
        <v>0</v>
      </c>
      <c r="AI9" s="29">
        <v>0</v>
      </c>
      <c r="AJ9" s="29">
        <f t="shared" si="9"/>
        <v>617</v>
      </c>
      <c r="AK9" s="29">
        <v>0</v>
      </c>
      <c r="AL9" s="29">
        <v>0</v>
      </c>
      <c r="AM9" s="29">
        <v>231</v>
      </c>
      <c r="AN9" s="29">
        <v>226</v>
      </c>
      <c r="AO9" s="29">
        <v>0</v>
      </c>
      <c r="AP9" s="29">
        <v>0</v>
      </c>
      <c r="AQ9" s="29">
        <v>0</v>
      </c>
      <c r="AR9" s="29">
        <v>0</v>
      </c>
      <c r="AS9" s="29">
        <v>160</v>
      </c>
      <c r="AT9" s="29">
        <f t="shared" si="10"/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f t="shared" si="11"/>
        <v>0</v>
      </c>
      <c r="BA9" s="29">
        <v>0</v>
      </c>
      <c r="BB9" s="29">
        <v>0</v>
      </c>
      <c r="BC9" s="29">
        <v>0</v>
      </c>
    </row>
    <row r="10" spans="1:55" s="30" customFormat="1" ht="13.5" customHeight="1" x14ac:dyDescent="0.15">
      <c r="A10" s="26" t="s">
        <v>34</v>
      </c>
      <c r="B10" s="27" t="s">
        <v>39</v>
      </c>
      <c r="C10" s="28" t="s">
        <v>40</v>
      </c>
      <c r="D10" s="29">
        <f t="shared" si="0"/>
        <v>21513</v>
      </c>
      <c r="E10" s="29">
        <f t="shared" si="1"/>
        <v>0</v>
      </c>
      <c r="F10" s="29">
        <v>0</v>
      </c>
      <c r="G10" s="29">
        <v>0</v>
      </c>
      <c r="H10" s="29">
        <f t="shared" si="2"/>
        <v>0</v>
      </c>
      <c r="I10" s="29">
        <v>0</v>
      </c>
      <c r="J10" s="29">
        <v>0</v>
      </c>
      <c r="K10" s="29">
        <f t="shared" si="3"/>
        <v>21513</v>
      </c>
      <c r="L10" s="29">
        <v>4748</v>
      </c>
      <c r="M10" s="29">
        <v>16765</v>
      </c>
      <c r="N10" s="29">
        <f t="shared" si="4"/>
        <v>21513</v>
      </c>
      <c r="O10" s="29">
        <f t="shared" si="5"/>
        <v>4748</v>
      </c>
      <c r="P10" s="29">
        <v>4748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f t="shared" si="6"/>
        <v>16765</v>
      </c>
      <c r="W10" s="29">
        <v>16765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f t="shared" si="7"/>
        <v>0</v>
      </c>
      <c r="AD10" s="29">
        <v>0</v>
      </c>
      <c r="AE10" s="29">
        <v>0</v>
      </c>
      <c r="AF10" s="29">
        <f t="shared" si="8"/>
        <v>200</v>
      </c>
      <c r="AG10" s="29">
        <v>200</v>
      </c>
      <c r="AH10" s="29">
        <v>0</v>
      </c>
      <c r="AI10" s="29">
        <v>0</v>
      </c>
      <c r="AJ10" s="29">
        <f t="shared" si="9"/>
        <v>200</v>
      </c>
      <c r="AK10" s="29">
        <v>0</v>
      </c>
      <c r="AL10" s="29">
        <v>0</v>
      </c>
      <c r="AM10" s="29">
        <v>32</v>
      </c>
      <c r="AN10" s="29">
        <v>0</v>
      </c>
      <c r="AO10" s="29">
        <v>0</v>
      </c>
      <c r="AP10" s="29">
        <v>168</v>
      </c>
      <c r="AQ10" s="29">
        <v>0</v>
      </c>
      <c r="AR10" s="29">
        <v>0</v>
      </c>
      <c r="AS10" s="29">
        <v>0</v>
      </c>
      <c r="AT10" s="29">
        <f t="shared" si="10"/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f t="shared" si="11"/>
        <v>0</v>
      </c>
      <c r="BA10" s="29">
        <v>0</v>
      </c>
      <c r="BB10" s="29">
        <v>0</v>
      </c>
      <c r="BC10" s="29">
        <v>0</v>
      </c>
    </row>
    <row r="11" spans="1:55" s="30" customFormat="1" ht="13.5" customHeight="1" x14ac:dyDescent="0.15">
      <c r="A11" s="26" t="s">
        <v>34</v>
      </c>
      <c r="B11" s="27" t="s">
        <v>41</v>
      </c>
      <c r="C11" s="28" t="s">
        <v>42</v>
      </c>
      <c r="D11" s="29">
        <f t="shared" si="0"/>
        <v>8652</v>
      </c>
      <c r="E11" s="29">
        <f t="shared" si="1"/>
        <v>0</v>
      </c>
      <c r="F11" s="29">
        <v>0</v>
      </c>
      <c r="G11" s="29">
        <v>0</v>
      </c>
      <c r="H11" s="29">
        <f t="shared" si="2"/>
        <v>2320</v>
      </c>
      <c r="I11" s="29">
        <v>2291</v>
      </c>
      <c r="J11" s="29">
        <v>29</v>
      </c>
      <c r="K11" s="29">
        <f t="shared" si="3"/>
        <v>6332</v>
      </c>
      <c r="L11" s="29">
        <v>0</v>
      </c>
      <c r="M11" s="29">
        <v>6332</v>
      </c>
      <c r="N11" s="29">
        <f t="shared" si="4"/>
        <v>8652</v>
      </c>
      <c r="O11" s="29">
        <f t="shared" si="5"/>
        <v>2291</v>
      </c>
      <c r="P11" s="29">
        <v>2291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f t="shared" si="6"/>
        <v>6361</v>
      </c>
      <c r="W11" s="29">
        <v>6361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f t="shared" si="7"/>
        <v>0</v>
      </c>
      <c r="AD11" s="29">
        <v>0</v>
      </c>
      <c r="AE11" s="29">
        <v>0</v>
      </c>
      <c r="AF11" s="29">
        <f t="shared" si="8"/>
        <v>208</v>
      </c>
      <c r="AG11" s="29">
        <v>208</v>
      </c>
      <c r="AH11" s="29">
        <v>0</v>
      </c>
      <c r="AI11" s="29">
        <v>0</v>
      </c>
      <c r="AJ11" s="29">
        <f t="shared" si="9"/>
        <v>208</v>
      </c>
      <c r="AK11" s="29">
        <v>0</v>
      </c>
      <c r="AL11" s="29">
        <v>0</v>
      </c>
      <c r="AM11" s="29">
        <v>208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f t="shared" si="10"/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f t="shared" si="11"/>
        <v>0</v>
      </c>
      <c r="BA11" s="29">
        <v>0</v>
      </c>
      <c r="BB11" s="29">
        <v>0</v>
      </c>
      <c r="BC11" s="29">
        <v>0</v>
      </c>
    </row>
    <row r="12" spans="1:55" s="30" customFormat="1" ht="13.5" customHeight="1" x14ac:dyDescent="0.15">
      <c r="A12" s="26" t="s">
        <v>34</v>
      </c>
      <c r="B12" s="27" t="s">
        <v>43</v>
      </c>
      <c r="C12" s="28" t="s">
        <v>44</v>
      </c>
      <c r="D12" s="29">
        <f t="shared" si="0"/>
        <v>11620</v>
      </c>
      <c r="E12" s="29">
        <f t="shared" si="1"/>
        <v>0</v>
      </c>
      <c r="F12" s="29">
        <v>0</v>
      </c>
      <c r="G12" s="29">
        <v>0</v>
      </c>
      <c r="H12" s="29">
        <f t="shared" si="2"/>
        <v>0</v>
      </c>
      <c r="I12" s="29">
        <v>0</v>
      </c>
      <c r="J12" s="29">
        <v>0</v>
      </c>
      <c r="K12" s="29">
        <f t="shared" si="3"/>
        <v>11620</v>
      </c>
      <c r="L12" s="29">
        <v>1415</v>
      </c>
      <c r="M12" s="29">
        <v>10205</v>
      </c>
      <c r="N12" s="29">
        <f t="shared" si="4"/>
        <v>11620</v>
      </c>
      <c r="O12" s="29">
        <f t="shared" si="5"/>
        <v>1415</v>
      </c>
      <c r="P12" s="29">
        <v>1415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f t="shared" si="6"/>
        <v>10205</v>
      </c>
      <c r="W12" s="29">
        <v>10205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f t="shared" si="7"/>
        <v>0</v>
      </c>
      <c r="AD12" s="29">
        <v>0</v>
      </c>
      <c r="AE12" s="29">
        <v>0</v>
      </c>
      <c r="AF12" s="29">
        <f t="shared" si="8"/>
        <v>85</v>
      </c>
      <c r="AG12" s="29">
        <v>85</v>
      </c>
      <c r="AH12" s="29">
        <v>0</v>
      </c>
      <c r="AI12" s="29">
        <v>0</v>
      </c>
      <c r="AJ12" s="29">
        <f t="shared" si="9"/>
        <v>85</v>
      </c>
      <c r="AK12" s="29">
        <v>0</v>
      </c>
      <c r="AL12" s="29">
        <v>0</v>
      </c>
      <c r="AM12" s="29">
        <v>85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f t="shared" si="10"/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f t="shared" si="11"/>
        <v>0</v>
      </c>
      <c r="BA12" s="29">
        <v>0</v>
      </c>
      <c r="BB12" s="29">
        <v>0</v>
      </c>
      <c r="BC12" s="29">
        <v>0</v>
      </c>
    </row>
    <row r="13" spans="1:55" s="30" customFormat="1" ht="13.5" customHeight="1" x14ac:dyDescent="0.15">
      <c r="A13" s="26" t="s">
        <v>34</v>
      </c>
      <c r="B13" s="27" t="s">
        <v>45</v>
      </c>
      <c r="C13" s="28" t="s">
        <v>46</v>
      </c>
      <c r="D13" s="29">
        <f t="shared" si="0"/>
        <v>21429</v>
      </c>
      <c r="E13" s="29">
        <f t="shared" si="1"/>
        <v>0</v>
      </c>
      <c r="F13" s="29">
        <v>0</v>
      </c>
      <c r="G13" s="29">
        <v>0</v>
      </c>
      <c r="H13" s="29">
        <f t="shared" si="2"/>
        <v>8048</v>
      </c>
      <c r="I13" s="29">
        <v>8048</v>
      </c>
      <c r="J13" s="29">
        <v>0</v>
      </c>
      <c r="K13" s="29">
        <f t="shared" si="3"/>
        <v>13381</v>
      </c>
      <c r="L13" s="29">
        <v>1288</v>
      </c>
      <c r="M13" s="29">
        <v>12093</v>
      </c>
      <c r="N13" s="29">
        <f t="shared" si="4"/>
        <v>21429</v>
      </c>
      <c r="O13" s="29">
        <f t="shared" si="5"/>
        <v>9336</v>
      </c>
      <c r="P13" s="29">
        <v>9336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f t="shared" si="6"/>
        <v>12093</v>
      </c>
      <c r="W13" s="29">
        <v>12093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f t="shared" si="7"/>
        <v>0</v>
      </c>
      <c r="AD13" s="29">
        <v>0</v>
      </c>
      <c r="AE13" s="29">
        <v>0</v>
      </c>
      <c r="AF13" s="29">
        <f t="shared" si="8"/>
        <v>680</v>
      </c>
      <c r="AG13" s="29">
        <v>680</v>
      </c>
      <c r="AH13" s="29">
        <v>0</v>
      </c>
      <c r="AI13" s="29">
        <v>0</v>
      </c>
      <c r="AJ13" s="29">
        <f t="shared" si="9"/>
        <v>1169</v>
      </c>
      <c r="AK13" s="29">
        <v>430</v>
      </c>
      <c r="AL13" s="29">
        <v>78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661</v>
      </c>
      <c r="AT13" s="29">
        <f t="shared" si="10"/>
        <v>19</v>
      </c>
      <c r="AU13" s="29">
        <v>19</v>
      </c>
      <c r="AV13" s="29">
        <v>0</v>
      </c>
      <c r="AW13" s="29">
        <v>0</v>
      </c>
      <c r="AX13" s="29">
        <v>0</v>
      </c>
      <c r="AY13" s="29">
        <v>0</v>
      </c>
      <c r="AZ13" s="29">
        <f t="shared" si="11"/>
        <v>78</v>
      </c>
      <c r="BA13" s="29">
        <v>78</v>
      </c>
      <c r="BB13" s="29">
        <v>0</v>
      </c>
      <c r="BC13" s="29">
        <v>0</v>
      </c>
    </row>
    <row r="14" spans="1:55" s="30" customFormat="1" ht="13.5" customHeight="1" x14ac:dyDescent="0.15">
      <c r="A14" s="26" t="s">
        <v>34</v>
      </c>
      <c r="B14" s="27" t="s">
        <v>47</v>
      </c>
      <c r="C14" s="28" t="s">
        <v>48</v>
      </c>
      <c r="D14" s="29">
        <f t="shared" si="0"/>
        <v>6804</v>
      </c>
      <c r="E14" s="29">
        <f t="shared" si="1"/>
        <v>0</v>
      </c>
      <c r="F14" s="29">
        <v>0</v>
      </c>
      <c r="G14" s="29">
        <v>0</v>
      </c>
      <c r="H14" s="29">
        <f t="shared" si="2"/>
        <v>1070</v>
      </c>
      <c r="I14" s="29">
        <v>1070</v>
      </c>
      <c r="J14" s="29">
        <v>0</v>
      </c>
      <c r="K14" s="29">
        <f t="shared" si="3"/>
        <v>5734</v>
      </c>
      <c r="L14" s="29">
        <v>0</v>
      </c>
      <c r="M14" s="29">
        <v>5734</v>
      </c>
      <c r="N14" s="29">
        <f t="shared" si="4"/>
        <v>6816</v>
      </c>
      <c r="O14" s="29">
        <f t="shared" si="5"/>
        <v>1070</v>
      </c>
      <c r="P14" s="29">
        <v>1070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f t="shared" si="6"/>
        <v>5734</v>
      </c>
      <c r="W14" s="29">
        <v>5734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f t="shared" si="7"/>
        <v>12</v>
      </c>
      <c r="AD14" s="29">
        <v>12</v>
      </c>
      <c r="AE14" s="29">
        <v>0</v>
      </c>
      <c r="AF14" s="29">
        <f t="shared" si="8"/>
        <v>22</v>
      </c>
      <c r="AG14" s="29">
        <v>22</v>
      </c>
      <c r="AH14" s="29">
        <v>0</v>
      </c>
      <c r="AI14" s="29">
        <v>0</v>
      </c>
      <c r="AJ14" s="29">
        <f t="shared" si="9"/>
        <v>14</v>
      </c>
      <c r="AK14" s="29">
        <v>14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f t="shared" si="10"/>
        <v>22</v>
      </c>
      <c r="AU14" s="29">
        <v>22</v>
      </c>
      <c r="AV14" s="29">
        <v>0</v>
      </c>
      <c r="AW14" s="29">
        <v>0</v>
      </c>
      <c r="AX14" s="29">
        <v>0</v>
      </c>
      <c r="AY14" s="29">
        <v>0</v>
      </c>
      <c r="AZ14" s="29">
        <f t="shared" si="11"/>
        <v>0</v>
      </c>
      <c r="BA14" s="29">
        <v>0</v>
      </c>
      <c r="BB14" s="29">
        <v>0</v>
      </c>
      <c r="BC14" s="29">
        <v>0</v>
      </c>
    </row>
    <row r="15" spans="1:55" s="30" customFormat="1" ht="13.5" customHeight="1" x14ac:dyDescent="0.15">
      <c r="A15" s="26" t="s">
        <v>34</v>
      </c>
      <c r="B15" s="27" t="s">
        <v>49</v>
      </c>
      <c r="C15" s="28" t="s">
        <v>50</v>
      </c>
      <c r="D15" s="29">
        <f t="shared" si="0"/>
        <v>12180</v>
      </c>
      <c r="E15" s="29">
        <f t="shared" si="1"/>
        <v>0</v>
      </c>
      <c r="F15" s="29">
        <v>0</v>
      </c>
      <c r="G15" s="29">
        <v>0</v>
      </c>
      <c r="H15" s="29">
        <f t="shared" si="2"/>
        <v>2787</v>
      </c>
      <c r="I15" s="29">
        <v>2787</v>
      </c>
      <c r="J15" s="29">
        <v>0</v>
      </c>
      <c r="K15" s="29">
        <f t="shared" si="3"/>
        <v>9393</v>
      </c>
      <c r="L15" s="29">
        <v>0</v>
      </c>
      <c r="M15" s="29">
        <v>9393</v>
      </c>
      <c r="N15" s="29">
        <f t="shared" si="4"/>
        <v>12180</v>
      </c>
      <c r="O15" s="29">
        <f t="shared" si="5"/>
        <v>2787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2787</v>
      </c>
      <c r="V15" s="29">
        <f t="shared" si="6"/>
        <v>9393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9393</v>
      </c>
      <c r="AC15" s="29">
        <f t="shared" si="7"/>
        <v>0</v>
      </c>
      <c r="AD15" s="29">
        <v>0</v>
      </c>
      <c r="AE15" s="29">
        <v>0</v>
      </c>
      <c r="AF15" s="29">
        <f t="shared" si="8"/>
        <v>0</v>
      </c>
      <c r="AG15" s="29">
        <v>0</v>
      </c>
      <c r="AH15" s="29">
        <v>0</v>
      </c>
      <c r="AI15" s="29">
        <v>0</v>
      </c>
      <c r="AJ15" s="29">
        <f t="shared" si="9"/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f t="shared" si="10"/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f t="shared" si="11"/>
        <v>0</v>
      </c>
      <c r="BA15" s="29">
        <v>0</v>
      </c>
      <c r="BB15" s="29">
        <v>0</v>
      </c>
      <c r="BC15" s="29">
        <v>0</v>
      </c>
    </row>
    <row r="16" spans="1:55" s="30" customFormat="1" ht="13.5" customHeight="1" x14ac:dyDescent="0.15">
      <c r="A16" s="26" t="s">
        <v>34</v>
      </c>
      <c r="B16" s="27" t="s">
        <v>51</v>
      </c>
      <c r="C16" s="28" t="s">
        <v>52</v>
      </c>
      <c r="D16" s="29">
        <f t="shared" si="0"/>
        <v>33173</v>
      </c>
      <c r="E16" s="29">
        <f t="shared" si="1"/>
        <v>0</v>
      </c>
      <c r="F16" s="29">
        <v>0</v>
      </c>
      <c r="G16" s="29">
        <v>0</v>
      </c>
      <c r="H16" s="29">
        <f t="shared" si="2"/>
        <v>0</v>
      </c>
      <c r="I16" s="29">
        <v>0</v>
      </c>
      <c r="J16" s="29">
        <v>0</v>
      </c>
      <c r="K16" s="29">
        <f t="shared" si="3"/>
        <v>33173</v>
      </c>
      <c r="L16" s="29">
        <v>1945</v>
      </c>
      <c r="M16" s="29">
        <v>31228</v>
      </c>
      <c r="N16" s="29">
        <f t="shared" si="4"/>
        <v>33173</v>
      </c>
      <c r="O16" s="29">
        <f t="shared" si="5"/>
        <v>1945</v>
      </c>
      <c r="P16" s="29">
        <v>1945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f t="shared" si="6"/>
        <v>31228</v>
      </c>
      <c r="W16" s="29">
        <v>31228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f t="shared" si="7"/>
        <v>0</v>
      </c>
      <c r="AD16" s="29">
        <v>0</v>
      </c>
      <c r="AE16" s="29">
        <v>0</v>
      </c>
      <c r="AF16" s="29">
        <f t="shared" si="8"/>
        <v>142</v>
      </c>
      <c r="AG16" s="29">
        <v>142</v>
      </c>
      <c r="AH16" s="29">
        <v>0</v>
      </c>
      <c r="AI16" s="29">
        <v>0</v>
      </c>
      <c r="AJ16" s="29">
        <f t="shared" si="9"/>
        <v>786</v>
      </c>
      <c r="AK16" s="29">
        <v>786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f t="shared" si="10"/>
        <v>142</v>
      </c>
      <c r="AU16" s="29">
        <v>142</v>
      </c>
      <c r="AV16" s="29">
        <v>0</v>
      </c>
      <c r="AW16" s="29">
        <v>0</v>
      </c>
      <c r="AX16" s="29">
        <v>0</v>
      </c>
      <c r="AY16" s="29">
        <v>0</v>
      </c>
      <c r="AZ16" s="29">
        <f t="shared" si="11"/>
        <v>0</v>
      </c>
      <c r="BA16" s="29">
        <v>0</v>
      </c>
      <c r="BB16" s="29">
        <v>0</v>
      </c>
      <c r="BC16" s="29">
        <v>0</v>
      </c>
    </row>
    <row r="17" spans="1:55" s="30" customFormat="1" ht="13.5" customHeight="1" x14ac:dyDescent="0.15">
      <c r="A17" s="26" t="s">
        <v>34</v>
      </c>
      <c r="B17" s="27" t="s">
        <v>53</v>
      </c>
      <c r="C17" s="28" t="s">
        <v>54</v>
      </c>
      <c r="D17" s="29">
        <f t="shared" si="0"/>
        <v>16519</v>
      </c>
      <c r="E17" s="29">
        <f t="shared" si="1"/>
        <v>0</v>
      </c>
      <c r="F17" s="29">
        <v>0</v>
      </c>
      <c r="G17" s="29">
        <v>0</v>
      </c>
      <c r="H17" s="29">
        <f t="shared" si="2"/>
        <v>16519</v>
      </c>
      <c r="I17" s="29">
        <v>4249</v>
      </c>
      <c r="J17" s="29">
        <v>12270</v>
      </c>
      <c r="K17" s="29">
        <f t="shared" si="3"/>
        <v>0</v>
      </c>
      <c r="L17" s="29">
        <v>0</v>
      </c>
      <c r="M17" s="29">
        <v>0</v>
      </c>
      <c r="N17" s="29">
        <f t="shared" si="4"/>
        <v>16534</v>
      </c>
      <c r="O17" s="29">
        <f t="shared" si="5"/>
        <v>4249</v>
      </c>
      <c r="P17" s="29">
        <v>4249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f t="shared" si="6"/>
        <v>12270</v>
      </c>
      <c r="W17" s="29">
        <v>12270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f t="shared" si="7"/>
        <v>15</v>
      </c>
      <c r="AD17" s="29">
        <v>15</v>
      </c>
      <c r="AE17" s="29">
        <v>0</v>
      </c>
      <c r="AF17" s="29">
        <f t="shared" si="8"/>
        <v>314</v>
      </c>
      <c r="AG17" s="29">
        <v>314</v>
      </c>
      <c r="AH17" s="29">
        <v>0</v>
      </c>
      <c r="AI17" s="29">
        <v>0</v>
      </c>
      <c r="AJ17" s="29">
        <f t="shared" si="9"/>
        <v>314</v>
      </c>
      <c r="AK17" s="29">
        <v>314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f t="shared" si="10"/>
        <v>314</v>
      </c>
      <c r="AU17" s="29">
        <v>314</v>
      </c>
      <c r="AV17" s="29">
        <v>0</v>
      </c>
      <c r="AW17" s="29">
        <v>0</v>
      </c>
      <c r="AX17" s="29">
        <v>0</v>
      </c>
      <c r="AY17" s="29">
        <v>0</v>
      </c>
      <c r="AZ17" s="29">
        <f t="shared" si="11"/>
        <v>0</v>
      </c>
      <c r="BA17" s="29">
        <v>0</v>
      </c>
      <c r="BB17" s="29">
        <v>0</v>
      </c>
      <c r="BC17" s="29">
        <v>0</v>
      </c>
    </row>
    <row r="18" spans="1:55" s="30" customFormat="1" ht="13.5" customHeight="1" x14ac:dyDescent="0.15">
      <c r="A18" s="26" t="s">
        <v>34</v>
      </c>
      <c r="B18" s="27" t="s">
        <v>55</v>
      </c>
      <c r="C18" s="28" t="s">
        <v>56</v>
      </c>
      <c r="D18" s="29">
        <f t="shared" si="0"/>
        <v>11240</v>
      </c>
      <c r="E18" s="29">
        <f t="shared" si="1"/>
        <v>0</v>
      </c>
      <c r="F18" s="29">
        <v>0</v>
      </c>
      <c r="G18" s="29">
        <v>0</v>
      </c>
      <c r="H18" s="29">
        <f t="shared" si="2"/>
        <v>0</v>
      </c>
      <c r="I18" s="29">
        <v>0</v>
      </c>
      <c r="J18" s="29">
        <v>0</v>
      </c>
      <c r="K18" s="29">
        <f t="shared" si="3"/>
        <v>11240</v>
      </c>
      <c r="L18" s="29">
        <v>1462</v>
      </c>
      <c r="M18" s="29">
        <v>9778</v>
      </c>
      <c r="N18" s="29">
        <f t="shared" si="4"/>
        <v>11240</v>
      </c>
      <c r="O18" s="29">
        <f t="shared" si="5"/>
        <v>1462</v>
      </c>
      <c r="P18" s="29">
        <v>1462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f t="shared" si="6"/>
        <v>9778</v>
      </c>
      <c r="W18" s="29">
        <v>9778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f t="shared" si="7"/>
        <v>0</v>
      </c>
      <c r="AD18" s="29">
        <v>0</v>
      </c>
      <c r="AE18" s="29">
        <v>0</v>
      </c>
      <c r="AF18" s="29">
        <f t="shared" si="8"/>
        <v>48</v>
      </c>
      <c r="AG18" s="29">
        <v>48</v>
      </c>
      <c r="AH18" s="29">
        <v>0</v>
      </c>
      <c r="AI18" s="29">
        <v>0</v>
      </c>
      <c r="AJ18" s="29">
        <f t="shared" si="9"/>
        <v>101</v>
      </c>
      <c r="AK18" s="29">
        <v>85</v>
      </c>
      <c r="AL18" s="29">
        <v>16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f t="shared" si="10"/>
        <v>48</v>
      </c>
      <c r="AU18" s="29">
        <v>48</v>
      </c>
      <c r="AV18" s="29">
        <v>0</v>
      </c>
      <c r="AW18" s="29">
        <v>0</v>
      </c>
      <c r="AX18" s="29">
        <v>0</v>
      </c>
      <c r="AY18" s="29">
        <v>0</v>
      </c>
      <c r="AZ18" s="29">
        <f t="shared" si="11"/>
        <v>16</v>
      </c>
      <c r="BA18" s="29">
        <v>16</v>
      </c>
      <c r="BB18" s="29">
        <v>0</v>
      </c>
      <c r="BC18" s="29">
        <v>0</v>
      </c>
    </row>
    <row r="19" spans="1:55" s="30" customFormat="1" ht="13.5" customHeight="1" x14ac:dyDescent="0.15">
      <c r="A19" s="26" t="s">
        <v>34</v>
      </c>
      <c r="B19" s="27" t="s">
        <v>57</v>
      </c>
      <c r="C19" s="28" t="s">
        <v>58</v>
      </c>
      <c r="D19" s="29">
        <f t="shared" si="0"/>
        <v>11075</v>
      </c>
      <c r="E19" s="29">
        <f t="shared" si="1"/>
        <v>2904</v>
      </c>
      <c r="F19" s="29">
        <v>2904</v>
      </c>
      <c r="G19" s="29">
        <v>0</v>
      </c>
      <c r="H19" s="29">
        <f t="shared" si="2"/>
        <v>0</v>
      </c>
      <c r="I19" s="29">
        <v>0</v>
      </c>
      <c r="J19" s="29">
        <v>0</v>
      </c>
      <c r="K19" s="29">
        <f t="shared" si="3"/>
        <v>8171</v>
      </c>
      <c r="L19" s="29">
        <v>0</v>
      </c>
      <c r="M19" s="29">
        <v>8171</v>
      </c>
      <c r="N19" s="29">
        <f t="shared" si="4"/>
        <v>11075</v>
      </c>
      <c r="O19" s="29">
        <f t="shared" si="5"/>
        <v>2904</v>
      </c>
      <c r="P19" s="29">
        <v>2904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f t="shared" si="6"/>
        <v>8171</v>
      </c>
      <c r="W19" s="29">
        <v>8171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f t="shared" si="7"/>
        <v>0</v>
      </c>
      <c r="AD19" s="29">
        <v>0</v>
      </c>
      <c r="AE19" s="29">
        <v>0</v>
      </c>
      <c r="AF19" s="29">
        <f t="shared" si="8"/>
        <v>46</v>
      </c>
      <c r="AG19" s="29">
        <v>46</v>
      </c>
      <c r="AH19" s="29">
        <v>0</v>
      </c>
      <c r="AI19" s="29">
        <v>0</v>
      </c>
      <c r="AJ19" s="29">
        <f t="shared" si="9"/>
        <v>467</v>
      </c>
      <c r="AK19" s="29">
        <v>467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f t="shared" si="10"/>
        <v>46</v>
      </c>
      <c r="AU19" s="29">
        <v>46</v>
      </c>
      <c r="AV19" s="29">
        <v>0</v>
      </c>
      <c r="AW19" s="29">
        <v>0</v>
      </c>
      <c r="AX19" s="29">
        <v>0</v>
      </c>
      <c r="AY19" s="29">
        <v>0</v>
      </c>
      <c r="AZ19" s="29">
        <f t="shared" si="11"/>
        <v>0</v>
      </c>
      <c r="BA19" s="29">
        <v>0</v>
      </c>
      <c r="BB19" s="29">
        <v>0</v>
      </c>
      <c r="BC19" s="29">
        <v>0</v>
      </c>
    </row>
    <row r="20" spans="1:55" s="30" customFormat="1" ht="13.5" customHeight="1" x14ac:dyDescent="0.15">
      <c r="A20" s="26" t="s">
        <v>34</v>
      </c>
      <c r="B20" s="27" t="s">
        <v>59</v>
      </c>
      <c r="C20" s="28" t="s">
        <v>60</v>
      </c>
      <c r="D20" s="29">
        <f t="shared" si="0"/>
        <v>44323</v>
      </c>
      <c r="E20" s="29">
        <f t="shared" si="1"/>
        <v>0</v>
      </c>
      <c r="F20" s="29">
        <v>0</v>
      </c>
      <c r="G20" s="29">
        <v>0</v>
      </c>
      <c r="H20" s="29">
        <f t="shared" si="2"/>
        <v>0</v>
      </c>
      <c r="I20" s="29">
        <v>0</v>
      </c>
      <c r="J20" s="29">
        <v>0</v>
      </c>
      <c r="K20" s="29">
        <f t="shared" si="3"/>
        <v>44323</v>
      </c>
      <c r="L20" s="29">
        <v>3011</v>
      </c>
      <c r="M20" s="29">
        <v>41312</v>
      </c>
      <c r="N20" s="29">
        <f t="shared" si="4"/>
        <v>44323</v>
      </c>
      <c r="O20" s="29">
        <f t="shared" si="5"/>
        <v>3011</v>
      </c>
      <c r="P20" s="29">
        <v>3011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f t="shared" si="6"/>
        <v>41312</v>
      </c>
      <c r="W20" s="29">
        <v>41312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f t="shared" si="7"/>
        <v>0</v>
      </c>
      <c r="AD20" s="29">
        <v>0</v>
      </c>
      <c r="AE20" s="29">
        <v>0</v>
      </c>
      <c r="AF20" s="29">
        <f t="shared" si="8"/>
        <v>784</v>
      </c>
      <c r="AG20" s="29">
        <v>784</v>
      </c>
      <c r="AH20" s="29">
        <v>0</v>
      </c>
      <c r="AI20" s="29">
        <v>0</v>
      </c>
      <c r="AJ20" s="29">
        <f t="shared" si="9"/>
        <v>1253</v>
      </c>
      <c r="AK20" s="29">
        <v>469</v>
      </c>
      <c r="AL20" s="29">
        <v>0</v>
      </c>
      <c r="AM20" s="29">
        <v>57</v>
      </c>
      <c r="AN20" s="29">
        <v>727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f t="shared" si="10"/>
        <v>2</v>
      </c>
      <c r="AU20" s="29">
        <v>0</v>
      </c>
      <c r="AV20" s="29">
        <v>0</v>
      </c>
      <c r="AW20" s="29">
        <v>2</v>
      </c>
      <c r="AX20" s="29">
        <v>0</v>
      </c>
      <c r="AY20" s="29">
        <v>0</v>
      </c>
      <c r="AZ20" s="29">
        <f t="shared" si="11"/>
        <v>0</v>
      </c>
      <c r="BA20" s="29">
        <v>0</v>
      </c>
      <c r="BB20" s="29">
        <v>0</v>
      </c>
      <c r="BC20" s="29">
        <v>0</v>
      </c>
    </row>
    <row r="21" spans="1:55" s="30" customFormat="1" ht="13.5" customHeight="1" x14ac:dyDescent="0.15">
      <c r="A21" s="26" t="s">
        <v>34</v>
      </c>
      <c r="B21" s="27" t="s">
        <v>61</v>
      </c>
      <c r="C21" s="28" t="s">
        <v>62</v>
      </c>
      <c r="D21" s="29">
        <f t="shared" si="0"/>
        <v>8812</v>
      </c>
      <c r="E21" s="29">
        <f t="shared" si="1"/>
        <v>0</v>
      </c>
      <c r="F21" s="29">
        <v>0</v>
      </c>
      <c r="G21" s="29">
        <v>0</v>
      </c>
      <c r="H21" s="29">
        <f t="shared" si="2"/>
        <v>0</v>
      </c>
      <c r="I21" s="29">
        <v>0</v>
      </c>
      <c r="J21" s="29">
        <v>0</v>
      </c>
      <c r="K21" s="29">
        <f t="shared" si="3"/>
        <v>8812</v>
      </c>
      <c r="L21" s="29">
        <v>1026</v>
      </c>
      <c r="M21" s="29">
        <v>7786</v>
      </c>
      <c r="N21" s="29">
        <f t="shared" si="4"/>
        <v>8812</v>
      </c>
      <c r="O21" s="29">
        <f t="shared" si="5"/>
        <v>1026</v>
      </c>
      <c r="P21" s="29">
        <v>1026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f t="shared" si="6"/>
        <v>7786</v>
      </c>
      <c r="W21" s="29">
        <v>7786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f t="shared" si="7"/>
        <v>0</v>
      </c>
      <c r="AD21" s="29">
        <v>0</v>
      </c>
      <c r="AE21" s="29">
        <v>0</v>
      </c>
      <c r="AF21" s="29">
        <f t="shared" si="8"/>
        <v>38</v>
      </c>
      <c r="AG21" s="29">
        <v>38</v>
      </c>
      <c r="AH21" s="29">
        <v>0</v>
      </c>
      <c r="AI21" s="29">
        <v>0</v>
      </c>
      <c r="AJ21" s="29">
        <f t="shared" si="9"/>
        <v>80</v>
      </c>
      <c r="AK21" s="29">
        <v>67</v>
      </c>
      <c r="AL21" s="29">
        <v>13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f t="shared" si="10"/>
        <v>38</v>
      </c>
      <c r="AU21" s="29">
        <v>38</v>
      </c>
      <c r="AV21" s="29">
        <v>0</v>
      </c>
      <c r="AW21" s="29">
        <v>0</v>
      </c>
      <c r="AX21" s="29">
        <v>0</v>
      </c>
      <c r="AY21" s="29">
        <v>0</v>
      </c>
      <c r="AZ21" s="29">
        <f t="shared" si="11"/>
        <v>13</v>
      </c>
      <c r="BA21" s="29">
        <v>13</v>
      </c>
      <c r="BB21" s="29">
        <v>0</v>
      </c>
      <c r="BC21" s="29">
        <v>0</v>
      </c>
    </row>
    <row r="22" spans="1:55" s="30" customFormat="1" ht="13.5" customHeight="1" x14ac:dyDescent="0.15">
      <c r="A22" s="26" t="s">
        <v>34</v>
      </c>
      <c r="B22" s="27" t="s">
        <v>63</v>
      </c>
      <c r="C22" s="28" t="s">
        <v>64</v>
      </c>
      <c r="D22" s="29">
        <f t="shared" si="0"/>
        <v>17351</v>
      </c>
      <c r="E22" s="29">
        <f t="shared" si="1"/>
        <v>0</v>
      </c>
      <c r="F22" s="29">
        <v>0</v>
      </c>
      <c r="G22" s="29">
        <v>0</v>
      </c>
      <c r="H22" s="29">
        <f t="shared" si="2"/>
        <v>0</v>
      </c>
      <c r="I22" s="29">
        <v>0</v>
      </c>
      <c r="J22" s="29">
        <v>0</v>
      </c>
      <c r="K22" s="29">
        <f t="shared" si="3"/>
        <v>17351</v>
      </c>
      <c r="L22" s="29">
        <v>1576</v>
      </c>
      <c r="M22" s="29">
        <v>15775</v>
      </c>
      <c r="N22" s="29">
        <f t="shared" si="4"/>
        <v>17351</v>
      </c>
      <c r="O22" s="29">
        <f t="shared" si="5"/>
        <v>1576</v>
      </c>
      <c r="P22" s="29">
        <v>1576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f t="shared" si="6"/>
        <v>15775</v>
      </c>
      <c r="W22" s="29">
        <v>15775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f t="shared" si="7"/>
        <v>0</v>
      </c>
      <c r="AD22" s="29">
        <v>0</v>
      </c>
      <c r="AE22" s="29">
        <v>0</v>
      </c>
      <c r="AF22" s="29">
        <f t="shared" si="8"/>
        <v>632</v>
      </c>
      <c r="AG22" s="29">
        <v>632</v>
      </c>
      <c r="AH22" s="29">
        <v>0</v>
      </c>
      <c r="AI22" s="29">
        <v>0</v>
      </c>
      <c r="AJ22" s="29">
        <f t="shared" si="9"/>
        <v>632</v>
      </c>
      <c r="AK22" s="29">
        <v>0</v>
      </c>
      <c r="AL22" s="29">
        <v>0</v>
      </c>
      <c r="AM22" s="29">
        <v>632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f t="shared" si="10"/>
        <v>51</v>
      </c>
      <c r="AU22" s="29">
        <v>0</v>
      </c>
      <c r="AV22" s="29">
        <v>0</v>
      </c>
      <c r="AW22" s="29">
        <v>51</v>
      </c>
      <c r="AX22" s="29">
        <v>0</v>
      </c>
      <c r="AY22" s="29">
        <v>0</v>
      </c>
      <c r="AZ22" s="29">
        <f t="shared" si="11"/>
        <v>0</v>
      </c>
      <c r="BA22" s="29">
        <v>0</v>
      </c>
      <c r="BB22" s="29">
        <v>0</v>
      </c>
      <c r="BC22" s="29">
        <v>0</v>
      </c>
    </row>
    <row r="23" spans="1:55" s="30" customFormat="1" ht="13.5" customHeight="1" x14ac:dyDescent="0.15">
      <c r="A23" s="26" t="s">
        <v>34</v>
      </c>
      <c r="B23" s="27" t="s">
        <v>65</v>
      </c>
      <c r="C23" s="28" t="s">
        <v>66</v>
      </c>
      <c r="D23" s="29">
        <f t="shared" si="0"/>
        <v>35503</v>
      </c>
      <c r="E23" s="29">
        <f t="shared" si="1"/>
        <v>0</v>
      </c>
      <c r="F23" s="29">
        <v>0</v>
      </c>
      <c r="G23" s="29">
        <v>0</v>
      </c>
      <c r="H23" s="29">
        <f t="shared" si="2"/>
        <v>0</v>
      </c>
      <c r="I23" s="29">
        <v>0</v>
      </c>
      <c r="J23" s="29">
        <v>0</v>
      </c>
      <c r="K23" s="29">
        <f t="shared" si="3"/>
        <v>35503</v>
      </c>
      <c r="L23" s="29">
        <v>627</v>
      </c>
      <c r="M23" s="29">
        <v>34876</v>
      </c>
      <c r="N23" s="29">
        <f t="shared" si="4"/>
        <v>35503</v>
      </c>
      <c r="O23" s="29">
        <f t="shared" si="5"/>
        <v>627</v>
      </c>
      <c r="P23" s="29">
        <v>627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f t="shared" si="6"/>
        <v>34876</v>
      </c>
      <c r="W23" s="29">
        <v>34876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f t="shared" si="7"/>
        <v>0</v>
      </c>
      <c r="AD23" s="29">
        <v>0</v>
      </c>
      <c r="AE23" s="29">
        <v>0</v>
      </c>
      <c r="AF23" s="29">
        <f t="shared" si="8"/>
        <v>0</v>
      </c>
      <c r="AG23" s="29">
        <v>0</v>
      </c>
      <c r="AH23" s="29">
        <v>0</v>
      </c>
      <c r="AI23" s="29">
        <v>0</v>
      </c>
      <c r="AJ23" s="29">
        <f t="shared" si="9"/>
        <v>40</v>
      </c>
      <c r="AK23" s="29">
        <v>40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f t="shared" si="10"/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f t="shared" si="11"/>
        <v>0</v>
      </c>
      <c r="BA23" s="29">
        <v>0</v>
      </c>
      <c r="BB23" s="29">
        <v>0</v>
      </c>
      <c r="BC23" s="29">
        <v>0</v>
      </c>
    </row>
    <row r="24" spans="1:55" s="30" customFormat="1" ht="13.5" customHeight="1" x14ac:dyDescent="0.15">
      <c r="A24" s="26" t="s">
        <v>34</v>
      </c>
      <c r="B24" s="27" t="s">
        <v>67</v>
      </c>
      <c r="C24" s="28" t="s">
        <v>68</v>
      </c>
      <c r="D24" s="29">
        <f t="shared" si="0"/>
        <v>8134</v>
      </c>
      <c r="E24" s="29">
        <f t="shared" si="1"/>
        <v>0</v>
      </c>
      <c r="F24" s="29">
        <v>0</v>
      </c>
      <c r="G24" s="29">
        <v>0</v>
      </c>
      <c r="H24" s="29">
        <f t="shared" si="2"/>
        <v>0</v>
      </c>
      <c r="I24" s="29">
        <v>0</v>
      </c>
      <c r="J24" s="29">
        <v>0</v>
      </c>
      <c r="K24" s="29">
        <f t="shared" si="3"/>
        <v>8134</v>
      </c>
      <c r="L24" s="29">
        <v>1529</v>
      </c>
      <c r="M24" s="29">
        <v>6605</v>
      </c>
      <c r="N24" s="29">
        <f t="shared" si="4"/>
        <v>8134</v>
      </c>
      <c r="O24" s="29">
        <f t="shared" si="5"/>
        <v>1529</v>
      </c>
      <c r="P24" s="29">
        <v>1529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f t="shared" si="6"/>
        <v>6605</v>
      </c>
      <c r="W24" s="29">
        <v>6605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f t="shared" si="7"/>
        <v>0</v>
      </c>
      <c r="AD24" s="29">
        <v>0</v>
      </c>
      <c r="AE24" s="29">
        <v>0</v>
      </c>
      <c r="AF24" s="29">
        <f t="shared" si="8"/>
        <v>141</v>
      </c>
      <c r="AG24" s="29">
        <v>141</v>
      </c>
      <c r="AH24" s="29">
        <v>0</v>
      </c>
      <c r="AI24" s="29">
        <v>0</v>
      </c>
      <c r="AJ24" s="29">
        <f t="shared" si="9"/>
        <v>282</v>
      </c>
      <c r="AK24" s="29">
        <v>149</v>
      </c>
      <c r="AL24" s="29">
        <v>0</v>
      </c>
      <c r="AM24" s="29">
        <v>0</v>
      </c>
      <c r="AN24" s="29">
        <v>0</v>
      </c>
      <c r="AO24" s="29">
        <v>0</v>
      </c>
      <c r="AP24" s="29">
        <v>133</v>
      </c>
      <c r="AQ24" s="29">
        <v>0</v>
      </c>
      <c r="AR24" s="29">
        <v>0</v>
      </c>
      <c r="AS24" s="29">
        <v>0</v>
      </c>
      <c r="AT24" s="29">
        <f t="shared" si="10"/>
        <v>8</v>
      </c>
      <c r="AU24" s="29">
        <v>8</v>
      </c>
      <c r="AV24" s="29">
        <v>0</v>
      </c>
      <c r="AW24" s="29">
        <v>0</v>
      </c>
      <c r="AX24" s="29">
        <v>0</v>
      </c>
      <c r="AY24" s="29">
        <v>0</v>
      </c>
      <c r="AZ24" s="29">
        <f t="shared" si="11"/>
        <v>3</v>
      </c>
      <c r="BA24" s="29">
        <v>3</v>
      </c>
      <c r="BB24" s="29">
        <v>0</v>
      </c>
      <c r="BC24" s="29">
        <v>0</v>
      </c>
    </row>
    <row r="25" spans="1:55" s="30" customFormat="1" ht="13.5" customHeight="1" x14ac:dyDescent="0.15">
      <c r="A25" s="26" t="s">
        <v>34</v>
      </c>
      <c r="B25" s="27" t="s">
        <v>69</v>
      </c>
      <c r="C25" s="28" t="s">
        <v>70</v>
      </c>
      <c r="D25" s="29">
        <f t="shared" si="0"/>
        <v>24718</v>
      </c>
      <c r="E25" s="29">
        <f t="shared" si="1"/>
        <v>0</v>
      </c>
      <c r="F25" s="29">
        <v>0</v>
      </c>
      <c r="G25" s="29">
        <v>0</v>
      </c>
      <c r="H25" s="29">
        <f t="shared" si="2"/>
        <v>0</v>
      </c>
      <c r="I25" s="29">
        <v>0</v>
      </c>
      <c r="J25" s="29">
        <v>0</v>
      </c>
      <c r="K25" s="29">
        <f t="shared" si="3"/>
        <v>24718</v>
      </c>
      <c r="L25" s="29">
        <v>716</v>
      </c>
      <c r="M25" s="29">
        <v>24002</v>
      </c>
      <c r="N25" s="29">
        <f t="shared" si="4"/>
        <v>24785</v>
      </c>
      <c r="O25" s="29">
        <f t="shared" si="5"/>
        <v>716</v>
      </c>
      <c r="P25" s="29">
        <v>716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f t="shared" si="6"/>
        <v>24002</v>
      </c>
      <c r="W25" s="29">
        <v>24002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f t="shared" si="7"/>
        <v>67</v>
      </c>
      <c r="AD25" s="29">
        <v>67</v>
      </c>
      <c r="AE25" s="29">
        <v>0</v>
      </c>
      <c r="AF25" s="29">
        <f t="shared" si="8"/>
        <v>28</v>
      </c>
      <c r="AG25" s="29">
        <v>28</v>
      </c>
      <c r="AH25" s="29">
        <v>0</v>
      </c>
      <c r="AI25" s="29">
        <v>0</v>
      </c>
      <c r="AJ25" s="29">
        <f t="shared" si="9"/>
        <v>645</v>
      </c>
      <c r="AK25" s="29">
        <v>645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f t="shared" si="10"/>
        <v>28</v>
      </c>
      <c r="AU25" s="29">
        <v>28</v>
      </c>
      <c r="AV25" s="29">
        <v>0</v>
      </c>
      <c r="AW25" s="29">
        <v>0</v>
      </c>
      <c r="AX25" s="29">
        <v>0</v>
      </c>
      <c r="AY25" s="29">
        <v>0</v>
      </c>
      <c r="AZ25" s="29">
        <f t="shared" si="11"/>
        <v>0</v>
      </c>
      <c r="BA25" s="29">
        <v>0</v>
      </c>
      <c r="BB25" s="29">
        <v>0</v>
      </c>
      <c r="BC25" s="29">
        <v>0</v>
      </c>
    </row>
    <row r="26" spans="1:55" s="30" customFormat="1" ht="13.5" customHeight="1" x14ac:dyDescent="0.15">
      <c r="A26" s="26" t="s">
        <v>34</v>
      </c>
      <c r="B26" s="27" t="s">
        <v>71</v>
      </c>
      <c r="C26" s="28" t="s">
        <v>72</v>
      </c>
      <c r="D26" s="29">
        <f t="shared" si="0"/>
        <v>17792</v>
      </c>
      <c r="E26" s="29">
        <f t="shared" si="1"/>
        <v>0</v>
      </c>
      <c r="F26" s="29">
        <v>0</v>
      </c>
      <c r="G26" s="29">
        <v>0</v>
      </c>
      <c r="H26" s="29">
        <f t="shared" si="2"/>
        <v>0</v>
      </c>
      <c r="I26" s="29">
        <v>0</v>
      </c>
      <c r="J26" s="29">
        <v>0</v>
      </c>
      <c r="K26" s="29">
        <f t="shared" si="3"/>
        <v>17792</v>
      </c>
      <c r="L26" s="29">
        <v>2664</v>
      </c>
      <c r="M26" s="29">
        <v>15128</v>
      </c>
      <c r="N26" s="29">
        <f t="shared" si="4"/>
        <v>17792</v>
      </c>
      <c r="O26" s="29">
        <f t="shared" si="5"/>
        <v>2664</v>
      </c>
      <c r="P26" s="29">
        <v>2664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f t="shared" si="6"/>
        <v>15128</v>
      </c>
      <c r="W26" s="29">
        <v>15128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f t="shared" si="7"/>
        <v>0</v>
      </c>
      <c r="AD26" s="29">
        <v>0</v>
      </c>
      <c r="AE26" s="29">
        <v>0</v>
      </c>
      <c r="AF26" s="29">
        <f t="shared" si="8"/>
        <v>12</v>
      </c>
      <c r="AG26" s="29">
        <v>12</v>
      </c>
      <c r="AH26" s="29">
        <v>0</v>
      </c>
      <c r="AI26" s="29">
        <v>0</v>
      </c>
      <c r="AJ26" s="29">
        <f t="shared" si="9"/>
        <v>12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12</v>
      </c>
      <c r="AT26" s="29">
        <f t="shared" si="10"/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f t="shared" si="11"/>
        <v>257</v>
      </c>
      <c r="BA26" s="29">
        <v>257</v>
      </c>
      <c r="BB26" s="29">
        <v>0</v>
      </c>
      <c r="BC26" s="29">
        <v>0</v>
      </c>
    </row>
    <row r="27" spans="1:55" s="30" customFormat="1" ht="13.5" customHeight="1" x14ac:dyDescent="0.15">
      <c r="A27" s="26" t="s">
        <v>34</v>
      </c>
      <c r="B27" s="27" t="s">
        <v>73</v>
      </c>
      <c r="C27" s="28" t="s">
        <v>74</v>
      </c>
      <c r="D27" s="29">
        <f t="shared" si="0"/>
        <v>10599</v>
      </c>
      <c r="E27" s="29">
        <f t="shared" si="1"/>
        <v>0</v>
      </c>
      <c r="F27" s="29">
        <v>0</v>
      </c>
      <c r="G27" s="29">
        <v>0</v>
      </c>
      <c r="H27" s="29">
        <f t="shared" si="2"/>
        <v>0</v>
      </c>
      <c r="I27" s="29">
        <v>0</v>
      </c>
      <c r="J27" s="29">
        <v>0</v>
      </c>
      <c r="K27" s="29">
        <f t="shared" si="3"/>
        <v>10599</v>
      </c>
      <c r="L27" s="29">
        <v>1644</v>
      </c>
      <c r="M27" s="29">
        <v>8955</v>
      </c>
      <c r="N27" s="29">
        <f t="shared" si="4"/>
        <v>10599</v>
      </c>
      <c r="O27" s="29">
        <f t="shared" si="5"/>
        <v>1644</v>
      </c>
      <c r="P27" s="29">
        <v>1644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f t="shared" si="6"/>
        <v>8955</v>
      </c>
      <c r="W27" s="29">
        <v>8955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f t="shared" si="7"/>
        <v>0</v>
      </c>
      <c r="AD27" s="29">
        <v>0</v>
      </c>
      <c r="AE27" s="29">
        <v>0</v>
      </c>
      <c r="AF27" s="29">
        <f t="shared" si="8"/>
        <v>34</v>
      </c>
      <c r="AG27" s="29">
        <v>34</v>
      </c>
      <c r="AH27" s="29">
        <v>0</v>
      </c>
      <c r="AI27" s="29">
        <v>0</v>
      </c>
      <c r="AJ27" s="29">
        <f t="shared" si="9"/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f t="shared" si="10"/>
        <v>34</v>
      </c>
      <c r="AU27" s="29">
        <v>34</v>
      </c>
      <c r="AV27" s="29">
        <v>0</v>
      </c>
      <c r="AW27" s="29">
        <v>0</v>
      </c>
      <c r="AX27" s="29">
        <v>0</v>
      </c>
      <c r="AY27" s="29">
        <v>0</v>
      </c>
      <c r="AZ27" s="29">
        <f t="shared" si="11"/>
        <v>0</v>
      </c>
      <c r="BA27" s="29">
        <v>0</v>
      </c>
      <c r="BB27" s="29">
        <v>0</v>
      </c>
      <c r="BC27" s="29">
        <v>0</v>
      </c>
    </row>
    <row r="28" spans="1:55" s="30" customFormat="1" ht="13.5" customHeight="1" x14ac:dyDescent="0.15">
      <c r="A28" s="26" t="s">
        <v>34</v>
      </c>
      <c r="B28" s="27" t="s">
        <v>75</v>
      </c>
      <c r="C28" s="28" t="s">
        <v>76</v>
      </c>
      <c r="D28" s="29">
        <f t="shared" si="0"/>
        <v>10865</v>
      </c>
      <c r="E28" s="29">
        <f t="shared" si="1"/>
        <v>0</v>
      </c>
      <c r="F28" s="29">
        <v>0</v>
      </c>
      <c r="G28" s="29">
        <v>0</v>
      </c>
      <c r="H28" s="29">
        <f t="shared" si="2"/>
        <v>0</v>
      </c>
      <c r="I28" s="29">
        <v>0</v>
      </c>
      <c r="J28" s="29">
        <v>0</v>
      </c>
      <c r="K28" s="29">
        <f t="shared" si="3"/>
        <v>10865</v>
      </c>
      <c r="L28" s="29">
        <v>1501</v>
      </c>
      <c r="M28" s="29">
        <v>9364</v>
      </c>
      <c r="N28" s="29">
        <f t="shared" si="4"/>
        <v>10865</v>
      </c>
      <c r="O28" s="29">
        <f t="shared" si="5"/>
        <v>1501</v>
      </c>
      <c r="P28" s="29">
        <v>1501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f t="shared" si="6"/>
        <v>9364</v>
      </c>
      <c r="W28" s="29">
        <v>9364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f t="shared" si="7"/>
        <v>0</v>
      </c>
      <c r="AD28" s="29">
        <v>0</v>
      </c>
      <c r="AE28" s="29">
        <v>0</v>
      </c>
      <c r="AF28" s="29">
        <f t="shared" si="8"/>
        <v>314</v>
      </c>
      <c r="AG28" s="29">
        <v>314</v>
      </c>
      <c r="AH28" s="29">
        <v>0</v>
      </c>
      <c r="AI28" s="29">
        <v>0</v>
      </c>
      <c r="AJ28" s="29">
        <f t="shared" si="9"/>
        <v>314</v>
      </c>
      <c r="AK28" s="29">
        <v>0</v>
      </c>
      <c r="AL28" s="29">
        <v>0</v>
      </c>
      <c r="AM28" s="29">
        <v>314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f t="shared" si="10"/>
        <v>13</v>
      </c>
      <c r="AU28" s="29">
        <v>0</v>
      </c>
      <c r="AV28" s="29">
        <v>0</v>
      </c>
      <c r="AW28" s="29">
        <v>13</v>
      </c>
      <c r="AX28" s="29">
        <v>0</v>
      </c>
      <c r="AY28" s="29">
        <v>0</v>
      </c>
      <c r="AZ28" s="29">
        <f t="shared" si="11"/>
        <v>119</v>
      </c>
      <c r="BA28" s="29">
        <v>119</v>
      </c>
      <c r="BB28" s="29">
        <v>0</v>
      </c>
      <c r="BC28" s="29">
        <v>0</v>
      </c>
    </row>
    <row r="29" spans="1:55" s="30" customFormat="1" ht="13.5" customHeight="1" x14ac:dyDescent="0.15">
      <c r="A29" s="26" t="s">
        <v>34</v>
      </c>
      <c r="B29" s="27" t="s">
        <v>77</v>
      </c>
      <c r="C29" s="28" t="s">
        <v>78</v>
      </c>
      <c r="D29" s="29">
        <f t="shared" si="0"/>
        <v>3698</v>
      </c>
      <c r="E29" s="29">
        <f t="shared" si="1"/>
        <v>0</v>
      </c>
      <c r="F29" s="29">
        <v>0</v>
      </c>
      <c r="G29" s="29">
        <v>0</v>
      </c>
      <c r="H29" s="29">
        <f t="shared" si="2"/>
        <v>0</v>
      </c>
      <c r="I29" s="29">
        <v>0</v>
      </c>
      <c r="J29" s="29">
        <v>0</v>
      </c>
      <c r="K29" s="29">
        <f t="shared" si="3"/>
        <v>3698</v>
      </c>
      <c r="L29" s="29">
        <v>396</v>
      </c>
      <c r="M29" s="29">
        <v>3302</v>
      </c>
      <c r="N29" s="29">
        <f t="shared" si="4"/>
        <v>3698</v>
      </c>
      <c r="O29" s="29">
        <f t="shared" si="5"/>
        <v>396</v>
      </c>
      <c r="P29" s="29">
        <v>396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f t="shared" si="6"/>
        <v>3302</v>
      </c>
      <c r="W29" s="29">
        <v>3302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f t="shared" si="7"/>
        <v>0</v>
      </c>
      <c r="AD29" s="29">
        <v>0</v>
      </c>
      <c r="AE29" s="29">
        <v>0</v>
      </c>
      <c r="AF29" s="29">
        <f t="shared" si="8"/>
        <v>107</v>
      </c>
      <c r="AG29" s="29">
        <v>107</v>
      </c>
      <c r="AH29" s="29">
        <v>0</v>
      </c>
      <c r="AI29" s="29">
        <v>0</v>
      </c>
      <c r="AJ29" s="29">
        <f t="shared" si="9"/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f t="shared" si="10"/>
        <v>107</v>
      </c>
      <c r="AU29" s="29">
        <v>107</v>
      </c>
      <c r="AV29" s="29">
        <v>0</v>
      </c>
      <c r="AW29" s="29">
        <v>0</v>
      </c>
      <c r="AX29" s="29">
        <v>0</v>
      </c>
      <c r="AY29" s="29">
        <v>0</v>
      </c>
      <c r="AZ29" s="29">
        <f t="shared" si="11"/>
        <v>0</v>
      </c>
      <c r="BA29" s="29">
        <v>0</v>
      </c>
      <c r="BB29" s="29">
        <v>0</v>
      </c>
      <c r="BC29" s="29">
        <v>0</v>
      </c>
    </row>
    <row r="30" spans="1:55" s="30" customFormat="1" ht="13.5" customHeight="1" x14ac:dyDescent="0.15">
      <c r="A30" s="26" t="s">
        <v>34</v>
      </c>
      <c r="B30" s="27" t="s">
        <v>79</v>
      </c>
      <c r="C30" s="28" t="s">
        <v>80</v>
      </c>
      <c r="D30" s="29">
        <f t="shared" si="0"/>
        <v>4579</v>
      </c>
      <c r="E30" s="29">
        <f t="shared" si="1"/>
        <v>0</v>
      </c>
      <c r="F30" s="29">
        <v>0</v>
      </c>
      <c r="G30" s="29">
        <v>0</v>
      </c>
      <c r="H30" s="29">
        <f t="shared" si="2"/>
        <v>0</v>
      </c>
      <c r="I30" s="29">
        <v>0</v>
      </c>
      <c r="J30" s="29">
        <v>0</v>
      </c>
      <c r="K30" s="29">
        <f t="shared" si="3"/>
        <v>4579</v>
      </c>
      <c r="L30" s="29">
        <v>508</v>
      </c>
      <c r="M30" s="29">
        <v>4071</v>
      </c>
      <c r="N30" s="29">
        <f t="shared" si="4"/>
        <v>4579</v>
      </c>
      <c r="O30" s="29">
        <f t="shared" si="5"/>
        <v>508</v>
      </c>
      <c r="P30" s="29">
        <v>508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f t="shared" si="6"/>
        <v>4071</v>
      </c>
      <c r="W30" s="29">
        <v>4071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f t="shared" si="7"/>
        <v>0</v>
      </c>
      <c r="AD30" s="29">
        <v>0</v>
      </c>
      <c r="AE30" s="29">
        <v>0</v>
      </c>
      <c r="AF30" s="29">
        <f t="shared" si="8"/>
        <v>133</v>
      </c>
      <c r="AG30" s="29">
        <v>133</v>
      </c>
      <c r="AH30" s="29">
        <v>0</v>
      </c>
      <c r="AI30" s="29">
        <v>0</v>
      </c>
      <c r="AJ30" s="29">
        <f t="shared" si="9"/>
        <v>133</v>
      </c>
      <c r="AK30" s="29">
        <v>0</v>
      </c>
      <c r="AL30" s="29">
        <v>0</v>
      </c>
      <c r="AM30" s="29">
        <v>133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f t="shared" si="10"/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f t="shared" si="11"/>
        <v>0</v>
      </c>
      <c r="BA30" s="29">
        <v>0</v>
      </c>
      <c r="BB30" s="29">
        <v>0</v>
      </c>
      <c r="BC30" s="29">
        <v>0</v>
      </c>
    </row>
    <row r="31" spans="1:55" s="30" customFormat="1" ht="13.5" customHeight="1" x14ac:dyDescent="0.15">
      <c r="A31" s="26" t="s">
        <v>34</v>
      </c>
      <c r="B31" s="27" t="s">
        <v>81</v>
      </c>
      <c r="C31" s="28" t="s">
        <v>82</v>
      </c>
      <c r="D31" s="29">
        <f t="shared" si="0"/>
        <v>20524</v>
      </c>
      <c r="E31" s="29">
        <f t="shared" si="1"/>
        <v>0</v>
      </c>
      <c r="F31" s="29">
        <v>0</v>
      </c>
      <c r="G31" s="29">
        <v>0</v>
      </c>
      <c r="H31" s="29">
        <f t="shared" si="2"/>
        <v>0</v>
      </c>
      <c r="I31" s="29">
        <v>0</v>
      </c>
      <c r="J31" s="29">
        <v>0</v>
      </c>
      <c r="K31" s="29">
        <f t="shared" si="3"/>
        <v>20524</v>
      </c>
      <c r="L31" s="29">
        <v>4024</v>
      </c>
      <c r="M31" s="29">
        <v>16500</v>
      </c>
      <c r="N31" s="29">
        <f t="shared" si="4"/>
        <v>20524</v>
      </c>
      <c r="O31" s="29">
        <f t="shared" si="5"/>
        <v>4024</v>
      </c>
      <c r="P31" s="29">
        <v>4024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f t="shared" si="6"/>
        <v>16500</v>
      </c>
      <c r="W31" s="29">
        <v>16500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f t="shared" si="7"/>
        <v>0</v>
      </c>
      <c r="AD31" s="29">
        <v>0</v>
      </c>
      <c r="AE31" s="29">
        <v>0</v>
      </c>
      <c r="AF31" s="29">
        <f t="shared" si="8"/>
        <v>593</v>
      </c>
      <c r="AG31" s="29">
        <v>593</v>
      </c>
      <c r="AH31" s="29">
        <v>0</v>
      </c>
      <c r="AI31" s="29">
        <v>0</v>
      </c>
      <c r="AJ31" s="29">
        <f t="shared" si="9"/>
        <v>593</v>
      </c>
      <c r="AK31" s="29">
        <v>0</v>
      </c>
      <c r="AL31" s="29">
        <v>0</v>
      </c>
      <c r="AM31" s="29">
        <v>593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f t="shared" si="10"/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f t="shared" si="11"/>
        <v>0</v>
      </c>
      <c r="BA31" s="29">
        <v>0</v>
      </c>
      <c r="BB31" s="29">
        <v>0</v>
      </c>
      <c r="BC31" s="29">
        <v>0</v>
      </c>
    </row>
    <row r="32" spans="1:55" s="30" customFormat="1" ht="13.5" customHeight="1" x14ac:dyDescent="0.15">
      <c r="A32" s="26" t="s">
        <v>34</v>
      </c>
      <c r="B32" s="27" t="s">
        <v>83</v>
      </c>
      <c r="C32" s="28" t="s">
        <v>84</v>
      </c>
      <c r="D32" s="29">
        <f t="shared" si="0"/>
        <v>12548</v>
      </c>
      <c r="E32" s="29">
        <f t="shared" si="1"/>
        <v>0</v>
      </c>
      <c r="F32" s="29">
        <v>0</v>
      </c>
      <c r="G32" s="29">
        <v>0</v>
      </c>
      <c r="H32" s="29">
        <f t="shared" si="2"/>
        <v>0</v>
      </c>
      <c r="I32" s="29">
        <v>0</v>
      </c>
      <c r="J32" s="29">
        <v>0</v>
      </c>
      <c r="K32" s="29">
        <f t="shared" si="3"/>
        <v>12548</v>
      </c>
      <c r="L32" s="29">
        <v>1195</v>
      </c>
      <c r="M32" s="29">
        <v>11353</v>
      </c>
      <c r="N32" s="29">
        <f t="shared" si="4"/>
        <v>12568</v>
      </c>
      <c r="O32" s="29">
        <f t="shared" si="5"/>
        <v>1195</v>
      </c>
      <c r="P32" s="29">
        <v>1195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f t="shared" si="6"/>
        <v>11353</v>
      </c>
      <c r="W32" s="29">
        <v>11353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f t="shared" si="7"/>
        <v>20</v>
      </c>
      <c r="AD32" s="29">
        <v>20</v>
      </c>
      <c r="AE32" s="29">
        <v>0</v>
      </c>
      <c r="AF32" s="29">
        <f t="shared" si="8"/>
        <v>286</v>
      </c>
      <c r="AG32" s="29">
        <v>286</v>
      </c>
      <c r="AH32" s="29">
        <v>0</v>
      </c>
      <c r="AI32" s="29">
        <v>0</v>
      </c>
      <c r="AJ32" s="29">
        <f t="shared" si="9"/>
        <v>286</v>
      </c>
      <c r="AK32" s="29">
        <v>0</v>
      </c>
      <c r="AL32" s="29">
        <v>0</v>
      </c>
      <c r="AM32" s="29">
        <v>107</v>
      </c>
      <c r="AN32" s="29">
        <v>105</v>
      </c>
      <c r="AO32" s="29">
        <v>0</v>
      </c>
      <c r="AP32" s="29">
        <v>0</v>
      </c>
      <c r="AQ32" s="29">
        <v>0</v>
      </c>
      <c r="AR32" s="29">
        <v>0</v>
      </c>
      <c r="AS32" s="29">
        <v>74</v>
      </c>
      <c r="AT32" s="29">
        <f t="shared" si="10"/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f t="shared" si="11"/>
        <v>0</v>
      </c>
      <c r="BA32" s="29">
        <v>0</v>
      </c>
      <c r="BB32" s="29">
        <v>0</v>
      </c>
      <c r="BC32" s="29">
        <v>0</v>
      </c>
    </row>
    <row r="33" spans="1:55" s="30" customFormat="1" ht="13.5" customHeight="1" x14ac:dyDescent="0.15">
      <c r="A33" s="26" t="s">
        <v>34</v>
      </c>
      <c r="B33" s="27" t="s">
        <v>85</v>
      </c>
      <c r="C33" s="28" t="s">
        <v>86</v>
      </c>
      <c r="D33" s="29">
        <f t="shared" si="0"/>
        <v>2359</v>
      </c>
      <c r="E33" s="29">
        <f t="shared" si="1"/>
        <v>0</v>
      </c>
      <c r="F33" s="29">
        <v>0</v>
      </c>
      <c r="G33" s="29">
        <v>0</v>
      </c>
      <c r="H33" s="29">
        <f t="shared" si="2"/>
        <v>0</v>
      </c>
      <c r="I33" s="29">
        <v>0</v>
      </c>
      <c r="J33" s="29">
        <v>0</v>
      </c>
      <c r="K33" s="29">
        <f t="shared" si="3"/>
        <v>2359</v>
      </c>
      <c r="L33" s="29">
        <v>543</v>
      </c>
      <c r="M33" s="29">
        <v>1816</v>
      </c>
      <c r="N33" s="29">
        <f t="shared" si="4"/>
        <v>2359</v>
      </c>
      <c r="O33" s="29">
        <f t="shared" si="5"/>
        <v>543</v>
      </c>
      <c r="P33" s="29">
        <v>543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f t="shared" si="6"/>
        <v>1816</v>
      </c>
      <c r="W33" s="29">
        <v>1816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f t="shared" si="7"/>
        <v>0</v>
      </c>
      <c r="AD33" s="29">
        <v>0</v>
      </c>
      <c r="AE33" s="29">
        <v>0</v>
      </c>
      <c r="AF33" s="29">
        <f t="shared" si="8"/>
        <v>54</v>
      </c>
      <c r="AG33" s="29">
        <v>54</v>
      </c>
      <c r="AH33" s="29">
        <v>0</v>
      </c>
      <c r="AI33" s="29">
        <v>0</v>
      </c>
      <c r="AJ33" s="29">
        <f t="shared" si="9"/>
        <v>54</v>
      </c>
      <c r="AK33" s="29">
        <v>0</v>
      </c>
      <c r="AL33" s="29">
        <v>0</v>
      </c>
      <c r="AM33" s="29">
        <v>20</v>
      </c>
      <c r="AN33" s="29">
        <v>20</v>
      </c>
      <c r="AO33" s="29">
        <v>0</v>
      </c>
      <c r="AP33" s="29">
        <v>0</v>
      </c>
      <c r="AQ33" s="29">
        <v>0</v>
      </c>
      <c r="AR33" s="29">
        <v>0</v>
      </c>
      <c r="AS33" s="29">
        <v>14</v>
      </c>
      <c r="AT33" s="29">
        <f t="shared" si="10"/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f t="shared" si="11"/>
        <v>0</v>
      </c>
      <c r="BA33" s="29">
        <v>0</v>
      </c>
      <c r="BB33" s="29">
        <v>0</v>
      </c>
      <c r="BC33" s="29">
        <v>0</v>
      </c>
    </row>
    <row r="34" spans="1:55" s="30" customFormat="1" ht="13.5" customHeight="1" x14ac:dyDescent="0.15">
      <c r="A34" s="26" t="s">
        <v>34</v>
      </c>
      <c r="B34" s="27" t="s">
        <v>87</v>
      </c>
      <c r="C34" s="28" t="s">
        <v>88</v>
      </c>
      <c r="D34" s="29">
        <f t="shared" si="0"/>
        <v>9605</v>
      </c>
      <c r="E34" s="29">
        <f t="shared" si="1"/>
        <v>0</v>
      </c>
      <c r="F34" s="29">
        <v>0</v>
      </c>
      <c r="G34" s="29">
        <v>0</v>
      </c>
      <c r="H34" s="29">
        <f t="shared" si="2"/>
        <v>0</v>
      </c>
      <c r="I34" s="29">
        <v>0</v>
      </c>
      <c r="J34" s="29">
        <v>0</v>
      </c>
      <c r="K34" s="29">
        <f t="shared" si="3"/>
        <v>9605</v>
      </c>
      <c r="L34" s="29">
        <v>478</v>
      </c>
      <c r="M34" s="29">
        <v>9127</v>
      </c>
      <c r="N34" s="29">
        <f t="shared" si="4"/>
        <v>9605</v>
      </c>
      <c r="O34" s="29">
        <f t="shared" si="5"/>
        <v>478</v>
      </c>
      <c r="P34" s="29">
        <v>478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f t="shared" si="6"/>
        <v>9127</v>
      </c>
      <c r="W34" s="29">
        <v>9127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f t="shared" si="7"/>
        <v>0</v>
      </c>
      <c r="AD34" s="29">
        <v>0</v>
      </c>
      <c r="AE34" s="29">
        <v>0</v>
      </c>
      <c r="AF34" s="29">
        <f t="shared" si="8"/>
        <v>219</v>
      </c>
      <c r="AG34" s="29">
        <v>219</v>
      </c>
      <c r="AH34" s="29">
        <v>0</v>
      </c>
      <c r="AI34" s="29">
        <v>0</v>
      </c>
      <c r="AJ34" s="29">
        <f t="shared" si="9"/>
        <v>219</v>
      </c>
      <c r="AK34" s="29">
        <v>0</v>
      </c>
      <c r="AL34" s="29">
        <v>0</v>
      </c>
      <c r="AM34" s="29">
        <v>82</v>
      </c>
      <c r="AN34" s="29">
        <v>80</v>
      </c>
      <c r="AO34" s="29">
        <v>0</v>
      </c>
      <c r="AP34" s="29">
        <v>0</v>
      </c>
      <c r="AQ34" s="29">
        <v>0</v>
      </c>
      <c r="AR34" s="29">
        <v>0</v>
      </c>
      <c r="AS34" s="29">
        <v>57</v>
      </c>
      <c r="AT34" s="29">
        <f t="shared" si="10"/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f t="shared" si="11"/>
        <v>0</v>
      </c>
      <c r="BA34" s="29">
        <v>0</v>
      </c>
      <c r="BB34" s="29">
        <v>0</v>
      </c>
      <c r="BC34" s="29">
        <v>0</v>
      </c>
    </row>
    <row r="35" spans="1:55" s="30" customFormat="1" ht="13.5" customHeight="1" x14ac:dyDescent="0.15">
      <c r="A35" s="26" t="s">
        <v>34</v>
      </c>
      <c r="B35" s="27" t="s">
        <v>89</v>
      </c>
      <c r="C35" s="28" t="s">
        <v>90</v>
      </c>
      <c r="D35" s="29">
        <f t="shared" si="0"/>
        <v>5095</v>
      </c>
      <c r="E35" s="29">
        <f t="shared" si="1"/>
        <v>0</v>
      </c>
      <c r="F35" s="29">
        <v>0</v>
      </c>
      <c r="G35" s="29">
        <v>0</v>
      </c>
      <c r="H35" s="29">
        <f t="shared" si="2"/>
        <v>0</v>
      </c>
      <c r="I35" s="29">
        <v>0</v>
      </c>
      <c r="J35" s="29">
        <v>0</v>
      </c>
      <c r="K35" s="29">
        <f t="shared" si="3"/>
        <v>5095</v>
      </c>
      <c r="L35" s="29">
        <v>380</v>
      </c>
      <c r="M35" s="29">
        <v>4715</v>
      </c>
      <c r="N35" s="29">
        <f t="shared" si="4"/>
        <v>5095</v>
      </c>
      <c r="O35" s="29">
        <f t="shared" si="5"/>
        <v>380</v>
      </c>
      <c r="P35" s="29">
        <v>380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f t="shared" si="6"/>
        <v>4715</v>
      </c>
      <c r="W35" s="29">
        <v>4715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f t="shared" si="7"/>
        <v>0</v>
      </c>
      <c r="AD35" s="29">
        <v>0</v>
      </c>
      <c r="AE35" s="29">
        <v>0</v>
      </c>
      <c r="AF35" s="29">
        <f t="shared" si="8"/>
        <v>117</v>
      </c>
      <c r="AG35" s="29">
        <v>117</v>
      </c>
      <c r="AH35" s="29">
        <v>0</v>
      </c>
      <c r="AI35" s="29">
        <v>0</v>
      </c>
      <c r="AJ35" s="29">
        <f t="shared" si="9"/>
        <v>117</v>
      </c>
      <c r="AK35" s="29">
        <v>0</v>
      </c>
      <c r="AL35" s="29">
        <v>0</v>
      </c>
      <c r="AM35" s="29">
        <v>44</v>
      </c>
      <c r="AN35" s="29">
        <v>43</v>
      </c>
      <c r="AO35" s="29">
        <v>0</v>
      </c>
      <c r="AP35" s="29">
        <v>0</v>
      </c>
      <c r="AQ35" s="29">
        <v>0</v>
      </c>
      <c r="AR35" s="29">
        <v>0</v>
      </c>
      <c r="AS35" s="29">
        <v>30</v>
      </c>
      <c r="AT35" s="29">
        <f t="shared" si="10"/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f t="shared" si="11"/>
        <v>0</v>
      </c>
      <c r="BA35" s="29">
        <v>0</v>
      </c>
      <c r="BB35" s="29">
        <v>0</v>
      </c>
      <c r="BC35" s="29">
        <v>0</v>
      </c>
    </row>
    <row r="36" spans="1:55" s="30" customFormat="1" ht="13.5" customHeight="1" x14ac:dyDescent="0.15">
      <c r="A36" s="26" t="s">
        <v>34</v>
      </c>
      <c r="B36" s="27" t="s">
        <v>91</v>
      </c>
      <c r="C36" s="28" t="s">
        <v>92</v>
      </c>
      <c r="D36" s="29">
        <f t="shared" si="0"/>
        <v>2166</v>
      </c>
      <c r="E36" s="29">
        <f t="shared" si="1"/>
        <v>0</v>
      </c>
      <c r="F36" s="29">
        <v>0</v>
      </c>
      <c r="G36" s="29">
        <v>0</v>
      </c>
      <c r="H36" s="29">
        <f t="shared" si="2"/>
        <v>0</v>
      </c>
      <c r="I36" s="29">
        <v>0</v>
      </c>
      <c r="J36" s="29">
        <v>0</v>
      </c>
      <c r="K36" s="29">
        <f t="shared" si="3"/>
        <v>2166</v>
      </c>
      <c r="L36" s="29">
        <v>275</v>
      </c>
      <c r="M36" s="29">
        <v>1891</v>
      </c>
      <c r="N36" s="29">
        <f t="shared" si="4"/>
        <v>2166</v>
      </c>
      <c r="O36" s="29">
        <f t="shared" si="5"/>
        <v>275</v>
      </c>
      <c r="P36" s="29">
        <v>275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f t="shared" si="6"/>
        <v>1891</v>
      </c>
      <c r="W36" s="29">
        <v>1891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f t="shared" si="7"/>
        <v>0</v>
      </c>
      <c r="AD36" s="29">
        <v>0</v>
      </c>
      <c r="AE36" s="29">
        <v>0</v>
      </c>
      <c r="AF36" s="29">
        <f t="shared" si="8"/>
        <v>49</v>
      </c>
      <c r="AG36" s="29">
        <v>49</v>
      </c>
      <c r="AH36" s="29">
        <v>0</v>
      </c>
      <c r="AI36" s="29">
        <v>0</v>
      </c>
      <c r="AJ36" s="29">
        <f t="shared" si="9"/>
        <v>49</v>
      </c>
      <c r="AK36" s="29">
        <v>0</v>
      </c>
      <c r="AL36" s="29">
        <v>0</v>
      </c>
      <c r="AM36" s="29">
        <v>18</v>
      </c>
      <c r="AN36" s="29">
        <v>18</v>
      </c>
      <c r="AO36" s="29">
        <v>0</v>
      </c>
      <c r="AP36" s="29">
        <v>0</v>
      </c>
      <c r="AQ36" s="29">
        <v>0</v>
      </c>
      <c r="AR36" s="29">
        <v>0</v>
      </c>
      <c r="AS36" s="29">
        <v>13</v>
      </c>
      <c r="AT36" s="29">
        <f t="shared" si="10"/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f t="shared" si="11"/>
        <v>0</v>
      </c>
      <c r="BA36" s="29">
        <v>0</v>
      </c>
      <c r="BB36" s="29">
        <v>0</v>
      </c>
      <c r="BC36" s="29">
        <v>0</v>
      </c>
    </row>
    <row r="37" spans="1:55" s="30" customFormat="1" ht="13.5" customHeight="1" x14ac:dyDescent="0.15">
      <c r="A37" s="26" t="s">
        <v>34</v>
      </c>
      <c r="B37" s="27" t="s">
        <v>93</v>
      </c>
      <c r="C37" s="28" t="s">
        <v>94</v>
      </c>
      <c r="D37" s="29">
        <f t="shared" si="0"/>
        <v>17022</v>
      </c>
      <c r="E37" s="29">
        <f t="shared" si="1"/>
        <v>0</v>
      </c>
      <c r="F37" s="29">
        <v>0</v>
      </c>
      <c r="G37" s="29">
        <v>0</v>
      </c>
      <c r="H37" s="29">
        <f t="shared" si="2"/>
        <v>0</v>
      </c>
      <c r="I37" s="29">
        <v>0</v>
      </c>
      <c r="J37" s="29">
        <v>0</v>
      </c>
      <c r="K37" s="29">
        <f t="shared" si="3"/>
        <v>17022</v>
      </c>
      <c r="L37" s="29">
        <v>916</v>
      </c>
      <c r="M37" s="29">
        <v>16106</v>
      </c>
      <c r="N37" s="29">
        <f t="shared" si="4"/>
        <v>17022</v>
      </c>
      <c r="O37" s="29">
        <f t="shared" si="5"/>
        <v>916</v>
      </c>
      <c r="P37" s="29">
        <v>916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f t="shared" si="6"/>
        <v>16106</v>
      </c>
      <c r="W37" s="29">
        <v>16106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f t="shared" si="7"/>
        <v>0</v>
      </c>
      <c r="AD37" s="29">
        <v>0</v>
      </c>
      <c r="AE37" s="29">
        <v>0</v>
      </c>
      <c r="AF37" s="29">
        <f t="shared" si="8"/>
        <v>387</v>
      </c>
      <c r="AG37" s="29">
        <v>387</v>
      </c>
      <c r="AH37" s="29">
        <v>0</v>
      </c>
      <c r="AI37" s="29">
        <v>0</v>
      </c>
      <c r="AJ37" s="29">
        <f t="shared" si="9"/>
        <v>387</v>
      </c>
      <c r="AK37" s="29">
        <v>0</v>
      </c>
      <c r="AL37" s="29">
        <v>0</v>
      </c>
      <c r="AM37" s="29">
        <v>145</v>
      </c>
      <c r="AN37" s="29">
        <v>142</v>
      </c>
      <c r="AO37" s="29">
        <v>0</v>
      </c>
      <c r="AP37" s="29">
        <v>0</v>
      </c>
      <c r="AQ37" s="29">
        <v>0</v>
      </c>
      <c r="AR37" s="29">
        <v>0</v>
      </c>
      <c r="AS37" s="29">
        <v>100</v>
      </c>
      <c r="AT37" s="29">
        <f t="shared" si="10"/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f t="shared" si="11"/>
        <v>0</v>
      </c>
      <c r="BA37" s="29">
        <v>0</v>
      </c>
      <c r="BB37" s="29">
        <v>0</v>
      </c>
      <c r="BC37" s="29">
        <v>0</v>
      </c>
    </row>
    <row r="38" spans="1:55" s="30" customFormat="1" ht="13.5" customHeight="1" x14ac:dyDescent="0.15">
      <c r="A38" s="26" t="s">
        <v>34</v>
      </c>
      <c r="B38" s="27" t="s">
        <v>95</v>
      </c>
      <c r="C38" s="28" t="s">
        <v>96</v>
      </c>
      <c r="D38" s="29">
        <f t="shared" si="0"/>
        <v>18820</v>
      </c>
      <c r="E38" s="29">
        <f t="shared" si="1"/>
        <v>0</v>
      </c>
      <c r="F38" s="29">
        <v>0</v>
      </c>
      <c r="G38" s="29">
        <v>0</v>
      </c>
      <c r="H38" s="29">
        <f t="shared" si="2"/>
        <v>0</v>
      </c>
      <c r="I38" s="29">
        <v>0</v>
      </c>
      <c r="J38" s="29">
        <v>0</v>
      </c>
      <c r="K38" s="29">
        <f t="shared" si="3"/>
        <v>18820</v>
      </c>
      <c r="L38" s="29">
        <v>424</v>
      </c>
      <c r="M38" s="29">
        <v>18396</v>
      </c>
      <c r="N38" s="29">
        <f t="shared" si="4"/>
        <v>18820</v>
      </c>
      <c r="O38" s="29">
        <f t="shared" si="5"/>
        <v>424</v>
      </c>
      <c r="P38" s="29">
        <v>424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f t="shared" si="6"/>
        <v>18396</v>
      </c>
      <c r="W38" s="29">
        <v>18396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f t="shared" si="7"/>
        <v>0</v>
      </c>
      <c r="AD38" s="29">
        <v>0</v>
      </c>
      <c r="AE38" s="29">
        <v>0</v>
      </c>
      <c r="AF38" s="29">
        <f t="shared" si="8"/>
        <v>429</v>
      </c>
      <c r="AG38" s="29">
        <v>429</v>
      </c>
      <c r="AH38" s="29">
        <v>0</v>
      </c>
      <c r="AI38" s="29">
        <v>0</v>
      </c>
      <c r="AJ38" s="29">
        <f t="shared" si="9"/>
        <v>429</v>
      </c>
      <c r="AK38" s="29">
        <v>0</v>
      </c>
      <c r="AL38" s="29">
        <v>0</v>
      </c>
      <c r="AM38" s="29">
        <v>161</v>
      </c>
      <c r="AN38" s="29">
        <v>157</v>
      </c>
      <c r="AO38" s="29">
        <v>0</v>
      </c>
      <c r="AP38" s="29">
        <v>0</v>
      </c>
      <c r="AQ38" s="29">
        <v>0</v>
      </c>
      <c r="AR38" s="29">
        <v>0</v>
      </c>
      <c r="AS38" s="29">
        <v>111</v>
      </c>
      <c r="AT38" s="29">
        <f t="shared" si="10"/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f t="shared" si="11"/>
        <v>0</v>
      </c>
      <c r="BA38" s="29">
        <v>0</v>
      </c>
      <c r="BB38" s="29">
        <v>0</v>
      </c>
      <c r="BC38" s="29">
        <v>0</v>
      </c>
    </row>
    <row r="39" spans="1:55" s="30" customFormat="1" ht="13.5" customHeight="1" x14ac:dyDescent="0.15">
      <c r="A39" s="26" t="s">
        <v>34</v>
      </c>
      <c r="B39" s="27" t="s">
        <v>97</v>
      </c>
      <c r="C39" s="28" t="s">
        <v>98</v>
      </c>
      <c r="D39" s="29">
        <f t="shared" si="0"/>
        <v>15364</v>
      </c>
      <c r="E39" s="29">
        <f t="shared" si="1"/>
        <v>0</v>
      </c>
      <c r="F39" s="29">
        <v>0</v>
      </c>
      <c r="G39" s="29">
        <v>0</v>
      </c>
      <c r="H39" s="29">
        <f t="shared" si="2"/>
        <v>0</v>
      </c>
      <c r="I39" s="29">
        <v>0</v>
      </c>
      <c r="J39" s="29">
        <v>0</v>
      </c>
      <c r="K39" s="29">
        <f t="shared" si="3"/>
        <v>15364</v>
      </c>
      <c r="L39" s="29">
        <v>970</v>
      </c>
      <c r="M39" s="29">
        <v>14394</v>
      </c>
      <c r="N39" s="29">
        <f t="shared" si="4"/>
        <v>15364</v>
      </c>
      <c r="O39" s="29">
        <f t="shared" si="5"/>
        <v>970</v>
      </c>
      <c r="P39" s="29">
        <v>970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f t="shared" si="6"/>
        <v>14394</v>
      </c>
      <c r="W39" s="29">
        <v>14394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f t="shared" si="7"/>
        <v>0</v>
      </c>
      <c r="AD39" s="29">
        <v>0</v>
      </c>
      <c r="AE39" s="29">
        <v>0</v>
      </c>
      <c r="AF39" s="29">
        <f t="shared" si="8"/>
        <v>350</v>
      </c>
      <c r="AG39" s="29">
        <v>350</v>
      </c>
      <c r="AH39" s="29">
        <v>0</v>
      </c>
      <c r="AI39" s="29">
        <v>0</v>
      </c>
      <c r="AJ39" s="29">
        <f t="shared" si="9"/>
        <v>350</v>
      </c>
      <c r="AK39" s="29">
        <v>0</v>
      </c>
      <c r="AL39" s="29">
        <v>0</v>
      </c>
      <c r="AM39" s="29">
        <v>131</v>
      </c>
      <c r="AN39" s="29">
        <v>129</v>
      </c>
      <c r="AO39" s="29">
        <v>0</v>
      </c>
      <c r="AP39" s="29">
        <v>0</v>
      </c>
      <c r="AQ39" s="29">
        <v>0</v>
      </c>
      <c r="AR39" s="29">
        <v>0</v>
      </c>
      <c r="AS39" s="29">
        <v>90</v>
      </c>
      <c r="AT39" s="29">
        <f t="shared" si="10"/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f t="shared" si="11"/>
        <v>0</v>
      </c>
      <c r="BA39" s="29">
        <v>0</v>
      </c>
      <c r="BB39" s="29">
        <v>0</v>
      </c>
      <c r="BC39" s="29">
        <v>0</v>
      </c>
    </row>
    <row r="40" spans="1:55" s="30" customFormat="1" ht="13.5" customHeight="1" x14ac:dyDescent="0.15">
      <c r="A40" s="26" t="s">
        <v>34</v>
      </c>
      <c r="B40" s="27" t="s">
        <v>99</v>
      </c>
      <c r="C40" s="28" t="s">
        <v>100</v>
      </c>
      <c r="D40" s="29">
        <f t="shared" si="0"/>
        <v>2532</v>
      </c>
      <c r="E40" s="29">
        <f t="shared" si="1"/>
        <v>0</v>
      </c>
      <c r="F40" s="29">
        <v>0</v>
      </c>
      <c r="G40" s="29">
        <v>0</v>
      </c>
      <c r="H40" s="29">
        <f t="shared" si="2"/>
        <v>0</v>
      </c>
      <c r="I40" s="29">
        <v>0</v>
      </c>
      <c r="J40" s="29">
        <v>0</v>
      </c>
      <c r="K40" s="29">
        <f t="shared" si="3"/>
        <v>2532</v>
      </c>
      <c r="L40" s="29">
        <v>116</v>
      </c>
      <c r="M40" s="29">
        <v>2416</v>
      </c>
      <c r="N40" s="29">
        <f t="shared" si="4"/>
        <v>2532</v>
      </c>
      <c r="O40" s="29">
        <f t="shared" si="5"/>
        <v>116</v>
      </c>
      <c r="P40" s="29">
        <v>116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f t="shared" si="6"/>
        <v>2416</v>
      </c>
      <c r="W40" s="29">
        <v>2416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f t="shared" si="7"/>
        <v>0</v>
      </c>
      <c r="AD40" s="29">
        <v>0</v>
      </c>
      <c r="AE40" s="29">
        <v>0</v>
      </c>
      <c r="AF40" s="29">
        <f t="shared" si="8"/>
        <v>3</v>
      </c>
      <c r="AG40" s="29">
        <v>3</v>
      </c>
      <c r="AH40" s="29">
        <v>0</v>
      </c>
      <c r="AI40" s="29">
        <v>0</v>
      </c>
      <c r="AJ40" s="29">
        <f t="shared" si="9"/>
        <v>3</v>
      </c>
      <c r="AK40" s="29">
        <v>0</v>
      </c>
      <c r="AL40" s="29">
        <v>0</v>
      </c>
      <c r="AM40" s="29">
        <v>3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f t="shared" si="10"/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f t="shared" si="11"/>
        <v>0</v>
      </c>
      <c r="BA40" s="29">
        <v>0</v>
      </c>
      <c r="BB40" s="29">
        <v>0</v>
      </c>
      <c r="BC40" s="29">
        <v>0</v>
      </c>
    </row>
    <row r="41" spans="1:55" s="30" customFormat="1" ht="13.5" customHeight="1" x14ac:dyDescent="0.15">
      <c r="A41" s="26" t="s">
        <v>34</v>
      </c>
      <c r="B41" s="27" t="s">
        <v>101</v>
      </c>
      <c r="C41" s="28" t="s">
        <v>102</v>
      </c>
      <c r="D41" s="29">
        <f t="shared" si="0"/>
        <v>2207</v>
      </c>
      <c r="E41" s="29">
        <f t="shared" si="1"/>
        <v>0</v>
      </c>
      <c r="F41" s="29">
        <v>0</v>
      </c>
      <c r="G41" s="29">
        <v>0</v>
      </c>
      <c r="H41" s="29">
        <f t="shared" si="2"/>
        <v>0</v>
      </c>
      <c r="I41" s="29">
        <v>0</v>
      </c>
      <c r="J41" s="29">
        <v>0</v>
      </c>
      <c r="K41" s="29">
        <f t="shared" si="3"/>
        <v>2207</v>
      </c>
      <c r="L41" s="29">
        <v>101</v>
      </c>
      <c r="M41" s="29">
        <v>2106</v>
      </c>
      <c r="N41" s="29">
        <f t="shared" si="4"/>
        <v>2207</v>
      </c>
      <c r="O41" s="29">
        <f t="shared" si="5"/>
        <v>101</v>
      </c>
      <c r="P41" s="29">
        <v>101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f t="shared" si="6"/>
        <v>2106</v>
      </c>
      <c r="W41" s="29">
        <v>2106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f t="shared" si="7"/>
        <v>0</v>
      </c>
      <c r="AD41" s="29">
        <v>0</v>
      </c>
      <c r="AE41" s="29">
        <v>0</v>
      </c>
      <c r="AF41" s="29">
        <f t="shared" si="8"/>
        <v>10</v>
      </c>
      <c r="AG41" s="29">
        <v>10</v>
      </c>
      <c r="AH41" s="29">
        <v>0</v>
      </c>
      <c r="AI41" s="29">
        <v>0</v>
      </c>
      <c r="AJ41" s="29">
        <f t="shared" si="9"/>
        <v>20</v>
      </c>
      <c r="AK41" s="29">
        <v>17</v>
      </c>
      <c r="AL41" s="29">
        <v>3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f t="shared" si="10"/>
        <v>10</v>
      </c>
      <c r="AU41" s="29">
        <v>10</v>
      </c>
      <c r="AV41" s="29">
        <v>0</v>
      </c>
      <c r="AW41" s="29">
        <v>0</v>
      </c>
      <c r="AX41" s="29">
        <v>0</v>
      </c>
      <c r="AY41" s="29">
        <v>0</v>
      </c>
      <c r="AZ41" s="29">
        <f t="shared" si="11"/>
        <v>3</v>
      </c>
      <c r="BA41" s="29">
        <v>3</v>
      </c>
      <c r="BB41" s="29">
        <v>0</v>
      </c>
      <c r="BC41" s="29">
        <v>0</v>
      </c>
    </row>
    <row r="42" spans="1:55" s="30" customFormat="1" ht="13.5" customHeight="1" x14ac:dyDescent="0.15">
      <c r="A42" s="26" t="s">
        <v>34</v>
      </c>
      <c r="B42" s="27" t="s">
        <v>103</v>
      </c>
      <c r="C42" s="28" t="s">
        <v>104</v>
      </c>
      <c r="D42" s="29">
        <f t="shared" si="0"/>
        <v>1690</v>
      </c>
      <c r="E42" s="29">
        <f t="shared" si="1"/>
        <v>0</v>
      </c>
      <c r="F42" s="29">
        <v>0</v>
      </c>
      <c r="G42" s="29">
        <v>0</v>
      </c>
      <c r="H42" s="29">
        <f t="shared" si="2"/>
        <v>0</v>
      </c>
      <c r="I42" s="29">
        <v>0</v>
      </c>
      <c r="J42" s="29">
        <v>0</v>
      </c>
      <c r="K42" s="29">
        <f t="shared" si="3"/>
        <v>1690</v>
      </c>
      <c r="L42" s="29">
        <v>40</v>
      </c>
      <c r="M42" s="29">
        <v>1650</v>
      </c>
      <c r="N42" s="29">
        <f t="shared" si="4"/>
        <v>1690</v>
      </c>
      <c r="O42" s="29">
        <f t="shared" si="5"/>
        <v>40</v>
      </c>
      <c r="P42" s="29">
        <v>40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f t="shared" si="6"/>
        <v>1650</v>
      </c>
      <c r="W42" s="29">
        <v>1650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f t="shared" si="7"/>
        <v>0</v>
      </c>
      <c r="AD42" s="29">
        <v>0</v>
      </c>
      <c r="AE42" s="29">
        <v>0</v>
      </c>
      <c r="AF42" s="29">
        <f t="shared" si="8"/>
        <v>7</v>
      </c>
      <c r="AG42" s="29">
        <v>7</v>
      </c>
      <c r="AH42" s="29">
        <v>0</v>
      </c>
      <c r="AI42" s="29">
        <v>0</v>
      </c>
      <c r="AJ42" s="29">
        <f t="shared" si="9"/>
        <v>15</v>
      </c>
      <c r="AK42" s="29">
        <v>13</v>
      </c>
      <c r="AL42" s="29">
        <v>2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f t="shared" si="10"/>
        <v>7</v>
      </c>
      <c r="AU42" s="29">
        <v>7</v>
      </c>
      <c r="AV42" s="29">
        <v>0</v>
      </c>
      <c r="AW42" s="29">
        <v>0</v>
      </c>
      <c r="AX42" s="29">
        <v>0</v>
      </c>
      <c r="AY42" s="29">
        <v>0</v>
      </c>
      <c r="AZ42" s="29">
        <f t="shared" si="11"/>
        <v>2</v>
      </c>
      <c r="BA42" s="29">
        <v>2</v>
      </c>
      <c r="BB42" s="29">
        <v>0</v>
      </c>
      <c r="BC42" s="29">
        <v>0</v>
      </c>
    </row>
    <row r="43" spans="1:55" s="30" customFormat="1" ht="13.5" customHeight="1" x14ac:dyDescent="0.15">
      <c r="A43" s="26" t="s">
        <v>34</v>
      </c>
      <c r="B43" s="27" t="s">
        <v>105</v>
      </c>
      <c r="C43" s="28" t="s">
        <v>106</v>
      </c>
      <c r="D43" s="29">
        <f t="shared" si="0"/>
        <v>1382</v>
      </c>
      <c r="E43" s="29">
        <f t="shared" si="1"/>
        <v>0</v>
      </c>
      <c r="F43" s="29">
        <v>0</v>
      </c>
      <c r="G43" s="29">
        <v>0</v>
      </c>
      <c r="H43" s="29">
        <f t="shared" si="2"/>
        <v>0</v>
      </c>
      <c r="I43" s="29">
        <v>0</v>
      </c>
      <c r="J43" s="29">
        <v>0</v>
      </c>
      <c r="K43" s="29">
        <f t="shared" si="3"/>
        <v>1382</v>
      </c>
      <c r="L43" s="29">
        <v>276</v>
      </c>
      <c r="M43" s="29">
        <v>1106</v>
      </c>
      <c r="N43" s="29">
        <f t="shared" si="4"/>
        <v>1382</v>
      </c>
      <c r="O43" s="29">
        <f t="shared" si="5"/>
        <v>276</v>
      </c>
      <c r="P43" s="29">
        <v>276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f t="shared" si="6"/>
        <v>1106</v>
      </c>
      <c r="W43" s="29">
        <v>1106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f t="shared" si="7"/>
        <v>0</v>
      </c>
      <c r="AD43" s="29">
        <v>0</v>
      </c>
      <c r="AE43" s="29">
        <v>0</v>
      </c>
      <c r="AF43" s="29">
        <f t="shared" si="8"/>
        <v>6</v>
      </c>
      <c r="AG43" s="29">
        <v>6</v>
      </c>
      <c r="AH43" s="29">
        <v>0</v>
      </c>
      <c r="AI43" s="29">
        <v>0</v>
      </c>
      <c r="AJ43" s="29">
        <f t="shared" si="9"/>
        <v>12</v>
      </c>
      <c r="AK43" s="29">
        <v>10</v>
      </c>
      <c r="AL43" s="29">
        <v>2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f t="shared" si="10"/>
        <v>6</v>
      </c>
      <c r="AU43" s="29">
        <v>6</v>
      </c>
      <c r="AV43" s="29">
        <v>0</v>
      </c>
      <c r="AW43" s="29">
        <v>0</v>
      </c>
      <c r="AX43" s="29">
        <v>0</v>
      </c>
      <c r="AY43" s="29">
        <v>0</v>
      </c>
      <c r="AZ43" s="29">
        <f t="shared" si="11"/>
        <v>2</v>
      </c>
      <c r="BA43" s="29">
        <v>2</v>
      </c>
      <c r="BB43" s="29">
        <v>0</v>
      </c>
      <c r="BC43" s="29">
        <v>0</v>
      </c>
    </row>
    <row r="44" spans="1:55" s="30" customFormat="1" ht="13.5" customHeight="1" x14ac:dyDescent="0.15">
      <c r="A44" s="26" t="s">
        <v>34</v>
      </c>
      <c r="B44" s="27" t="s">
        <v>107</v>
      </c>
      <c r="C44" s="28" t="s">
        <v>108</v>
      </c>
      <c r="D44" s="29">
        <f t="shared" si="0"/>
        <v>3234</v>
      </c>
      <c r="E44" s="29">
        <f t="shared" si="1"/>
        <v>0</v>
      </c>
      <c r="F44" s="29">
        <v>0</v>
      </c>
      <c r="G44" s="29">
        <v>0</v>
      </c>
      <c r="H44" s="29">
        <f t="shared" si="2"/>
        <v>0</v>
      </c>
      <c r="I44" s="29">
        <v>0</v>
      </c>
      <c r="J44" s="29">
        <v>0</v>
      </c>
      <c r="K44" s="29">
        <f t="shared" si="3"/>
        <v>3234</v>
      </c>
      <c r="L44" s="29">
        <v>256</v>
      </c>
      <c r="M44" s="29">
        <v>2978</v>
      </c>
      <c r="N44" s="29">
        <f t="shared" si="4"/>
        <v>3234</v>
      </c>
      <c r="O44" s="29">
        <f t="shared" si="5"/>
        <v>256</v>
      </c>
      <c r="P44" s="29">
        <v>256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f t="shared" si="6"/>
        <v>2978</v>
      </c>
      <c r="W44" s="29">
        <v>2978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f t="shared" si="7"/>
        <v>0</v>
      </c>
      <c r="AD44" s="29">
        <v>0</v>
      </c>
      <c r="AE44" s="29">
        <v>0</v>
      </c>
      <c r="AF44" s="29">
        <f t="shared" si="8"/>
        <v>14</v>
      </c>
      <c r="AG44" s="29">
        <v>14</v>
      </c>
      <c r="AH44" s="29">
        <v>0</v>
      </c>
      <c r="AI44" s="29">
        <v>0</v>
      </c>
      <c r="AJ44" s="29">
        <f t="shared" si="9"/>
        <v>29</v>
      </c>
      <c r="AK44" s="29">
        <v>24</v>
      </c>
      <c r="AL44" s="29">
        <v>5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f t="shared" si="10"/>
        <v>14</v>
      </c>
      <c r="AU44" s="29">
        <v>14</v>
      </c>
      <c r="AV44" s="29">
        <v>0</v>
      </c>
      <c r="AW44" s="29">
        <v>0</v>
      </c>
      <c r="AX44" s="29">
        <v>0</v>
      </c>
      <c r="AY44" s="29">
        <v>0</v>
      </c>
      <c r="AZ44" s="29">
        <f t="shared" si="11"/>
        <v>5</v>
      </c>
      <c r="BA44" s="29">
        <v>5</v>
      </c>
      <c r="BB44" s="29">
        <v>0</v>
      </c>
      <c r="BC44" s="29">
        <v>0</v>
      </c>
    </row>
    <row r="45" spans="1:55" s="30" customFormat="1" ht="13.5" customHeight="1" x14ac:dyDescent="0.15">
      <c r="A45" s="26" t="s">
        <v>34</v>
      </c>
      <c r="B45" s="27" t="s">
        <v>109</v>
      </c>
      <c r="C45" s="28" t="s">
        <v>110</v>
      </c>
      <c r="D45" s="29">
        <f t="shared" si="0"/>
        <v>2294</v>
      </c>
      <c r="E45" s="29">
        <f t="shared" si="1"/>
        <v>0</v>
      </c>
      <c r="F45" s="29">
        <v>0</v>
      </c>
      <c r="G45" s="29">
        <v>0</v>
      </c>
      <c r="H45" s="29">
        <f t="shared" si="2"/>
        <v>0</v>
      </c>
      <c r="I45" s="29">
        <v>0</v>
      </c>
      <c r="J45" s="29">
        <v>0</v>
      </c>
      <c r="K45" s="29">
        <f t="shared" si="3"/>
        <v>2294</v>
      </c>
      <c r="L45" s="29">
        <v>632</v>
      </c>
      <c r="M45" s="29">
        <v>1662</v>
      </c>
      <c r="N45" s="29">
        <f t="shared" si="4"/>
        <v>2294</v>
      </c>
      <c r="O45" s="29">
        <f t="shared" si="5"/>
        <v>632</v>
      </c>
      <c r="P45" s="29">
        <v>632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f t="shared" si="6"/>
        <v>1662</v>
      </c>
      <c r="W45" s="29">
        <v>1662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f t="shared" si="7"/>
        <v>0</v>
      </c>
      <c r="AD45" s="29">
        <v>0</v>
      </c>
      <c r="AE45" s="29">
        <v>0</v>
      </c>
      <c r="AF45" s="29">
        <f t="shared" si="8"/>
        <v>10</v>
      </c>
      <c r="AG45" s="29">
        <v>10</v>
      </c>
      <c r="AH45" s="29">
        <v>0</v>
      </c>
      <c r="AI45" s="29">
        <v>0</v>
      </c>
      <c r="AJ45" s="29">
        <f t="shared" si="9"/>
        <v>20</v>
      </c>
      <c r="AK45" s="29">
        <v>17</v>
      </c>
      <c r="AL45" s="29">
        <v>3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f t="shared" si="10"/>
        <v>10</v>
      </c>
      <c r="AU45" s="29">
        <v>10</v>
      </c>
      <c r="AV45" s="29">
        <v>0</v>
      </c>
      <c r="AW45" s="29">
        <v>0</v>
      </c>
      <c r="AX45" s="29">
        <v>0</v>
      </c>
      <c r="AY45" s="29">
        <v>0</v>
      </c>
      <c r="AZ45" s="29">
        <f t="shared" si="11"/>
        <v>3</v>
      </c>
      <c r="BA45" s="29">
        <v>3</v>
      </c>
      <c r="BB45" s="29">
        <v>0</v>
      </c>
      <c r="BC45" s="29">
        <v>0</v>
      </c>
    </row>
    <row r="46" spans="1:55" s="30" customFormat="1" ht="13.5" customHeight="1" x14ac:dyDescent="0.15">
      <c r="A46" s="26" t="s">
        <v>34</v>
      </c>
      <c r="B46" s="27" t="s">
        <v>111</v>
      </c>
      <c r="C46" s="28" t="s">
        <v>112</v>
      </c>
      <c r="D46" s="29">
        <f t="shared" si="0"/>
        <v>8248</v>
      </c>
      <c r="E46" s="29">
        <f t="shared" si="1"/>
        <v>0</v>
      </c>
      <c r="F46" s="29">
        <v>0</v>
      </c>
      <c r="G46" s="29">
        <v>0</v>
      </c>
      <c r="H46" s="29">
        <f t="shared" si="2"/>
        <v>0</v>
      </c>
      <c r="I46" s="29">
        <v>0</v>
      </c>
      <c r="J46" s="29">
        <v>0</v>
      </c>
      <c r="K46" s="29">
        <f t="shared" si="3"/>
        <v>8248</v>
      </c>
      <c r="L46" s="29">
        <v>694</v>
      </c>
      <c r="M46" s="29">
        <v>7554</v>
      </c>
      <c r="N46" s="29">
        <f t="shared" si="4"/>
        <v>8248</v>
      </c>
      <c r="O46" s="29">
        <f t="shared" si="5"/>
        <v>694</v>
      </c>
      <c r="P46" s="29">
        <v>694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f t="shared" si="6"/>
        <v>7554</v>
      </c>
      <c r="W46" s="29">
        <v>7554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f t="shared" si="7"/>
        <v>0</v>
      </c>
      <c r="AD46" s="29">
        <v>0</v>
      </c>
      <c r="AE46" s="29">
        <v>0</v>
      </c>
      <c r="AF46" s="29">
        <f t="shared" si="8"/>
        <v>35</v>
      </c>
      <c r="AG46" s="29">
        <v>35</v>
      </c>
      <c r="AH46" s="29">
        <v>0</v>
      </c>
      <c r="AI46" s="29">
        <v>0</v>
      </c>
      <c r="AJ46" s="29">
        <f t="shared" si="9"/>
        <v>74</v>
      </c>
      <c r="AK46" s="29">
        <v>62</v>
      </c>
      <c r="AL46" s="29">
        <v>12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f t="shared" si="10"/>
        <v>35</v>
      </c>
      <c r="AU46" s="29">
        <v>35</v>
      </c>
      <c r="AV46" s="29">
        <v>0</v>
      </c>
      <c r="AW46" s="29">
        <v>0</v>
      </c>
      <c r="AX46" s="29">
        <v>0</v>
      </c>
      <c r="AY46" s="29">
        <v>0</v>
      </c>
      <c r="AZ46" s="29">
        <f t="shared" si="11"/>
        <v>12</v>
      </c>
      <c r="BA46" s="29">
        <v>12</v>
      </c>
      <c r="BB46" s="29">
        <v>0</v>
      </c>
      <c r="BC46" s="29">
        <v>0</v>
      </c>
    </row>
    <row r="47" spans="1:55" s="30" customFormat="1" ht="13.5" customHeight="1" x14ac:dyDescent="0.15">
      <c r="A47" s="26" t="s">
        <v>34</v>
      </c>
      <c r="B47" s="27" t="s">
        <v>113</v>
      </c>
      <c r="C47" s="28" t="s">
        <v>114</v>
      </c>
      <c r="D47" s="29">
        <f t="shared" si="0"/>
        <v>2087</v>
      </c>
      <c r="E47" s="29">
        <f t="shared" si="1"/>
        <v>0</v>
      </c>
      <c r="F47" s="29">
        <v>0</v>
      </c>
      <c r="G47" s="29">
        <v>0</v>
      </c>
      <c r="H47" s="29">
        <f t="shared" si="2"/>
        <v>0</v>
      </c>
      <c r="I47" s="29">
        <v>0</v>
      </c>
      <c r="J47" s="29">
        <v>0</v>
      </c>
      <c r="K47" s="29">
        <f t="shared" si="3"/>
        <v>2087</v>
      </c>
      <c r="L47" s="29">
        <v>113</v>
      </c>
      <c r="M47" s="29">
        <v>1974</v>
      </c>
      <c r="N47" s="29">
        <f t="shared" si="4"/>
        <v>2087</v>
      </c>
      <c r="O47" s="29">
        <f t="shared" si="5"/>
        <v>113</v>
      </c>
      <c r="P47" s="29">
        <v>113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f t="shared" si="6"/>
        <v>1974</v>
      </c>
      <c r="W47" s="29">
        <v>1974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f t="shared" si="7"/>
        <v>0</v>
      </c>
      <c r="AD47" s="29">
        <v>0</v>
      </c>
      <c r="AE47" s="29">
        <v>0</v>
      </c>
      <c r="AF47" s="29">
        <f t="shared" si="8"/>
        <v>9</v>
      </c>
      <c r="AG47" s="29">
        <v>9</v>
      </c>
      <c r="AH47" s="29">
        <v>0</v>
      </c>
      <c r="AI47" s="29">
        <v>0</v>
      </c>
      <c r="AJ47" s="29">
        <f t="shared" si="9"/>
        <v>19</v>
      </c>
      <c r="AK47" s="29">
        <v>16</v>
      </c>
      <c r="AL47" s="29">
        <v>3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f t="shared" si="10"/>
        <v>9</v>
      </c>
      <c r="AU47" s="29">
        <v>9</v>
      </c>
      <c r="AV47" s="29">
        <v>0</v>
      </c>
      <c r="AW47" s="29">
        <v>0</v>
      </c>
      <c r="AX47" s="29">
        <v>0</v>
      </c>
      <c r="AY47" s="29">
        <v>0</v>
      </c>
      <c r="AZ47" s="29">
        <f t="shared" si="11"/>
        <v>3</v>
      </c>
      <c r="BA47" s="29">
        <v>3</v>
      </c>
      <c r="BB47" s="29">
        <v>0</v>
      </c>
      <c r="BC47" s="29">
        <v>0</v>
      </c>
    </row>
    <row r="48" spans="1:55" s="30" customFormat="1" ht="13.5" customHeight="1" x14ac:dyDescent="0.15">
      <c r="A48" s="26" t="s">
        <v>34</v>
      </c>
      <c r="B48" s="27" t="s">
        <v>115</v>
      </c>
      <c r="C48" s="28" t="s">
        <v>116</v>
      </c>
      <c r="D48" s="29">
        <f t="shared" si="0"/>
        <v>5141</v>
      </c>
      <c r="E48" s="29">
        <f t="shared" si="1"/>
        <v>0</v>
      </c>
      <c r="F48" s="29">
        <v>0</v>
      </c>
      <c r="G48" s="29">
        <v>0</v>
      </c>
      <c r="H48" s="29">
        <f t="shared" si="2"/>
        <v>0</v>
      </c>
      <c r="I48" s="29">
        <v>0</v>
      </c>
      <c r="J48" s="29">
        <v>0</v>
      </c>
      <c r="K48" s="29">
        <f t="shared" si="3"/>
        <v>5141</v>
      </c>
      <c r="L48" s="29">
        <v>1214</v>
      </c>
      <c r="M48" s="29">
        <v>3927</v>
      </c>
      <c r="N48" s="29">
        <f t="shared" si="4"/>
        <v>5141</v>
      </c>
      <c r="O48" s="29">
        <f t="shared" si="5"/>
        <v>1214</v>
      </c>
      <c r="P48" s="29">
        <v>1214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f t="shared" si="6"/>
        <v>3927</v>
      </c>
      <c r="W48" s="29">
        <v>3927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f t="shared" si="7"/>
        <v>0</v>
      </c>
      <c r="AD48" s="29">
        <v>0</v>
      </c>
      <c r="AE48" s="29">
        <v>0</v>
      </c>
      <c r="AF48" s="29">
        <f t="shared" si="8"/>
        <v>22</v>
      </c>
      <c r="AG48" s="29">
        <v>22</v>
      </c>
      <c r="AH48" s="29">
        <v>0</v>
      </c>
      <c r="AI48" s="29">
        <v>0</v>
      </c>
      <c r="AJ48" s="29">
        <f t="shared" si="9"/>
        <v>46</v>
      </c>
      <c r="AK48" s="29">
        <v>39</v>
      </c>
      <c r="AL48" s="29">
        <v>7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f t="shared" si="10"/>
        <v>22</v>
      </c>
      <c r="AU48" s="29">
        <v>22</v>
      </c>
      <c r="AV48" s="29">
        <v>0</v>
      </c>
      <c r="AW48" s="29">
        <v>0</v>
      </c>
      <c r="AX48" s="29">
        <v>0</v>
      </c>
      <c r="AY48" s="29">
        <v>0</v>
      </c>
      <c r="AZ48" s="29">
        <f t="shared" si="11"/>
        <v>7</v>
      </c>
      <c r="BA48" s="29">
        <v>7</v>
      </c>
      <c r="BB48" s="29">
        <v>0</v>
      </c>
      <c r="BC48" s="29">
        <v>0</v>
      </c>
    </row>
    <row r="49" spans="1:55" s="30" customFormat="1" ht="13.5" customHeight="1" x14ac:dyDescent="0.15">
      <c r="A49" s="26" t="s">
        <v>34</v>
      </c>
      <c r="B49" s="27" t="s">
        <v>117</v>
      </c>
      <c r="C49" s="28" t="s">
        <v>118</v>
      </c>
      <c r="D49" s="29">
        <f t="shared" si="0"/>
        <v>515</v>
      </c>
      <c r="E49" s="29">
        <f t="shared" si="1"/>
        <v>0</v>
      </c>
      <c r="F49" s="29">
        <v>0</v>
      </c>
      <c r="G49" s="29">
        <v>0</v>
      </c>
      <c r="H49" s="29">
        <f t="shared" si="2"/>
        <v>0</v>
      </c>
      <c r="I49" s="29">
        <v>0</v>
      </c>
      <c r="J49" s="29">
        <v>0</v>
      </c>
      <c r="K49" s="29">
        <f t="shared" si="3"/>
        <v>515</v>
      </c>
      <c r="L49" s="29">
        <v>116</v>
      </c>
      <c r="M49" s="29">
        <v>399</v>
      </c>
      <c r="N49" s="29">
        <f t="shared" si="4"/>
        <v>515</v>
      </c>
      <c r="O49" s="29">
        <f t="shared" si="5"/>
        <v>116</v>
      </c>
      <c r="P49" s="29">
        <v>0</v>
      </c>
      <c r="Q49" s="29">
        <v>0</v>
      </c>
      <c r="R49" s="29">
        <v>0</v>
      </c>
      <c r="S49" s="29">
        <v>116</v>
      </c>
      <c r="T49" s="29">
        <v>0</v>
      </c>
      <c r="U49" s="29">
        <v>0</v>
      </c>
      <c r="V49" s="29">
        <f t="shared" si="6"/>
        <v>399</v>
      </c>
      <c r="W49" s="29">
        <v>0</v>
      </c>
      <c r="X49" s="29">
        <v>0</v>
      </c>
      <c r="Y49" s="29">
        <v>0</v>
      </c>
      <c r="Z49" s="29">
        <v>399</v>
      </c>
      <c r="AA49" s="29">
        <v>0</v>
      </c>
      <c r="AB49" s="29">
        <v>0</v>
      </c>
      <c r="AC49" s="29">
        <f t="shared" si="7"/>
        <v>0</v>
      </c>
      <c r="AD49" s="29">
        <v>0</v>
      </c>
      <c r="AE49" s="29">
        <v>0</v>
      </c>
      <c r="AF49" s="29">
        <f t="shared" si="8"/>
        <v>0</v>
      </c>
      <c r="AG49" s="29">
        <v>0</v>
      </c>
      <c r="AH49" s="29">
        <v>0</v>
      </c>
      <c r="AI49" s="29">
        <v>0</v>
      </c>
      <c r="AJ49" s="29">
        <f t="shared" si="9"/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f t="shared" si="10"/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f t="shared" si="11"/>
        <v>0</v>
      </c>
      <c r="BA49" s="29">
        <v>0</v>
      </c>
      <c r="BB49" s="29">
        <v>0</v>
      </c>
      <c r="BC49" s="29">
        <v>0</v>
      </c>
    </row>
  </sheetData>
  <mergeCells count="56">
    <mergeCell ref="AD4:AD5"/>
    <mergeCell ref="AE4:AE5"/>
    <mergeCell ref="W4:W5"/>
    <mergeCell ref="X4:X5"/>
    <mergeCell ref="Y4:Y5"/>
    <mergeCell ref="Z4:Z5"/>
    <mergeCell ref="AA4:AA5"/>
    <mergeCell ref="AB4:AB5"/>
    <mergeCell ref="AZ3:AZ4"/>
    <mergeCell ref="BA3:BA4"/>
    <mergeCell ref="BB3:BB4"/>
    <mergeCell ref="BC3:BC4"/>
    <mergeCell ref="AX3:AX4"/>
    <mergeCell ref="AY3:AY4"/>
    <mergeCell ref="G4:G5"/>
    <mergeCell ref="I4:I5"/>
    <mergeCell ref="J4:J5"/>
    <mergeCell ref="L4:L5"/>
    <mergeCell ref="U4:U5"/>
    <mergeCell ref="P4:P5"/>
    <mergeCell ref="Q4:Q5"/>
    <mergeCell ref="R4:R5"/>
    <mergeCell ref="S4:S5"/>
    <mergeCell ref="T4:T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T2:AY2"/>
    <mergeCell ref="M4:M5"/>
    <mergeCell ref="AT3:AT4"/>
    <mergeCell ref="AU3:AU4"/>
    <mergeCell ref="AV3:AV5"/>
    <mergeCell ref="AW3:AW4"/>
    <mergeCell ref="A2:A6"/>
    <mergeCell ref="B2:B6"/>
    <mergeCell ref="C2:C6"/>
    <mergeCell ref="AF2:AI2"/>
    <mergeCell ref="AJ2:AS2"/>
    <mergeCell ref="AJ3:AJ4"/>
    <mergeCell ref="AK3:AK4"/>
    <mergeCell ref="AL3:AL5"/>
    <mergeCell ref="AM3:AM4"/>
    <mergeCell ref="AN3:AN4"/>
    <mergeCell ref="AO3:AO4"/>
    <mergeCell ref="AP3:AP4"/>
    <mergeCell ref="AQ3:AQ4"/>
    <mergeCell ref="AR3:AR4"/>
    <mergeCell ref="AS3:AS4"/>
    <mergeCell ref="F4:F5"/>
  </mergeCells>
  <phoneticPr fontId="1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31" customWidth="1"/>
    <col min="2" max="2" width="8.77734375" style="32" customWidth="1"/>
    <col min="3" max="3" width="12.6640625" style="6" customWidth="1"/>
    <col min="4" max="55" width="9" style="33"/>
    <col min="56" max="16384" width="9" style="6"/>
  </cols>
  <sheetData>
    <row r="1" spans="1:55" ht="16.2" x14ac:dyDescent="0.15">
      <c r="A1" s="1" t="s">
        <v>123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s="12" customFormat="1" ht="24" customHeight="1" x14ac:dyDescent="0.2">
      <c r="A2" s="69" t="s">
        <v>1</v>
      </c>
      <c r="B2" s="71" t="s">
        <v>2</v>
      </c>
      <c r="C2" s="72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9"/>
      <c r="N2" s="7" t="s">
        <v>5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F2" s="73" t="s">
        <v>6</v>
      </c>
      <c r="AG2" s="74"/>
      <c r="AH2" s="74"/>
      <c r="AI2" s="75"/>
      <c r="AJ2" s="73" t="s">
        <v>7</v>
      </c>
      <c r="AK2" s="74"/>
      <c r="AL2" s="74"/>
      <c r="AM2" s="74"/>
      <c r="AN2" s="74"/>
      <c r="AO2" s="74"/>
      <c r="AP2" s="74"/>
      <c r="AQ2" s="74"/>
      <c r="AR2" s="74"/>
      <c r="AS2" s="75"/>
      <c r="AT2" s="85" t="s">
        <v>8</v>
      </c>
      <c r="AU2" s="71"/>
      <c r="AV2" s="71"/>
      <c r="AW2" s="71"/>
      <c r="AX2" s="71"/>
      <c r="AY2" s="71"/>
      <c r="AZ2" s="73" t="s">
        <v>9</v>
      </c>
      <c r="BA2" s="74"/>
      <c r="BB2" s="74"/>
      <c r="BC2" s="75"/>
    </row>
    <row r="3" spans="1:55" s="12" customFormat="1" ht="13.5" customHeight="1" x14ac:dyDescent="0.2">
      <c r="A3" s="70"/>
      <c r="B3" s="70"/>
      <c r="C3" s="70"/>
      <c r="D3" s="13" t="s">
        <v>10</v>
      </c>
      <c r="E3" s="78" t="s">
        <v>11</v>
      </c>
      <c r="F3" s="74"/>
      <c r="G3" s="75"/>
      <c r="H3" s="79" t="s">
        <v>12</v>
      </c>
      <c r="I3" s="80"/>
      <c r="J3" s="81"/>
      <c r="K3" s="78" t="s">
        <v>13</v>
      </c>
      <c r="L3" s="80"/>
      <c r="M3" s="81"/>
      <c r="N3" s="13" t="s">
        <v>10</v>
      </c>
      <c r="O3" s="78" t="s">
        <v>14</v>
      </c>
      <c r="P3" s="82"/>
      <c r="Q3" s="82"/>
      <c r="R3" s="82"/>
      <c r="S3" s="82"/>
      <c r="T3" s="82"/>
      <c r="U3" s="83"/>
      <c r="V3" s="78" t="s">
        <v>15</v>
      </c>
      <c r="W3" s="82"/>
      <c r="X3" s="82"/>
      <c r="Y3" s="82"/>
      <c r="Z3" s="82"/>
      <c r="AA3" s="82"/>
      <c r="AB3" s="83"/>
      <c r="AC3" s="35" t="s">
        <v>16</v>
      </c>
      <c r="AD3" s="10"/>
      <c r="AE3" s="11"/>
      <c r="AF3" s="84" t="s">
        <v>10</v>
      </c>
      <c r="AG3" s="71" t="s">
        <v>17</v>
      </c>
      <c r="AH3" s="71" t="s">
        <v>18</v>
      </c>
      <c r="AI3" s="71" t="s">
        <v>19</v>
      </c>
      <c r="AJ3" s="70" t="s">
        <v>10</v>
      </c>
      <c r="AK3" s="71" t="s">
        <v>20</v>
      </c>
      <c r="AL3" s="71" t="s">
        <v>21</v>
      </c>
      <c r="AM3" s="71" t="s">
        <v>22</v>
      </c>
      <c r="AN3" s="71" t="s">
        <v>18</v>
      </c>
      <c r="AO3" s="71" t="s">
        <v>19</v>
      </c>
      <c r="AP3" s="71" t="s">
        <v>23</v>
      </c>
      <c r="AQ3" s="71" t="s">
        <v>24</v>
      </c>
      <c r="AR3" s="71" t="s">
        <v>25</v>
      </c>
      <c r="AS3" s="71" t="s">
        <v>26</v>
      </c>
      <c r="AT3" s="84" t="s">
        <v>10</v>
      </c>
      <c r="AU3" s="71" t="s">
        <v>20</v>
      </c>
      <c r="AV3" s="71" t="s">
        <v>21</v>
      </c>
      <c r="AW3" s="71" t="s">
        <v>22</v>
      </c>
      <c r="AX3" s="71" t="s">
        <v>18</v>
      </c>
      <c r="AY3" s="71" t="s">
        <v>19</v>
      </c>
      <c r="AZ3" s="84" t="s">
        <v>10</v>
      </c>
      <c r="BA3" s="71" t="s">
        <v>17</v>
      </c>
      <c r="BB3" s="71" t="s">
        <v>18</v>
      </c>
      <c r="BC3" s="71" t="s">
        <v>19</v>
      </c>
    </row>
    <row r="4" spans="1:55" s="12" customFormat="1" ht="18.75" customHeight="1" x14ac:dyDescent="0.2">
      <c r="A4" s="70"/>
      <c r="B4" s="70"/>
      <c r="C4" s="70"/>
      <c r="D4" s="13"/>
      <c r="E4" s="13" t="s">
        <v>10</v>
      </c>
      <c r="F4" s="76" t="s">
        <v>27</v>
      </c>
      <c r="G4" s="76" t="s">
        <v>28</v>
      </c>
      <c r="H4" s="13" t="s">
        <v>10</v>
      </c>
      <c r="I4" s="76" t="s">
        <v>27</v>
      </c>
      <c r="J4" s="76" t="s">
        <v>28</v>
      </c>
      <c r="K4" s="13" t="s">
        <v>10</v>
      </c>
      <c r="L4" s="76" t="s">
        <v>27</v>
      </c>
      <c r="M4" s="76" t="s">
        <v>28</v>
      </c>
      <c r="N4" s="13"/>
      <c r="O4" s="13" t="s">
        <v>10</v>
      </c>
      <c r="P4" s="76" t="s">
        <v>17</v>
      </c>
      <c r="Q4" s="86" t="s">
        <v>18</v>
      </c>
      <c r="R4" s="86" t="s">
        <v>19</v>
      </c>
      <c r="S4" s="76" t="s">
        <v>29</v>
      </c>
      <c r="T4" s="76" t="s">
        <v>30</v>
      </c>
      <c r="U4" s="76" t="s">
        <v>31</v>
      </c>
      <c r="V4" s="13" t="s">
        <v>10</v>
      </c>
      <c r="W4" s="76" t="s">
        <v>17</v>
      </c>
      <c r="X4" s="86" t="s">
        <v>18</v>
      </c>
      <c r="Y4" s="86" t="s">
        <v>19</v>
      </c>
      <c r="Z4" s="76" t="s">
        <v>29</v>
      </c>
      <c r="AA4" s="76" t="s">
        <v>30</v>
      </c>
      <c r="AB4" s="76" t="s">
        <v>31</v>
      </c>
      <c r="AC4" s="13" t="s">
        <v>10</v>
      </c>
      <c r="AD4" s="76" t="s">
        <v>27</v>
      </c>
      <c r="AE4" s="76" t="s">
        <v>28</v>
      </c>
      <c r="AF4" s="84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84"/>
      <c r="AU4" s="70"/>
      <c r="AV4" s="70"/>
      <c r="AW4" s="70"/>
      <c r="AX4" s="70"/>
      <c r="AY4" s="70"/>
      <c r="AZ4" s="84"/>
      <c r="BA4" s="70"/>
      <c r="BB4" s="70"/>
      <c r="BC4" s="70"/>
    </row>
    <row r="5" spans="1:55" s="17" customFormat="1" ht="22.5" customHeight="1" x14ac:dyDescent="0.2">
      <c r="A5" s="70"/>
      <c r="B5" s="70"/>
      <c r="C5" s="70"/>
      <c r="D5" s="15"/>
      <c r="E5" s="15"/>
      <c r="F5" s="77"/>
      <c r="G5" s="77"/>
      <c r="H5" s="15"/>
      <c r="I5" s="77"/>
      <c r="J5" s="77"/>
      <c r="K5" s="15"/>
      <c r="L5" s="77"/>
      <c r="M5" s="77"/>
      <c r="N5" s="15"/>
      <c r="O5" s="15"/>
      <c r="P5" s="77"/>
      <c r="Q5" s="87"/>
      <c r="R5" s="87"/>
      <c r="S5" s="77"/>
      <c r="T5" s="77"/>
      <c r="U5" s="77"/>
      <c r="V5" s="15"/>
      <c r="W5" s="77"/>
      <c r="X5" s="87"/>
      <c r="Y5" s="87"/>
      <c r="Z5" s="77"/>
      <c r="AA5" s="77"/>
      <c r="AB5" s="77"/>
      <c r="AC5" s="15"/>
      <c r="AD5" s="77"/>
      <c r="AE5" s="77"/>
      <c r="AF5" s="34"/>
      <c r="AG5" s="34"/>
      <c r="AH5" s="34"/>
      <c r="AI5" s="34"/>
      <c r="AJ5" s="34"/>
      <c r="AK5" s="34"/>
      <c r="AL5" s="70"/>
      <c r="AM5" s="34"/>
      <c r="AN5" s="34"/>
      <c r="AO5" s="34"/>
      <c r="AP5" s="34"/>
      <c r="AQ5" s="34"/>
      <c r="AR5" s="34"/>
      <c r="AS5" s="34"/>
      <c r="AT5" s="34"/>
      <c r="AU5" s="34"/>
      <c r="AV5" s="70"/>
      <c r="AW5" s="34"/>
      <c r="AX5" s="34"/>
      <c r="AY5" s="34"/>
      <c r="AZ5" s="34"/>
      <c r="BA5" s="34"/>
      <c r="BB5" s="34"/>
      <c r="BC5" s="34"/>
    </row>
    <row r="6" spans="1:55" s="20" customFormat="1" ht="13.5" customHeight="1" x14ac:dyDescent="0.2">
      <c r="A6" s="70"/>
      <c r="B6" s="70"/>
      <c r="C6" s="70"/>
      <c r="D6" s="18" t="s">
        <v>32</v>
      </c>
      <c r="E6" s="18" t="s">
        <v>32</v>
      </c>
      <c r="F6" s="18" t="s">
        <v>32</v>
      </c>
      <c r="G6" s="18" t="s">
        <v>32</v>
      </c>
      <c r="H6" s="18" t="s">
        <v>32</v>
      </c>
      <c r="I6" s="18" t="s">
        <v>32</v>
      </c>
      <c r="J6" s="18" t="s">
        <v>32</v>
      </c>
      <c r="K6" s="18" t="s">
        <v>32</v>
      </c>
      <c r="L6" s="18" t="s">
        <v>32</v>
      </c>
      <c r="M6" s="18" t="s">
        <v>32</v>
      </c>
      <c r="N6" s="18" t="s">
        <v>32</v>
      </c>
      <c r="O6" s="18" t="s">
        <v>32</v>
      </c>
      <c r="P6" s="18" t="s">
        <v>32</v>
      </c>
      <c r="Q6" s="18" t="s">
        <v>32</v>
      </c>
      <c r="R6" s="18" t="s">
        <v>32</v>
      </c>
      <c r="S6" s="18" t="s">
        <v>32</v>
      </c>
      <c r="T6" s="18" t="s">
        <v>32</v>
      </c>
      <c r="U6" s="18" t="s">
        <v>32</v>
      </c>
      <c r="V6" s="18" t="s">
        <v>32</v>
      </c>
      <c r="W6" s="18" t="s">
        <v>32</v>
      </c>
      <c r="X6" s="18" t="s">
        <v>32</v>
      </c>
      <c r="Y6" s="18" t="s">
        <v>32</v>
      </c>
      <c r="Z6" s="18" t="s">
        <v>32</v>
      </c>
      <c r="AA6" s="18" t="s">
        <v>32</v>
      </c>
      <c r="AB6" s="18" t="s">
        <v>32</v>
      </c>
      <c r="AC6" s="18" t="s">
        <v>32</v>
      </c>
      <c r="AD6" s="18" t="s">
        <v>32</v>
      </c>
      <c r="AE6" s="18" t="s">
        <v>32</v>
      </c>
      <c r="AF6" s="19" t="s">
        <v>33</v>
      </c>
      <c r="AG6" s="19" t="s">
        <v>33</v>
      </c>
      <c r="AH6" s="19" t="s">
        <v>33</v>
      </c>
      <c r="AI6" s="19" t="s">
        <v>33</v>
      </c>
      <c r="AJ6" s="19" t="s">
        <v>33</v>
      </c>
      <c r="AK6" s="19" t="s">
        <v>33</v>
      </c>
      <c r="AL6" s="19" t="s">
        <v>33</v>
      </c>
      <c r="AM6" s="19" t="s">
        <v>33</v>
      </c>
      <c r="AN6" s="19" t="s">
        <v>33</v>
      </c>
      <c r="AO6" s="19" t="s">
        <v>33</v>
      </c>
      <c r="AP6" s="19" t="s">
        <v>33</v>
      </c>
      <c r="AQ6" s="19" t="s">
        <v>33</v>
      </c>
      <c r="AR6" s="19" t="s">
        <v>33</v>
      </c>
      <c r="AS6" s="19" t="s">
        <v>33</v>
      </c>
      <c r="AT6" s="19" t="s">
        <v>33</v>
      </c>
      <c r="AU6" s="19" t="s">
        <v>33</v>
      </c>
      <c r="AV6" s="19" t="s">
        <v>33</v>
      </c>
      <c r="AW6" s="19" t="s">
        <v>33</v>
      </c>
      <c r="AX6" s="19" t="s">
        <v>33</v>
      </c>
      <c r="AY6" s="19" t="s">
        <v>33</v>
      </c>
      <c r="AZ6" s="19" t="s">
        <v>33</v>
      </c>
      <c r="BA6" s="19" t="s">
        <v>33</v>
      </c>
      <c r="BB6" s="19" t="s">
        <v>33</v>
      </c>
      <c r="BC6" s="19" t="s">
        <v>33</v>
      </c>
    </row>
    <row r="7" spans="1:55" s="25" customFormat="1" ht="13.5" customHeight="1" x14ac:dyDescent="0.2">
      <c r="A7" s="21" t="str">
        <f>[6]水洗化人口等!A7</f>
        <v>岐阜県</v>
      </c>
      <c r="B7" s="22" t="str">
        <f>[6]水洗化人口等!B7</f>
        <v>21000</v>
      </c>
      <c r="C7" s="23" t="s">
        <v>10</v>
      </c>
      <c r="D7" s="24">
        <f t="shared" ref="D7:D49" si="0">SUM(E7,+H7,+K7)</f>
        <v>548547</v>
      </c>
      <c r="E7" s="24">
        <f t="shared" ref="E7:E49" si="1">SUM(F7:G7)</f>
        <v>3763</v>
      </c>
      <c r="F7" s="24">
        <f>SUM(F$8:F$49)</f>
        <v>3763</v>
      </c>
      <c r="G7" s="24">
        <f>SUM(G$8:G$49)</f>
        <v>0</v>
      </c>
      <c r="H7" s="24">
        <f t="shared" ref="H7:H49" si="2">SUM(I7:J7)</f>
        <v>34595</v>
      </c>
      <c r="I7" s="24">
        <f>SUM(I$8:I$49)</f>
        <v>22152</v>
      </c>
      <c r="J7" s="24">
        <f>SUM(J$8:J$49)</f>
        <v>12443</v>
      </c>
      <c r="K7" s="24">
        <f t="shared" ref="K7:K49" si="3">SUM(L7:M7)</f>
        <v>510189</v>
      </c>
      <c r="L7" s="24">
        <f>SUM(L$8:L$49)</f>
        <v>37822</v>
      </c>
      <c r="M7" s="24">
        <f>SUM(M$8:M$49)</f>
        <v>472367</v>
      </c>
      <c r="N7" s="24">
        <f t="shared" ref="N7:N49" si="4">SUM(O7,+V7,+AC7)</f>
        <v>548686</v>
      </c>
      <c r="O7" s="24">
        <f t="shared" ref="O7:O49" si="5">SUM(P7:U7)</f>
        <v>63737</v>
      </c>
      <c r="P7" s="24">
        <f>SUM(P$8:P$49)</f>
        <v>59397</v>
      </c>
      <c r="Q7" s="24">
        <f>SUM(Q$8:Q$49)</f>
        <v>0</v>
      </c>
      <c r="R7" s="24">
        <f>SUM(R$8:R$49)</f>
        <v>0</v>
      </c>
      <c r="S7" s="24">
        <f>SUM(S$8:S$49)</f>
        <v>1631</v>
      </c>
      <c r="T7" s="24">
        <f>SUM(T$8:T$49)</f>
        <v>0</v>
      </c>
      <c r="U7" s="24">
        <f>SUM(U$8:U$49)</f>
        <v>2709</v>
      </c>
      <c r="V7" s="24">
        <f t="shared" ref="V7:V49" si="6">SUM(W7:AB7)</f>
        <v>484810</v>
      </c>
      <c r="W7" s="24">
        <f>SUM(W$8:W$49)</f>
        <v>470042</v>
      </c>
      <c r="X7" s="24">
        <f>SUM(X$8:X$49)</f>
        <v>0</v>
      </c>
      <c r="Y7" s="24">
        <f>SUM(Y$8:Y$49)</f>
        <v>0</v>
      </c>
      <c r="Z7" s="24">
        <f>SUM(Z$8:Z$49)</f>
        <v>5347</v>
      </c>
      <c r="AA7" s="24">
        <f>SUM(AA$8:AA$49)</f>
        <v>0</v>
      </c>
      <c r="AB7" s="24">
        <f>SUM(AB$8:AB$49)</f>
        <v>9421</v>
      </c>
      <c r="AC7" s="24">
        <f t="shared" ref="AC7:AC49" si="7">SUM(AD7:AE7)</f>
        <v>139</v>
      </c>
      <c r="AD7" s="24">
        <f>SUM(AD$8:AD$49)</f>
        <v>139</v>
      </c>
      <c r="AE7" s="24">
        <f>SUM(AE$8:AE$49)</f>
        <v>0</v>
      </c>
      <c r="AF7" s="24">
        <f t="shared" ref="AF7:AF49" si="8">SUM(AG7:AI7)</f>
        <v>9847</v>
      </c>
      <c r="AG7" s="24">
        <f>SUM(AG$8:AG$49)</f>
        <v>9847</v>
      </c>
      <c r="AH7" s="24">
        <f>SUM(AH$8:AH$49)</f>
        <v>0</v>
      </c>
      <c r="AI7" s="24">
        <f>SUM(AI$8:AI$49)</f>
        <v>0</v>
      </c>
      <c r="AJ7" s="24">
        <f t="shared" ref="AJ7:AJ49" si="9">SUM(AK7:AS7)</f>
        <v>11828</v>
      </c>
      <c r="AK7" s="24">
        <f>SUM(AK$8:AK$49)</f>
        <v>2471</v>
      </c>
      <c r="AL7" s="24">
        <f>SUM(AL$8:AL$49)</f>
        <v>64</v>
      </c>
      <c r="AM7" s="24">
        <f>SUM(AM$8:AM$49)</f>
        <v>5288</v>
      </c>
      <c r="AN7" s="24">
        <f>SUM(AN$8:AN$49)</f>
        <v>1915</v>
      </c>
      <c r="AO7" s="24">
        <f>SUM(AO$8:AO$49)</f>
        <v>0</v>
      </c>
      <c r="AP7" s="24">
        <f>SUM(AP$8:AP$49)</f>
        <v>275</v>
      </c>
      <c r="AQ7" s="24">
        <f>SUM(AQ$8:AQ$49)</f>
        <v>0</v>
      </c>
      <c r="AR7" s="24">
        <f>SUM(AR$8:AR$49)</f>
        <v>0</v>
      </c>
      <c r="AS7" s="24">
        <f>SUM(AS$8:AS$49)</f>
        <v>1815</v>
      </c>
      <c r="AT7" s="24">
        <f t="shared" ref="AT7:AT49" si="10">SUM(AU7:AY7)</f>
        <v>745</v>
      </c>
      <c r="AU7" s="24">
        <f>SUM(AU$8:AU$49)</f>
        <v>554</v>
      </c>
      <c r="AV7" s="24">
        <f>SUM(AV$8:AV$49)</f>
        <v>0</v>
      </c>
      <c r="AW7" s="24">
        <f>SUM(AW$8:AW$49)</f>
        <v>191</v>
      </c>
      <c r="AX7" s="24">
        <f>SUM(AX$8:AX$49)</f>
        <v>0</v>
      </c>
      <c r="AY7" s="24">
        <f>SUM(AY$8:AY$49)</f>
        <v>0</v>
      </c>
      <c r="AZ7" s="24">
        <f t="shared" ref="AZ7:AZ49" si="11">SUM(BA7:BC7)</f>
        <v>389</v>
      </c>
      <c r="BA7" s="24">
        <f>SUM(BA$8:BA$49)</f>
        <v>389</v>
      </c>
      <c r="BB7" s="24">
        <f>SUM(BB$8:BB$49)</f>
        <v>0</v>
      </c>
      <c r="BC7" s="24">
        <f>SUM(BC$8:BC$49)</f>
        <v>0</v>
      </c>
    </row>
    <row r="8" spans="1:55" s="30" customFormat="1" ht="13.5" customHeight="1" x14ac:dyDescent="0.15">
      <c r="A8" s="26" t="s">
        <v>34</v>
      </c>
      <c r="B8" s="27" t="s">
        <v>35</v>
      </c>
      <c r="C8" s="28" t="s">
        <v>36</v>
      </c>
      <c r="D8" s="29">
        <f t="shared" si="0"/>
        <v>49107</v>
      </c>
      <c r="E8" s="29">
        <f t="shared" si="1"/>
        <v>1023</v>
      </c>
      <c r="F8" s="29">
        <v>1023</v>
      </c>
      <c r="G8" s="29">
        <v>0</v>
      </c>
      <c r="H8" s="29">
        <f t="shared" si="2"/>
        <v>3110</v>
      </c>
      <c r="I8" s="29">
        <v>3110</v>
      </c>
      <c r="J8" s="29">
        <v>0</v>
      </c>
      <c r="K8" s="29">
        <f t="shared" si="3"/>
        <v>44974</v>
      </c>
      <c r="L8" s="29">
        <v>0</v>
      </c>
      <c r="M8" s="29">
        <v>44974</v>
      </c>
      <c r="N8" s="29">
        <f t="shared" si="4"/>
        <v>49107</v>
      </c>
      <c r="O8" s="29">
        <f t="shared" si="5"/>
        <v>4133</v>
      </c>
      <c r="P8" s="29">
        <v>4133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f t="shared" si="6"/>
        <v>44974</v>
      </c>
      <c r="W8" s="29">
        <v>44974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f t="shared" si="7"/>
        <v>0</v>
      </c>
      <c r="AD8" s="29">
        <v>0</v>
      </c>
      <c r="AE8" s="29">
        <v>0</v>
      </c>
      <c r="AF8" s="29">
        <f t="shared" si="8"/>
        <v>1163</v>
      </c>
      <c r="AG8" s="29">
        <v>1163</v>
      </c>
      <c r="AH8" s="29">
        <v>0</v>
      </c>
      <c r="AI8" s="29">
        <v>0</v>
      </c>
      <c r="AJ8" s="29">
        <f t="shared" si="9"/>
        <v>1163</v>
      </c>
      <c r="AK8" s="29">
        <v>0</v>
      </c>
      <c r="AL8" s="29">
        <v>0</v>
      </c>
      <c r="AM8" s="29">
        <v>966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197</v>
      </c>
      <c r="AT8" s="29">
        <f t="shared" si="10"/>
        <v>113</v>
      </c>
      <c r="AU8" s="29">
        <v>0</v>
      </c>
      <c r="AV8" s="29">
        <v>0</v>
      </c>
      <c r="AW8" s="29">
        <v>113</v>
      </c>
      <c r="AX8" s="29">
        <v>0</v>
      </c>
      <c r="AY8" s="29">
        <v>0</v>
      </c>
      <c r="AZ8" s="29">
        <f t="shared" si="11"/>
        <v>0</v>
      </c>
      <c r="BA8" s="29">
        <v>0</v>
      </c>
      <c r="BB8" s="29">
        <v>0</v>
      </c>
      <c r="BC8" s="29">
        <v>0</v>
      </c>
    </row>
    <row r="9" spans="1:55" s="30" customFormat="1" ht="13.5" customHeight="1" x14ac:dyDescent="0.15">
      <c r="A9" s="26" t="s">
        <v>34</v>
      </c>
      <c r="B9" s="27" t="s">
        <v>37</v>
      </c>
      <c r="C9" s="28" t="s">
        <v>38</v>
      </c>
      <c r="D9" s="29">
        <f t="shared" si="0"/>
        <v>26300</v>
      </c>
      <c r="E9" s="29">
        <f t="shared" si="1"/>
        <v>0</v>
      </c>
      <c r="F9" s="29">
        <v>0</v>
      </c>
      <c r="G9" s="29">
        <v>0</v>
      </c>
      <c r="H9" s="29">
        <f t="shared" si="2"/>
        <v>0</v>
      </c>
      <c r="I9" s="29">
        <v>0</v>
      </c>
      <c r="J9" s="29">
        <v>0</v>
      </c>
      <c r="K9" s="29">
        <f t="shared" si="3"/>
        <v>26300</v>
      </c>
      <c r="L9" s="29">
        <v>1878</v>
      </c>
      <c r="M9" s="29">
        <v>24422</v>
      </c>
      <c r="N9" s="29">
        <f t="shared" si="4"/>
        <v>26323</v>
      </c>
      <c r="O9" s="29">
        <f t="shared" si="5"/>
        <v>1878</v>
      </c>
      <c r="P9" s="29">
        <v>1878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f t="shared" si="6"/>
        <v>24422</v>
      </c>
      <c r="W9" s="29">
        <v>24422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f t="shared" si="7"/>
        <v>23</v>
      </c>
      <c r="AD9" s="29">
        <v>23</v>
      </c>
      <c r="AE9" s="29">
        <v>0</v>
      </c>
      <c r="AF9" s="29">
        <f t="shared" si="8"/>
        <v>575</v>
      </c>
      <c r="AG9" s="29">
        <v>575</v>
      </c>
      <c r="AH9" s="29">
        <v>0</v>
      </c>
      <c r="AI9" s="29">
        <v>0</v>
      </c>
      <c r="AJ9" s="29">
        <f t="shared" si="9"/>
        <v>575</v>
      </c>
      <c r="AK9" s="29">
        <v>0</v>
      </c>
      <c r="AL9" s="29">
        <v>0</v>
      </c>
      <c r="AM9" s="29">
        <v>224</v>
      </c>
      <c r="AN9" s="29">
        <v>189</v>
      </c>
      <c r="AO9" s="29">
        <v>0</v>
      </c>
      <c r="AP9" s="29">
        <v>0</v>
      </c>
      <c r="AQ9" s="29">
        <v>0</v>
      </c>
      <c r="AR9" s="29">
        <v>0</v>
      </c>
      <c r="AS9" s="29">
        <v>162</v>
      </c>
      <c r="AT9" s="29">
        <f t="shared" si="10"/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f t="shared" si="11"/>
        <v>0</v>
      </c>
      <c r="BA9" s="29">
        <v>0</v>
      </c>
      <c r="BB9" s="29">
        <v>0</v>
      </c>
      <c r="BC9" s="29">
        <v>0</v>
      </c>
    </row>
    <row r="10" spans="1:55" s="30" customFormat="1" ht="13.5" customHeight="1" x14ac:dyDescent="0.15">
      <c r="A10" s="26" t="s">
        <v>34</v>
      </c>
      <c r="B10" s="27" t="s">
        <v>39</v>
      </c>
      <c r="C10" s="28" t="s">
        <v>40</v>
      </c>
      <c r="D10" s="29">
        <f t="shared" si="0"/>
        <v>20360</v>
      </c>
      <c r="E10" s="29">
        <f t="shared" si="1"/>
        <v>0</v>
      </c>
      <c r="F10" s="29">
        <v>0</v>
      </c>
      <c r="G10" s="29">
        <v>0</v>
      </c>
      <c r="H10" s="29">
        <f t="shared" si="2"/>
        <v>0</v>
      </c>
      <c r="I10" s="29">
        <v>0</v>
      </c>
      <c r="J10" s="29">
        <v>0</v>
      </c>
      <c r="K10" s="29">
        <f t="shared" si="3"/>
        <v>20360</v>
      </c>
      <c r="L10" s="29">
        <v>4165</v>
      </c>
      <c r="M10" s="29">
        <v>16195</v>
      </c>
      <c r="N10" s="29">
        <f t="shared" si="4"/>
        <v>20360</v>
      </c>
      <c r="O10" s="29">
        <f t="shared" si="5"/>
        <v>4165</v>
      </c>
      <c r="P10" s="29">
        <v>4165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f t="shared" si="6"/>
        <v>16195</v>
      </c>
      <c r="W10" s="29">
        <v>16195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f t="shared" si="7"/>
        <v>0</v>
      </c>
      <c r="AD10" s="29">
        <v>0</v>
      </c>
      <c r="AE10" s="29">
        <v>0</v>
      </c>
      <c r="AF10" s="29">
        <f t="shared" si="8"/>
        <v>186</v>
      </c>
      <c r="AG10" s="29">
        <v>186</v>
      </c>
      <c r="AH10" s="29">
        <v>0</v>
      </c>
      <c r="AI10" s="29">
        <v>0</v>
      </c>
      <c r="AJ10" s="29">
        <f t="shared" si="9"/>
        <v>186</v>
      </c>
      <c r="AK10" s="29">
        <v>0</v>
      </c>
      <c r="AL10" s="29">
        <v>0</v>
      </c>
      <c r="AM10" s="29">
        <v>31</v>
      </c>
      <c r="AN10" s="29">
        <v>0</v>
      </c>
      <c r="AO10" s="29">
        <v>0</v>
      </c>
      <c r="AP10" s="29">
        <v>155</v>
      </c>
      <c r="AQ10" s="29">
        <v>0</v>
      </c>
      <c r="AR10" s="29">
        <v>0</v>
      </c>
      <c r="AS10" s="29">
        <v>0</v>
      </c>
      <c r="AT10" s="29">
        <f t="shared" si="10"/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f t="shared" si="11"/>
        <v>0</v>
      </c>
      <c r="BA10" s="29">
        <v>0</v>
      </c>
      <c r="BB10" s="29">
        <v>0</v>
      </c>
      <c r="BC10" s="29">
        <v>0</v>
      </c>
    </row>
    <row r="11" spans="1:55" s="30" customFormat="1" ht="13.5" customHeight="1" x14ac:dyDescent="0.15">
      <c r="A11" s="26" t="s">
        <v>34</v>
      </c>
      <c r="B11" s="27" t="s">
        <v>41</v>
      </c>
      <c r="C11" s="28" t="s">
        <v>42</v>
      </c>
      <c r="D11" s="29">
        <f t="shared" si="0"/>
        <v>8485</v>
      </c>
      <c r="E11" s="29">
        <f t="shared" si="1"/>
        <v>0</v>
      </c>
      <c r="F11" s="29">
        <v>0</v>
      </c>
      <c r="G11" s="29">
        <v>0</v>
      </c>
      <c r="H11" s="29">
        <f t="shared" si="2"/>
        <v>2220</v>
      </c>
      <c r="I11" s="29">
        <v>2192</v>
      </c>
      <c r="J11" s="29">
        <v>28</v>
      </c>
      <c r="K11" s="29">
        <f t="shared" si="3"/>
        <v>6265</v>
      </c>
      <c r="L11" s="29">
        <v>0</v>
      </c>
      <c r="M11" s="29">
        <v>6265</v>
      </c>
      <c r="N11" s="29">
        <f t="shared" si="4"/>
        <v>8485</v>
      </c>
      <c r="O11" s="29">
        <f t="shared" si="5"/>
        <v>2192</v>
      </c>
      <c r="P11" s="29">
        <v>2192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f t="shared" si="6"/>
        <v>6293</v>
      </c>
      <c r="W11" s="29">
        <v>6293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f t="shared" si="7"/>
        <v>0</v>
      </c>
      <c r="AD11" s="29">
        <v>0</v>
      </c>
      <c r="AE11" s="29">
        <v>0</v>
      </c>
      <c r="AF11" s="29">
        <f t="shared" si="8"/>
        <v>198</v>
      </c>
      <c r="AG11" s="29">
        <v>198</v>
      </c>
      <c r="AH11" s="29">
        <v>0</v>
      </c>
      <c r="AI11" s="29">
        <v>0</v>
      </c>
      <c r="AJ11" s="29">
        <f t="shared" si="9"/>
        <v>198</v>
      </c>
      <c r="AK11" s="29">
        <v>0</v>
      </c>
      <c r="AL11" s="29">
        <v>0</v>
      </c>
      <c r="AM11" s="29">
        <v>198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f t="shared" si="10"/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f t="shared" si="11"/>
        <v>0</v>
      </c>
      <c r="BA11" s="29">
        <v>0</v>
      </c>
      <c r="BB11" s="29">
        <v>0</v>
      </c>
      <c r="BC11" s="29">
        <v>0</v>
      </c>
    </row>
    <row r="12" spans="1:55" s="30" customFormat="1" ht="13.5" customHeight="1" x14ac:dyDescent="0.15">
      <c r="A12" s="26" t="s">
        <v>34</v>
      </c>
      <c r="B12" s="27" t="s">
        <v>43</v>
      </c>
      <c r="C12" s="28" t="s">
        <v>44</v>
      </c>
      <c r="D12" s="29">
        <f t="shared" si="0"/>
        <v>11502</v>
      </c>
      <c r="E12" s="29">
        <f t="shared" si="1"/>
        <v>0</v>
      </c>
      <c r="F12" s="29">
        <v>0</v>
      </c>
      <c r="G12" s="29">
        <v>0</v>
      </c>
      <c r="H12" s="29">
        <f t="shared" si="2"/>
        <v>0</v>
      </c>
      <c r="I12" s="29">
        <v>0</v>
      </c>
      <c r="J12" s="29">
        <v>0</v>
      </c>
      <c r="K12" s="29">
        <f t="shared" si="3"/>
        <v>11502</v>
      </c>
      <c r="L12" s="29">
        <v>1305</v>
      </c>
      <c r="M12" s="29">
        <v>10197</v>
      </c>
      <c r="N12" s="29">
        <f t="shared" si="4"/>
        <v>11502</v>
      </c>
      <c r="O12" s="29">
        <f t="shared" si="5"/>
        <v>1305</v>
      </c>
      <c r="P12" s="29">
        <v>1305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f t="shared" si="6"/>
        <v>10197</v>
      </c>
      <c r="W12" s="29">
        <v>10197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f t="shared" si="7"/>
        <v>0</v>
      </c>
      <c r="AD12" s="29">
        <v>0</v>
      </c>
      <c r="AE12" s="29">
        <v>0</v>
      </c>
      <c r="AF12" s="29">
        <f t="shared" si="8"/>
        <v>221</v>
      </c>
      <c r="AG12" s="29">
        <v>221</v>
      </c>
      <c r="AH12" s="29">
        <v>0</v>
      </c>
      <c r="AI12" s="29">
        <v>0</v>
      </c>
      <c r="AJ12" s="29">
        <f t="shared" si="9"/>
        <v>221</v>
      </c>
      <c r="AK12" s="29">
        <v>0</v>
      </c>
      <c r="AL12" s="29">
        <v>0</v>
      </c>
      <c r="AM12" s="29">
        <v>221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f t="shared" si="10"/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f t="shared" si="11"/>
        <v>0</v>
      </c>
      <c r="BA12" s="29">
        <v>0</v>
      </c>
      <c r="BB12" s="29">
        <v>0</v>
      </c>
      <c r="BC12" s="29">
        <v>0</v>
      </c>
    </row>
    <row r="13" spans="1:55" s="30" customFormat="1" ht="13.5" customHeight="1" x14ac:dyDescent="0.15">
      <c r="A13" s="26" t="s">
        <v>34</v>
      </c>
      <c r="B13" s="27" t="s">
        <v>45</v>
      </c>
      <c r="C13" s="28" t="s">
        <v>46</v>
      </c>
      <c r="D13" s="29">
        <f t="shared" si="0"/>
        <v>20507</v>
      </c>
      <c r="E13" s="29">
        <f t="shared" si="1"/>
        <v>0</v>
      </c>
      <c r="F13" s="29">
        <v>0</v>
      </c>
      <c r="G13" s="29">
        <v>0</v>
      </c>
      <c r="H13" s="29">
        <f t="shared" si="2"/>
        <v>8922</v>
      </c>
      <c r="I13" s="29">
        <v>8922</v>
      </c>
      <c r="J13" s="29">
        <v>0</v>
      </c>
      <c r="K13" s="29">
        <f t="shared" si="3"/>
        <v>11585</v>
      </c>
      <c r="L13" s="29">
        <v>0</v>
      </c>
      <c r="M13" s="29">
        <v>11585</v>
      </c>
      <c r="N13" s="29">
        <f t="shared" si="4"/>
        <v>20507</v>
      </c>
      <c r="O13" s="29">
        <f t="shared" si="5"/>
        <v>8922</v>
      </c>
      <c r="P13" s="29">
        <v>8922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f t="shared" si="6"/>
        <v>11585</v>
      </c>
      <c r="W13" s="29">
        <v>11585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f t="shared" si="7"/>
        <v>0</v>
      </c>
      <c r="AD13" s="29">
        <v>0</v>
      </c>
      <c r="AE13" s="29">
        <v>0</v>
      </c>
      <c r="AF13" s="29">
        <f t="shared" si="8"/>
        <v>941</v>
      </c>
      <c r="AG13" s="29">
        <v>941</v>
      </c>
      <c r="AH13" s="29">
        <v>0</v>
      </c>
      <c r="AI13" s="29">
        <v>0</v>
      </c>
      <c r="AJ13" s="29">
        <f t="shared" si="9"/>
        <v>941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941</v>
      </c>
      <c r="AT13" s="29">
        <f t="shared" si="10"/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f t="shared" si="11"/>
        <v>0</v>
      </c>
      <c r="BA13" s="29">
        <v>0</v>
      </c>
      <c r="BB13" s="29">
        <v>0</v>
      </c>
      <c r="BC13" s="29">
        <v>0</v>
      </c>
    </row>
    <row r="14" spans="1:55" s="30" customFormat="1" ht="13.5" customHeight="1" x14ac:dyDescent="0.15">
      <c r="A14" s="26" t="s">
        <v>34</v>
      </c>
      <c r="B14" s="27" t="s">
        <v>47</v>
      </c>
      <c r="C14" s="28" t="s">
        <v>48</v>
      </c>
      <c r="D14" s="29">
        <f t="shared" si="0"/>
        <v>5715</v>
      </c>
      <c r="E14" s="29">
        <f t="shared" si="1"/>
        <v>0</v>
      </c>
      <c r="F14" s="29">
        <v>0</v>
      </c>
      <c r="G14" s="29">
        <v>0</v>
      </c>
      <c r="H14" s="29">
        <f t="shared" si="2"/>
        <v>1059</v>
      </c>
      <c r="I14" s="29">
        <v>1059</v>
      </c>
      <c r="J14" s="29">
        <v>0</v>
      </c>
      <c r="K14" s="29">
        <f t="shared" si="3"/>
        <v>4656</v>
      </c>
      <c r="L14" s="29">
        <v>0</v>
      </c>
      <c r="M14" s="29">
        <v>4656</v>
      </c>
      <c r="N14" s="29">
        <f t="shared" si="4"/>
        <v>5715</v>
      </c>
      <c r="O14" s="29">
        <f t="shared" si="5"/>
        <v>1059</v>
      </c>
      <c r="P14" s="29">
        <v>1059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f t="shared" si="6"/>
        <v>4656</v>
      </c>
      <c r="W14" s="29">
        <v>4656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f t="shared" si="7"/>
        <v>0</v>
      </c>
      <c r="AD14" s="29">
        <v>0</v>
      </c>
      <c r="AE14" s="29">
        <v>0</v>
      </c>
      <c r="AF14" s="29">
        <f t="shared" si="8"/>
        <v>14</v>
      </c>
      <c r="AG14" s="29">
        <v>14</v>
      </c>
      <c r="AH14" s="29">
        <v>0</v>
      </c>
      <c r="AI14" s="29">
        <v>0</v>
      </c>
      <c r="AJ14" s="29">
        <f t="shared" si="9"/>
        <v>9</v>
      </c>
      <c r="AK14" s="29">
        <v>9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f t="shared" si="10"/>
        <v>14</v>
      </c>
      <c r="AU14" s="29">
        <v>14</v>
      </c>
      <c r="AV14" s="29">
        <v>0</v>
      </c>
      <c r="AW14" s="29">
        <v>0</v>
      </c>
      <c r="AX14" s="29">
        <v>0</v>
      </c>
      <c r="AY14" s="29">
        <v>0</v>
      </c>
      <c r="AZ14" s="29">
        <f t="shared" si="11"/>
        <v>0</v>
      </c>
      <c r="BA14" s="29">
        <v>0</v>
      </c>
      <c r="BB14" s="29">
        <v>0</v>
      </c>
      <c r="BC14" s="29">
        <v>0</v>
      </c>
    </row>
    <row r="15" spans="1:55" s="30" customFormat="1" ht="13.5" customHeight="1" x14ac:dyDescent="0.15">
      <c r="A15" s="26" t="s">
        <v>34</v>
      </c>
      <c r="B15" s="27" t="s">
        <v>49</v>
      </c>
      <c r="C15" s="28" t="s">
        <v>50</v>
      </c>
      <c r="D15" s="29">
        <f t="shared" si="0"/>
        <v>12130</v>
      </c>
      <c r="E15" s="29">
        <f t="shared" si="1"/>
        <v>0</v>
      </c>
      <c r="F15" s="29">
        <v>0</v>
      </c>
      <c r="G15" s="29">
        <v>0</v>
      </c>
      <c r="H15" s="29">
        <f t="shared" si="2"/>
        <v>2709</v>
      </c>
      <c r="I15" s="29">
        <v>2709</v>
      </c>
      <c r="J15" s="29">
        <v>0</v>
      </c>
      <c r="K15" s="29">
        <f t="shared" si="3"/>
        <v>9421</v>
      </c>
      <c r="L15" s="29">
        <v>0</v>
      </c>
      <c r="M15" s="29">
        <v>9421</v>
      </c>
      <c r="N15" s="29">
        <f t="shared" si="4"/>
        <v>12130</v>
      </c>
      <c r="O15" s="29">
        <f t="shared" si="5"/>
        <v>2709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2709</v>
      </c>
      <c r="V15" s="29">
        <f t="shared" si="6"/>
        <v>9421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9421</v>
      </c>
      <c r="AC15" s="29">
        <f t="shared" si="7"/>
        <v>0</v>
      </c>
      <c r="AD15" s="29">
        <v>0</v>
      </c>
      <c r="AE15" s="29">
        <v>0</v>
      </c>
      <c r="AF15" s="29">
        <f t="shared" si="8"/>
        <v>0</v>
      </c>
      <c r="AG15" s="29">
        <v>0</v>
      </c>
      <c r="AH15" s="29">
        <v>0</v>
      </c>
      <c r="AI15" s="29">
        <v>0</v>
      </c>
      <c r="AJ15" s="29">
        <f t="shared" si="9"/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f t="shared" si="10"/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f t="shared" si="11"/>
        <v>0</v>
      </c>
      <c r="BA15" s="29">
        <v>0</v>
      </c>
      <c r="BB15" s="29">
        <v>0</v>
      </c>
      <c r="BC15" s="29">
        <v>0</v>
      </c>
    </row>
    <row r="16" spans="1:55" s="30" customFormat="1" ht="13.5" customHeight="1" x14ac:dyDescent="0.15">
      <c r="A16" s="26" t="s">
        <v>34</v>
      </c>
      <c r="B16" s="27" t="s">
        <v>51</v>
      </c>
      <c r="C16" s="28" t="s">
        <v>52</v>
      </c>
      <c r="D16" s="29">
        <f t="shared" si="0"/>
        <v>33016</v>
      </c>
      <c r="E16" s="29">
        <f t="shared" si="1"/>
        <v>0</v>
      </c>
      <c r="F16" s="29">
        <v>0</v>
      </c>
      <c r="G16" s="29">
        <v>0</v>
      </c>
      <c r="H16" s="29">
        <f t="shared" si="2"/>
        <v>0</v>
      </c>
      <c r="I16" s="29">
        <v>0</v>
      </c>
      <c r="J16" s="29">
        <v>0</v>
      </c>
      <c r="K16" s="29">
        <f t="shared" si="3"/>
        <v>33016</v>
      </c>
      <c r="L16" s="29">
        <v>1933</v>
      </c>
      <c r="M16" s="29">
        <v>31083</v>
      </c>
      <c r="N16" s="29">
        <f t="shared" si="4"/>
        <v>33016</v>
      </c>
      <c r="O16" s="29">
        <f t="shared" si="5"/>
        <v>1933</v>
      </c>
      <c r="P16" s="29">
        <v>1933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f t="shared" si="6"/>
        <v>31083</v>
      </c>
      <c r="W16" s="29">
        <v>31083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f t="shared" si="7"/>
        <v>0</v>
      </c>
      <c r="AD16" s="29">
        <v>0</v>
      </c>
      <c r="AE16" s="29">
        <v>0</v>
      </c>
      <c r="AF16" s="29">
        <f t="shared" si="8"/>
        <v>138</v>
      </c>
      <c r="AG16" s="29">
        <v>138</v>
      </c>
      <c r="AH16" s="29">
        <v>0</v>
      </c>
      <c r="AI16" s="29">
        <v>0</v>
      </c>
      <c r="AJ16" s="29">
        <f t="shared" si="9"/>
        <v>778</v>
      </c>
      <c r="AK16" s="29">
        <v>778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f t="shared" si="10"/>
        <v>138</v>
      </c>
      <c r="AU16" s="29">
        <v>138</v>
      </c>
      <c r="AV16" s="29">
        <v>0</v>
      </c>
      <c r="AW16" s="29">
        <v>0</v>
      </c>
      <c r="AX16" s="29">
        <v>0</v>
      </c>
      <c r="AY16" s="29">
        <v>0</v>
      </c>
      <c r="AZ16" s="29">
        <f t="shared" si="11"/>
        <v>0</v>
      </c>
      <c r="BA16" s="29">
        <v>0</v>
      </c>
      <c r="BB16" s="29">
        <v>0</v>
      </c>
      <c r="BC16" s="29">
        <v>0</v>
      </c>
    </row>
    <row r="17" spans="1:55" s="30" customFormat="1" ht="13.5" customHeight="1" x14ac:dyDescent="0.15">
      <c r="A17" s="26" t="s">
        <v>34</v>
      </c>
      <c r="B17" s="27" t="s">
        <v>53</v>
      </c>
      <c r="C17" s="28" t="s">
        <v>54</v>
      </c>
      <c r="D17" s="29">
        <f t="shared" si="0"/>
        <v>16575</v>
      </c>
      <c r="E17" s="29">
        <f t="shared" si="1"/>
        <v>0</v>
      </c>
      <c r="F17" s="29">
        <v>0</v>
      </c>
      <c r="G17" s="29">
        <v>0</v>
      </c>
      <c r="H17" s="29">
        <f t="shared" si="2"/>
        <v>16575</v>
      </c>
      <c r="I17" s="29">
        <v>4160</v>
      </c>
      <c r="J17" s="29">
        <v>12415</v>
      </c>
      <c r="K17" s="29">
        <f t="shared" si="3"/>
        <v>0</v>
      </c>
      <c r="L17" s="29">
        <v>0</v>
      </c>
      <c r="M17" s="29">
        <v>0</v>
      </c>
      <c r="N17" s="29">
        <f t="shared" si="4"/>
        <v>16587</v>
      </c>
      <c r="O17" s="29">
        <f t="shared" si="5"/>
        <v>4160</v>
      </c>
      <c r="P17" s="29">
        <v>2639</v>
      </c>
      <c r="Q17" s="29">
        <v>0</v>
      </c>
      <c r="R17" s="29">
        <v>0</v>
      </c>
      <c r="S17" s="29">
        <v>1521</v>
      </c>
      <c r="T17" s="29">
        <v>0</v>
      </c>
      <c r="U17" s="29">
        <v>0</v>
      </c>
      <c r="V17" s="29">
        <f t="shared" si="6"/>
        <v>12415</v>
      </c>
      <c r="W17" s="29">
        <v>7494</v>
      </c>
      <c r="X17" s="29">
        <v>0</v>
      </c>
      <c r="Y17" s="29">
        <v>0</v>
      </c>
      <c r="Z17" s="29">
        <v>4921</v>
      </c>
      <c r="AA17" s="29">
        <v>0</v>
      </c>
      <c r="AB17" s="29">
        <v>0</v>
      </c>
      <c r="AC17" s="29">
        <f t="shared" si="7"/>
        <v>12</v>
      </c>
      <c r="AD17" s="29">
        <v>12</v>
      </c>
      <c r="AE17" s="29">
        <v>0</v>
      </c>
      <c r="AF17" s="29">
        <f t="shared" si="8"/>
        <v>31</v>
      </c>
      <c r="AG17" s="29">
        <v>31</v>
      </c>
      <c r="AH17" s="29">
        <v>0</v>
      </c>
      <c r="AI17" s="29">
        <v>0</v>
      </c>
      <c r="AJ17" s="29">
        <f t="shared" si="9"/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f t="shared" si="10"/>
        <v>31</v>
      </c>
      <c r="AU17" s="29">
        <v>31</v>
      </c>
      <c r="AV17" s="29">
        <v>0</v>
      </c>
      <c r="AW17" s="29">
        <v>0</v>
      </c>
      <c r="AX17" s="29">
        <v>0</v>
      </c>
      <c r="AY17" s="29">
        <v>0</v>
      </c>
      <c r="AZ17" s="29">
        <f t="shared" si="11"/>
        <v>0</v>
      </c>
      <c r="BA17" s="29">
        <v>0</v>
      </c>
      <c r="BB17" s="29">
        <v>0</v>
      </c>
      <c r="BC17" s="29">
        <v>0</v>
      </c>
    </row>
    <row r="18" spans="1:55" s="30" customFormat="1" ht="13.5" customHeight="1" x14ac:dyDescent="0.15">
      <c r="A18" s="26" t="s">
        <v>34</v>
      </c>
      <c r="B18" s="27" t="s">
        <v>55</v>
      </c>
      <c r="C18" s="28" t="s">
        <v>56</v>
      </c>
      <c r="D18" s="29">
        <f t="shared" si="0"/>
        <v>11134</v>
      </c>
      <c r="E18" s="29">
        <f t="shared" si="1"/>
        <v>0</v>
      </c>
      <c r="F18" s="29">
        <v>0</v>
      </c>
      <c r="G18" s="29">
        <v>0</v>
      </c>
      <c r="H18" s="29">
        <f t="shared" si="2"/>
        <v>0</v>
      </c>
      <c r="I18" s="29">
        <v>0</v>
      </c>
      <c r="J18" s="29">
        <v>0</v>
      </c>
      <c r="K18" s="29">
        <f t="shared" si="3"/>
        <v>11134</v>
      </c>
      <c r="L18" s="29">
        <v>1351</v>
      </c>
      <c r="M18" s="29">
        <v>9783</v>
      </c>
      <c r="N18" s="29">
        <f t="shared" si="4"/>
        <v>11134</v>
      </c>
      <c r="O18" s="29">
        <f t="shared" si="5"/>
        <v>1351</v>
      </c>
      <c r="P18" s="29">
        <v>1351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f t="shared" si="6"/>
        <v>9783</v>
      </c>
      <c r="W18" s="29">
        <v>9783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f t="shared" si="7"/>
        <v>0</v>
      </c>
      <c r="AD18" s="29">
        <v>0</v>
      </c>
      <c r="AE18" s="29">
        <v>0</v>
      </c>
      <c r="AF18" s="29">
        <f t="shared" si="8"/>
        <v>47</v>
      </c>
      <c r="AG18" s="29">
        <v>47</v>
      </c>
      <c r="AH18" s="29">
        <v>0</v>
      </c>
      <c r="AI18" s="29">
        <v>0</v>
      </c>
      <c r="AJ18" s="29">
        <f t="shared" si="9"/>
        <v>97</v>
      </c>
      <c r="AK18" s="29">
        <v>81</v>
      </c>
      <c r="AL18" s="29">
        <v>16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f t="shared" si="10"/>
        <v>47</v>
      </c>
      <c r="AU18" s="29">
        <v>47</v>
      </c>
      <c r="AV18" s="29">
        <v>0</v>
      </c>
      <c r="AW18" s="29">
        <v>0</v>
      </c>
      <c r="AX18" s="29">
        <v>0</v>
      </c>
      <c r="AY18" s="29">
        <v>0</v>
      </c>
      <c r="AZ18" s="29">
        <f t="shared" si="11"/>
        <v>16</v>
      </c>
      <c r="BA18" s="29">
        <v>16</v>
      </c>
      <c r="BB18" s="29">
        <v>0</v>
      </c>
      <c r="BC18" s="29">
        <v>0</v>
      </c>
    </row>
    <row r="19" spans="1:55" s="30" customFormat="1" ht="13.5" customHeight="1" x14ac:dyDescent="0.15">
      <c r="A19" s="26" t="s">
        <v>34</v>
      </c>
      <c r="B19" s="27" t="s">
        <v>57</v>
      </c>
      <c r="C19" s="28" t="s">
        <v>58</v>
      </c>
      <c r="D19" s="29">
        <f t="shared" si="0"/>
        <v>11407</v>
      </c>
      <c r="E19" s="29">
        <f t="shared" si="1"/>
        <v>2740</v>
      </c>
      <c r="F19" s="29">
        <v>2740</v>
      </c>
      <c r="G19" s="29">
        <v>0</v>
      </c>
      <c r="H19" s="29">
        <f t="shared" si="2"/>
        <v>0</v>
      </c>
      <c r="I19" s="29">
        <v>0</v>
      </c>
      <c r="J19" s="29">
        <v>0</v>
      </c>
      <c r="K19" s="29">
        <f t="shared" si="3"/>
        <v>8667</v>
      </c>
      <c r="L19" s="29">
        <v>0</v>
      </c>
      <c r="M19" s="29">
        <v>8667</v>
      </c>
      <c r="N19" s="29">
        <f t="shared" si="4"/>
        <v>11420</v>
      </c>
      <c r="O19" s="29">
        <f t="shared" si="5"/>
        <v>2740</v>
      </c>
      <c r="P19" s="29">
        <v>2740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f t="shared" si="6"/>
        <v>8667</v>
      </c>
      <c r="W19" s="29">
        <v>8667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f t="shared" si="7"/>
        <v>13</v>
      </c>
      <c r="AD19" s="29">
        <v>13</v>
      </c>
      <c r="AE19" s="29">
        <v>0</v>
      </c>
      <c r="AF19" s="29">
        <f t="shared" si="8"/>
        <v>37</v>
      </c>
      <c r="AG19" s="29">
        <v>37</v>
      </c>
      <c r="AH19" s="29">
        <v>0</v>
      </c>
      <c r="AI19" s="29">
        <v>0</v>
      </c>
      <c r="AJ19" s="29">
        <f t="shared" si="9"/>
        <v>536</v>
      </c>
      <c r="AK19" s="29">
        <v>536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f t="shared" si="10"/>
        <v>37</v>
      </c>
      <c r="AU19" s="29">
        <v>37</v>
      </c>
      <c r="AV19" s="29">
        <v>0</v>
      </c>
      <c r="AW19" s="29">
        <v>0</v>
      </c>
      <c r="AX19" s="29">
        <v>0</v>
      </c>
      <c r="AY19" s="29">
        <v>0</v>
      </c>
      <c r="AZ19" s="29">
        <f t="shared" si="11"/>
        <v>0</v>
      </c>
      <c r="BA19" s="29">
        <v>0</v>
      </c>
      <c r="BB19" s="29">
        <v>0</v>
      </c>
      <c r="BC19" s="29">
        <v>0</v>
      </c>
    </row>
    <row r="20" spans="1:55" s="30" customFormat="1" ht="13.5" customHeight="1" x14ac:dyDescent="0.15">
      <c r="A20" s="26" t="s">
        <v>34</v>
      </c>
      <c r="B20" s="27" t="s">
        <v>59</v>
      </c>
      <c r="C20" s="28" t="s">
        <v>60</v>
      </c>
      <c r="D20" s="29">
        <f t="shared" si="0"/>
        <v>43850</v>
      </c>
      <c r="E20" s="29">
        <f t="shared" si="1"/>
        <v>0</v>
      </c>
      <c r="F20" s="29">
        <v>0</v>
      </c>
      <c r="G20" s="29">
        <v>0</v>
      </c>
      <c r="H20" s="29">
        <f t="shared" si="2"/>
        <v>0</v>
      </c>
      <c r="I20" s="29">
        <v>0</v>
      </c>
      <c r="J20" s="29">
        <v>0</v>
      </c>
      <c r="K20" s="29">
        <f t="shared" si="3"/>
        <v>43850</v>
      </c>
      <c r="L20" s="29">
        <v>3006</v>
      </c>
      <c r="M20" s="29">
        <v>40844</v>
      </c>
      <c r="N20" s="29">
        <f t="shared" si="4"/>
        <v>43850</v>
      </c>
      <c r="O20" s="29">
        <f t="shared" si="5"/>
        <v>3006</v>
      </c>
      <c r="P20" s="29">
        <v>3006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f t="shared" si="6"/>
        <v>40844</v>
      </c>
      <c r="W20" s="29">
        <v>40844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f t="shared" si="7"/>
        <v>0</v>
      </c>
      <c r="AD20" s="29">
        <v>0</v>
      </c>
      <c r="AE20" s="29">
        <v>0</v>
      </c>
      <c r="AF20" s="29">
        <f t="shared" si="8"/>
        <v>1136</v>
      </c>
      <c r="AG20" s="29">
        <v>1136</v>
      </c>
      <c r="AH20" s="29">
        <v>0</v>
      </c>
      <c r="AI20" s="29">
        <v>0</v>
      </c>
      <c r="AJ20" s="29">
        <f t="shared" si="9"/>
        <v>1136</v>
      </c>
      <c r="AK20" s="29">
        <v>0</v>
      </c>
      <c r="AL20" s="29">
        <v>0</v>
      </c>
      <c r="AM20" s="29">
        <v>0</v>
      </c>
      <c r="AN20" s="29">
        <v>1136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f t="shared" si="10"/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f t="shared" si="11"/>
        <v>0</v>
      </c>
      <c r="BA20" s="29">
        <v>0</v>
      </c>
      <c r="BB20" s="29">
        <v>0</v>
      </c>
      <c r="BC20" s="29">
        <v>0</v>
      </c>
    </row>
    <row r="21" spans="1:55" s="30" customFormat="1" ht="13.5" customHeight="1" x14ac:dyDescent="0.15">
      <c r="A21" s="26" t="s">
        <v>34</v>
      </c>
      <c r="B21" s="27" t="s">
        <v>61</v>
      </c>
      <c r="C21" s="28" t="s">
        <v>62</v>
      </c>
      <c r="D21" s="29">
        <f t="shared" si="0"/>
        <v>8786</v>
      </c>
      <c r="E21" s="29">
        <f t="shared" si="1"/>
        <v>0</v>
      </c>
      <c r="F21" s="29">
        <v>0</v>
      </c>
      <c r="G21" s="29">
        <v>0</v>
      </c>
      <c r="H21" s="29">
        <f t="shared" si="2"/>
        <v>0</v>
      </c>
      <c r="I21" s="29">
        <v>0</v>
      </c>
      <c r="J21" s="29">
        <v>0</v>
      </c>
      <c r="K21" s="29">
        <f t="shared" si="3"/>
        <v>8786</v>
      </c>
      <c r="L21" s="29">
        <v>1030</v>
      </c>
      <c r="M21" s="29">
        <v>7756</v>
      </c>
      <c r="N21" s="29">
        <f t="shared" si="4"/>
        <v>8786</v>
      </c>
      <c r="O21" s="29">
        <f t="shared" si="5"/>
        <v>1030</v>
      </c>
      <c r="P21" s="29">
        <v>1030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f t="shared" si="6"/>
        <v>7756</v>
      </c>
      <c r="W21" s="29">
        <v>7756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f t="shared" si="7"/>
        <v>0</v>
      </c>
      <c r="AD21" s="29">
        <v>0</v>
      </c>
      <c r="AE21" s="29">
        <v>0</v>
      </c>
      <c r="AF21" s="29">
        <f t="shared" si="8"/>
        <v>37</v>
      </c>
      <c r="AG21" s="29">
        <v>37</v>
      </c>
      <c r="AH21" s="29">
        <v>0</v>
      </c>
      <c r="AI21" s="29">
        <v>0</v>
      </c>
      <c r="AJ21" s="29">
        <f t="shared" si="9"/>
        <v>76</v>
      </c>
      <c r="AK21" s="29">
        <v>64</v>
      </c>
      <c r="AL21" s="29">
        <v>12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f t="shared" si="10"/>
        <v>37</v>
      </c>
      <c r="AU21" s="29">
        <v>37</v>
      </c>
      <c r="AV21" s="29">
        <v>0</v>
      </c>
      <c r="AW21" s="29">
        <v>0</v>
      </c>
      <c r="AX21" s="29">
        <v>0</v>
      </c>
      <c r="AY21" s="29">
        <v>0</v>
      </c>
      <c r="AZ21" s="29">
        <f t="shared" si="11"/>
        <v>12</v>
      </c>
      <c r="BA21" s="29">
        <v>12</v>
      </c>
      <c r="BB21" s="29">
        <v>0</v>
      </c>
      <c r="BC21" s="29">
        <v>0</v>
      </c>
    </row>
    <row r="22" spans="1:55" s="30" customFormat="1" ht="13.5" customHeight="1" x14ac:dyDescent="0.15">
      <c r="A22" s="26" t="s">
        <v>34</v>
      </c>
      <c r="B22" s="27" t="s">
        <v>63</v>
      </c>
      <c r="C22" s="28" t="s">
        <v>64</v>
      </c>
      <c r="D22" s="29">
        <f t="shared" si="0"/>
        <v>17215</v>
      </c>
      <c r="E22" s="29">
        <f t="shared" si="1"/>
        <v>0</v>
      </c>
      <c r="F22" s="29">
        <v>0</v>
      </c>
      <c r="G22" s="29">
        <v>0</v>
      </c>
      <c r="H22" s="29">
        <f t="shared" si="2"/>
        <v>0</v>
      </c>
      <c r="I22" s="29">
        <v>0</v>
      </c>
      <c r="J22" s="29">
        <v>0</v>
      </c>
      <c r="K22" s="29">
        <f t="shared" si="3"/>
        <v>17215</v>
      </c>
      <c r="L22" s="29">
        <v>1509</v>
      </c>
      <c r="M22" s="29">
        <v>15706</v>
      </c>
      <c r="N22" s="29">
        <f t="shared" si="4"/>
        <v>17215</v>
      </c>
      <c r="O22" s="29">
        <f t="shared" si="5"/>
        <v>1509</v>
      </c>
      <c r="P22" s="29">
        <v>1509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f t="shared" si="6"/>
        <v>15706</v>
      </c>
      <c r="W22" s="29">
        <v>15706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f t="shared" si="7"/>
        <v>0</v>
      </c>
      <c r="AD22" s="29">
        <v>0</v>
      </c>
      <c r="AE22" s="29">
        <v>0</v>
      </c>
      <c r="AF22" s="29">
        <f t="shared" si="8"/>
        <v>584</v>
      </c>
      <c r="AG22" s="29">
        <v>584</v>
      </c>
      <c r="AH22" s="29">
        <v>0</v>
      </c>
      <c r="AI22" s="29">
        <v>0</v>
      </c>
      <c r="AJ22" s="29">
        <f t="shared" si="9"/>
        <v>584</v>
      </c>
      <c r="AK22" s="29">
        <v>0</v>
      </c>
      <c r="AL22" s="29">
        <v>0</v>
      </c>
      <c r="AM22" s="29">
        <v>584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f t="shared" si="10"/>
        <v>49</v>
      </c>
      <c r="AU22" s="29">
        <v>0</v>
      </c>
      <c r="AV22" s="29">
        <v>0</v>
      </c>
      <c r="AW22" s="29">
        <v>49</v>
      </c>
      <c r="AX22" s="29">
        <v>0</v>
      </c>
      <c r="AY22" s="29">
        <v>0</v>
      </c>
      <c r="AZ22" s="29">
        <f t="shared" si="11"/>
        <v>0</v>
      </c>
      <c r="BA22" s="29">
        <v>0</v>
      </c>
      <c r="BB22" s="29">
        <v>0</v>
      </c>
      <c r="BC22" s="29">
        <v>0</v>
      </c>
    </row>
    <row r="23" spans="1:55" s="30" customFormat="1" ht="13.5" customHeight="1" x14ac:dyDescent="0.15">
      <c r="A23" s="26" t="s">
        <v>34</v>
      </c>
      <c r="B23" s="27" t="s">
        <v>65</v>
      </c>
      <c r="C23" s="28" t="s">
        <v>66</v>
      </c>
      <c r="D23" s="29">
        <f t="shared" si="0"/>
        <v>36149</v>
      </c>
      <c r="E23" s="29">
        <f t="shared" si="1"/>
        <v>0</v>
      </c>
      <c r="F23" s="29">
        <v>0</v>
      </c>
      <c r="G23" s="29">
        <v>0</v>
      </c>
      <c r="H23" s="29">
        <f t="shared" si="2"/>
        <v>0</v>
      </c>
      <c r="I23" s="29">
        <v>0</v>
      </c>
      <c r="J23" s="29">
        <v>0</v>
      </c>
      <c r="K23" s="29">
        <f t="shared" si="3"/>
        <v>36149</v>
      </c>
      <c r="L23" s="29">
        <v>609</v>
      </c>
      <c r="M23" s="29">
        <v>35540</v>
      </c>
      <c r="N23" s="29">
        <f t="shared" si="4"/>
        <v>36149</v>
      </c>
      <c r="O23" s="29">
        <f t="shared" si="5"/>
        <v>609</v>
      </c>
      <c r="P23" s="29">
        <v>609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f t="shared" si="6"/>
        <v>35540</v>
      </c>
      <c r="W23" s="29">
        <v>35540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f t="shared" si="7"/>
        <v>0</v>
      </c>
      <c r="AD23" s="29">
        <v>0</v>
      </c>
      <c r="AE23" s="29">
        <v>0</v>
      </c>
      <c r="AF23" s="29">
        <f t="shared" si="8"/>
        <v>0</v>
      </c>
      <c r="AG23" s="29">
        <v>0</v>
      </c>
      <c r="AH23" s="29">
        <v>0</v>
      </c>
      <c r="AI23" s="29">
        <v>0</v>
      </c>
      <c r="AJ23" s="29">
        <f t="shared" si="9"/>
        <v>39</v>
      </c>
      <c r="AK23" s="29">
        <v>39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f t="shared" si="10"/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f t="shared" si="11"/>
        <v>0</v>
      </c>
      <c r="BA23" s="29">
        <v>0</v>
      </c>
      <c r="BB23" s="29">
        <v>0</v>
      </c>
      <c r="BC23" s="29">
        <v>0</v>
      </c>
    </row>
    <row r="24" spans="1:55" s="30" customFormat="1" ht="13.5" customHeight="1" x14ac:dyDescent="0.15">
      <c r="A24" s="26" t="s">
        <v>34</v>
      </c>
      <c r="B24" s="27" t="s">
        <v>67</v>
      </c>
      <c r="C24" s="28" t="s">
        <v>68</v>
      </c>
      <c r="D24" s="29">
        <f t="shared" si="0"/>
        <v>7919</v>
      </c>
      <c r="E24" s="29">
        <f t="shared" si="1"/>
        <v>0</v>
      </c>
      <c r="F24" s="29">
        <v>0</v>
      </c>
      <c r="G24" s="29">
        <v>0</v>
      </c>
      <c r="H24" s="29">
        <f t="shared" si="2"/>
        <v>0</v>
      </c>
      <c r="I24" s="29">
        <v>0</v>
      </c>
      <c r="J24" s="29">
        <v>0</v>
      </c>
      <c r="K24" s="29">
        <f t="shared" si="3"/>
        <v>7919</v>
      </c>
      <c r="L24" s="29">
        <v>1418</v>
      </c>
      <c r="M24" s="29">
        <v>6501</v>
      </c>
      <c r="N24" s="29">
        <f t="shared" si="4"/>
        <v>7919</v>
      </c>
      <c r="O24" s="29">
        <f t="shared" si="5"/>
        <v>1418</v>
      </c>
      <c r="P24" s="29">
        <v>1418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f t="shared" si="6"/>
        <v>6501</v>
      </c>
      <c r="W24" s="29">
        <v>6501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f t="shared" si="7"/>
        <v>0</v>
      </c>
      <c r="AD24" s="29">
        <v>0</v>
      </c>
      <c r="AE24" s="29">
        <v>0</v>
      </c>
      <c r="AF24" s="29">
        <f t="shared" si="8"/>
        <v>125</v>
      </c>
      <c r="AG24" s="29">
        <v>125</v>
      </c>
      <c r="AH24" s="29">
        <v>0</v>
      </c>
      <c r="AI24" s="29">
        <v>0</v>
      </c>
      <c r="AJ24" s="29">
        <f t="shared" si="9"/>
        <v>263</v>
      </c>
      <c r="AK24" s="29">
        <v>143</v>
      </c>
      <c r="AL24" s="29">
        <v>0</v>
      </c>
      <c r="AM24" s="29">
        <v>0</v>
      </c>
      <c r="AN24" s="29">
        <v>0</v>
      </c>
      <c r="AO24" s="29">
        <v>0</v>
      </c>
      <c r="AP24" s="29">
        <v>120</v>
      </c>
      <c r="AQ24" s="29">
        <v>0</v>
      </c>
      <c r="AR24" s="29">
        <v>0</v>
      </c>
      <c r="AS24" s="29">
        <v>0</v>
      </c>
      <c r="AT24" s="29">
        <f t="shared" si="10"/>
        <v>5</v>
      </c>
      <c r="AU24" s="29">
        <v>5</v>
      </c>
      <c r="AV24" s="29">
        <v>0</v>
      </c>
      <c r="AW24" s="29">
        <v>0</v>
      </c>
      <c r="AX24" s="29">
        <v>0</v>
      </c>
      <c r="AY24" s="29">
        <v>0</v>
      </c>
      <c r="AZ24" s="29">
        <f t="shared" si="11"/>
        <v>3</v>
      </c>
      <c r="BA24" s="29">
        <v>3</v>
      </c>
      <c r="BB24" s="29">
        <v>0</v>
      </c>
      <c r="BC24" s="29">
        <v>0</v>
      </c>
    </row>
    <row r="25" spans="1:55" s="30" customFormat="1" ht="13.5" customHeight="1" x14ac:dyDescent="0.15">
      <c r="A25" s="26" t="s">
        <v>34</v>
      </c>
      <c r="B25" s="27" t="s">
        <v>69</v>
      </c>
      <c r="C25" s="28" t="s">
        <v>70</v>
      </c>
      <c r="D25" s="29">
        <f t="shared" si="0"/>
        <v>24720</v>
      </c>
      <c r="E25" s="29">
        <f t="shared" si="1"/>
        <v>0</v>
      </c>
      <c r="F25" s="29">
        <v>0</v>
      </c>
      <c r="G25" s="29">
        <v>0</v>
      </c>
      <c r="H25" s="29">
        <f t="shared" si="2"/>
        <v>0</v>
      </c>
      <c r="I25" s="29">
        <v>0</v>
      </c>
      <c r="J25" s="29">
        <v>0</v>
      </c>
      <c r="K25" s="29">
        <f t="shared" si="3"/>
        <v>24720</v>
      </c>
      <c r="L25" s="29">
        <v>730</v>
      </c>
      <c r="M25" s="29">
        <v>23990</v>
      </c>
      <c r="N25" s="29">
        <f t="shared" si="4"/>
        <v>24784</v>
      </c>
      <c r="O25" s="29">
        <f t="shared" si="5"/>
        <v>730</v>
      </c>
      <c r="P25" s="29">
        <v>730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f t="shared" si="6"/>
        <v>23990</v>
      </c>
      <c r="W25" s="29">
        <v>23990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f t="shared" si="7"/>
        <v>64</v>
      </c>
      <c r="AD25" s="29">
        <v>64</v>
      </c>
      <c r="AE25" s="29">
        <v>0</v>
      </c>
      <c r="AF25" s="29">
        <f t="shared" si="8"/>
        <v>27</v>
      </c>
      <c r="AG25" s="29">
        <v>27</v>
      </c>
      <c r="AH25" s="29">
        <v>0</v>
      </c>
      <c r="AI25" s="29">
        <v>0</v>
      </c>
      <c r="AJ25" s="29">
        <f t="shared" si="9"/>
        <v>627</v>
      </c>
      <c r="AK25" s="29">
        <v>627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f t="shared" si="10"/>
        <v>27</v>
      </c>
      <c r="AU25" s="29">
        <v>27</v>
      </c>
      <c r="AV25" s="29">
        <v>0</v>
      </c>
      <c r="AW25" s="29">
        <v>0</v>
      </c>
      <c r="AX25" s="29">
        <v>0</v>
      </c>
      <c r="AY25" s="29">
        <v>0</v>
      </c>
      <c r="AZ25" s="29">
        <f t="shared" si="11"/>
        <v>0</v>
      </c>
      <c r="BA25" s="29">
        <v>0</v>
      </c>
      <c r="BB25" s="29">
        <v>0</v>
      </c>
      <c r="BC25" s="29">
        <v>0</v>
      </c>
    </row>
    <row r="26" spans="1:55" s="30" customFormat="1" ht="13.5" customHeight="1" x14ac:dyDescent="0.15">
      <c r="A26" s="26" t="s">
        <v>34</v>
      </c>
      <c r="B26" s="27" t="s">
        <v>71</v>
      </c>
      <c r="C26" s="28" t="s">
        <v>72</v>
      </c>
      <c r="D26" s="29">
        <f t="shared" si="0"/>
        <v>17586</v>
      </c>
      <c r="E26" s="29">
        <f t="shared" si="1"/>
        <v>0</v>
      </c>
      <c r="F26" s="29">
        <v>0</v>
      </c>
      <c r="G26" s="29">
        <v>0</v>
      </c>
      <c r="H26" s="29">
        <f t="shared" si="2"/>
        <v>0</v>
      </c>
      <c r="I26" s="29">
        <v>0</v>
      </c>
      <c r="J26" s="29">
        <v>0</v>
      </c>
      <c r="K26" s="29">
        <f t="shared" si="3"/>
        <v>17586</v>
      </c>
      <c r="L26" s="29">
        <v>2550</v>
      </c>
      <c r="M26" s="29">
        <v>15036</v>
      </c>
      <c r="N26" s="29">
        <f t="shared" si="4"/>
        <v>17586</v>
      </c>
      <c r="O26" s="29">
        <f t="shared" si="5"/>
        <v>2550</v>
      </c>
      <c r="P26" s="29">
        <v>2550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f t="shared" si="6"/>
        <v>15036</v>
      </c>
      <c r="W26" s="29">
        <v>15036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f t="shared" si="7"/>
        <v>0</v>
      </c>
      <c r="AD26" s="29">
        <v>0</v>
      </c>
      <c r="AE26" s="29">
        <v>0</v>
      </c>
      <c r="AF26" s="29">
        <f t="shared" si="8"/>
        <v>10</v>
      </c>
      <c r="AG26" s="29">
        <v>10</v>
      </c>
      <c r="AH26" s="29">
        <v>0</v>
      </c>
      <c r="AI26" s="29">
        <v>0</v>
      </c>
      <c r="AJ26" s="29">
        <f t="shared" si="9"/>
        <v>10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10</v>
      </c>
      <c r="AT26" s="29">
        <f t="shared" si="10"/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f t="shared" si="11"/>
        <v>200</v>
      </c>
      <c r="BA26" s="29">
        <v>200</v>
      </c>
      <c r="BB26" s="29">
        <v>0</v>
      </c>
      <c r="BC26" s="29">
        <v>0</v>
      </c>
    </row>
    <row r="27" spans="1:55" s="30" customFormat="1" ht="13.5" customHeight="1" x14ac:dyDescent="0.15">
      <c r="A27" s="26" t="s">
        <v>34</v>
      </c>
      <c r="B27" s="27" t="s">
        <v>73</v>
      </c>
      <c r="C27" s="28" t="s">
        <v>74</v>
      </c>
      <c r="D27" s="29">
        <f t="shared" si="0"/>
        <v>10435</v>
      </c>
      <c r="E27" s="29">
        <f t="shared" si="1"/>
        <v>0</v>
      </c>
      <c r="F27" s="29">
        <v>0</v>
      </c>
      <c r="G27" s="29">
        <v>0</v>
      </c>
      <c r="H27" s="29">
        <f t="shared" si="2"/>
        <v>0</v>
      </c>
      <c r="I27" s="29">
        <v>0</v>
      </c>
      <c r="J27" s="29">
        <v>0</v>
      </c>
      <c r="K27" s="29">
        <f t="shared" si="3"/>
        <v>10435</v>
      </c>
      <c r="L27" s="29">
        <v>1659</v>
      </c>
      <c r="M27" s="29">
        <v>8776</v>
      </c>
      <c r="N27" s="29">
        <f t="shared" si="4"/>
        <v>10435</v>
      </c>
      <c r="O27" s="29">
        <f t="shared" si="5"/>
        <v>1659</v>
      </c>
      <c r="P27" s="29">
        <v>1659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f t="shared" si="6"/>
        <v>8776</v>
      </c>
      <c r="W27" s="29">
        <v>8776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f t="shared" si="7"/>
        <v>0</v>
      </c>
      <c r="AD27" s="29">
        <v>0</v>
      </c>
      <c r="AE27" s="29">
        <v>0</v>
      </c>
      <c r="AF27" s="29">
        <f t="shared" si="8"/>
        <v>1153</v>
      </c>
      <c r="AG27" s="29">
        <v>1153</v>
      </c>
      <c r="AH27" s="29">
        <v>0</v>
      </c>
      <c r="AI27" s="29">
        <v>0</v>
      </c>
      <c r="AJ27" s="29">
        <f t="shared" si="9"/>
        <v>1153</v>
      </c>
      <c r="AK27" s="29">
        <v>0</v>
      </c>
      <c r="AL27" s="29">
        <v>0</v>
      </c>
      <c r="AM27" s="29">
        <v>1153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f t="shared" si="10"/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f t="shared" si="11"/>
        <v>0</v>
      </c>
      <c r="BA27" s="29">
        <v>0</v>
      </c>
      <c r="BB27" s="29">
        <v>0</v>
      </c>
      <c r="BC27" s="29">
        <v>0</v>
      </c>
    </row>
    <row r="28" spans="1:55" s="30" customFormat="1" ht="13.5" customHeight="1" x14ac:dyDescent="0.15">
      <c r="A28" s="26" t="s">
        <v>34</v>
      </c>
      <c r="B28" s="27" t="s">
        <v>75</v>
      </c>
      <c r="C28" s="28" t="s">
        <v>76</v>
      </c>
      <c r="D28" s="29">
        <f t="shared" si="0"/>
        <v>11390</v>
      </c>
      <c r="E28" s="29">
        <f t="shared" si="1"/>
        <v>0</v>
      </c>
      <c r="F28" s="29">
        <v>0</v>
      </c>
      <c r="G28" s="29">
        <v>0</v>
      </c>
      <c r="H28" s="29">
        <f t="shared" si="2"/>
        <v>0</v>
      </c>
      <c r="I28" s="29">
        <v>0</v>
      </c>
      <c r="J28" s="29">
        <v>0</v>
      </c>
      <c r="K28" s="29">
        <f t="shared" si="3"/>
        <v>11390</v>
      </c>
      <c r="L28" s="29">
        <v>1462</v>
      </c>
      <c r="M28" s="29">
        <v>9928</v>
      </c>
      <c r="N28" s="29">
        <f t="shared" si="4"/>
        <v>11390</v>
      </c>
      <c r="O28" s="29">
        <f t="shared" si="5"/>
        <v>1462</v>
      </c>
      <c r="P28" s="29">
        <v>1462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f t="shared" si="6"/>
        <v>9928</v>
      </c>
      <c r="W28" s="29">
        <v>9928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f t="shared" si="7"/>
        <v>0</v>
      </c>
      <c r="AD28" s="29">
        <v>0</v>
      </c>
      <c r="AE28" s="29">
        <v>0</v>
      </c>
      <c r="AF28" s="29">
        <f t="shared" si="8"/>
        <v>404</v>
      </c>
      <c r="AG28" s="29">
        <v>404</v>
      </c>
      <c r="AH28" s="29">
        <v>0</v>
      </c>
      <c r="AI28" s="29">
        <v>0</v>
      </c>
      <c r="AJ28" s="29">
        <f t="shared" si="9"/>
        <v>404</v>
      </c>
      <c r="AK28" s="29">
        <v>0</v>
      </c>
      <c r="AL28" s="29">
        <v>0</v>
      </c>
      <c r="AM28" s="29">
        <v>404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f t="shared" si="10"/>
        <v>29</v>
      </c>
      <c r="AU28" s="29">
        <v>0</v>
      </c>
      <c r="AV28" s="29">
        <v>0</v>
      </c>
      <c r="AW28" s="29">
        <v>29</v>
      </c>
      <c r="AX28" s="29">
        <v>0</v>
      </c>
      <c r="AY28" s="29">
        <v>0</v>
      </c>
      <c r="AZ28" s="29">
        <f t="shared" si="11"/>
        <v>119</v>
      </c>
      <c r="BA28" s="29">
        <v>119</v>
      </c>
      <c r="BB28" s="29">
        <v>0</v>
      </c>
      <c r="BC28" s="29">
        <v>0</v>
      </c>
    </row>
    <row r="29" spans="1:55" s="30" customFormat="1" ht="13.5" customHeight="1" x14ac:dyDescent="0.15">
      <c r="A29" s="26" t="s">
        <v>34</v>
      </c>
      <c r="B29" s="27" t="s">
        <v>77</v>
      </c>
      <c r="C29" s="28" t="s">
        <v>78</v>
      </c>
      <c r="D29" s="29">
        <f t="shared" si="0"/>
        <v>3836</v>
      </c>
      <c r="E29" s="29">
        <f t="shared" si="1"/>
        <v>0</v>
      </c>
      <c r="F29" s="29">
        <v>0</v>
      </c>
      <c r="G29" s="29">
        <v>0</v>
      </c>
      <c r="H29" s="29">
        <f t="shared" si="2"/>
        <v>0</v>
      </c>
      <c r="I29" s="29">
        <v>0</v>
      </c>
      <c r="J29" s="29">
        <v>0</v>
      </c>
      <c r="K29" s="29">
        <f t="shared" si="3"/>
        <v>3836</v>
      </c>
      <c r="L29" s="29">
        <v>402</v>
      </c>
      <c r="M29" s="29">
        <v>3434</v>
      </c>
      <c r="N29" s="29">
        <f t="shared" si="4"/>
        <v>3836</v>
      </c>
      <c r="O29" s="29">
        <f t="shared" si="5"/>
        <v>402</v>
      </c>
      <c r="P29" s="29">
        <v>402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f t="shared" si="6"/>
        <v>3434</v>
      </c>
      <c r="W29" s="29">
        <v>3434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f t="shared" si="7"/>
        <v>0</v>
      </c>
      <c r="AD29" s="29">
        <v>0</v>
      </c>
      <c r="AE29" s="29">
        <v>0</v>
      </c>
      <c r="AF29" s="29">
        <f t="shared" si="8"/>
        <v>106</v>
      </c>
      <c r="AG29" s="29">
        <v>106</v>
      </c>
      <c r="AH29" s="29">
        <v>0</v>
      </c>
      <c r="AI29" s="29">
        <v>0</v>
      </c>
      <c r="AJ29" s="29">
        <f t="shared" si="9"/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f t="shared" si="10"/>
        <v>106</v>
      </c>
      <c r="AU29" s="29">
        <v>106</v>
      </c>
      <c r="AV29" s="29">
        <v>0</v>
      </c>
      <c r="AW29" s="29">
        <v>0</v>
      </c>
      <c r="AX29" s="29">
        <v>0</v>
      </c>
      <c r="AY29" s="29">
        <v>0</v>
      </c>
      <c r="AZ29" s="29">
        <f t="shared" si="11"/>
        <v>0</v>
      </c>
      <c r="BA29" s="29">
        <v>0</v>
      </c>
      <c r="BB29" s="29">
        <v>0</v>
      </c>
      <c r="BC29" s="29">
        <v>0</v>
      </c>
    </row>
    <row r="30" spans="1:55" s="30" customFormat="1" ht="13.5" customHeight="1" x14ac:dyDescent="0.15">
      <c r="A30" s="26" t="s">
        <v>34</v>
      </c>
      <c r="B30" s="27" t="s">
        <v>79</v>
      </c>
      <c r="C30" s="28" t="s">
        <v>80</v>
      </c>
      <c r="D30" s="29">
        <f t="shared" si="0"/>
        <v>4624</v>
      </c>
      <c r="E30" s="29">
        <f t="shared" si="1"/>
        <v>0</v>
      </c>
      <c r="F30" s="29">
        <v>0</v>
      </c>
      <c r="G30" s="29">
        <v>0</v>
      </c>
      <c r="H30" s="29">
        <f t="shared" si="2"/>
        <v>0</v>
      </c>
      <c r="I30" s="29">
        <v>0</v>
      </c>
      <c r="J30" s="29">
        <v>0</v>
      </c>
      <c r="K30" s="29">
        <f t="shared" si="3"/>
        <v>4624</v>
      </c>
      <c r="L30" s="29">
        <v>467</v>
      </c>
      <c r="M30" s="29">
        <v>4157</v>
      </c>
      <c r="N30" s="29">
        <f t="shared" si="4"/>
        <v>4624</v>
      </c>
      <c r="O30" s="29">
        <f t="shared" si="5"/>
        <v>467</v>
      </c>
      <c r="P30" s="29">
        <v>467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f t="shared" si="6"/>
        <v>4157</v>
      </c>
      <c r="W30" s="29">
        <v>4157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f t="shared" si="7"/>
        <v>0</v>
      </c>
      <c r="AD30" s="29">
        <v>0</v>
      </c>
      <c r="AE30" s="29">
        <v>0</v>
      </c>
      <c r="AF30" s="29">
        <f t="shared" si="8"/>
        <v>127</v>
      </c>
      <c r="AG30" s="29">
        <v>127</v>
      </c>
      <c r="AH30" s="29">
        <v>0</v>
      </c>
      <c r="AI30" s="29">
        <v>0</v>
      </c>
      <c r="AJ30" s="29">
        <f t="shared" si="9"/>
        <v>127</v>
      </c>
      <c r="AK30" s="29">
        <v>0</v>
      </c>
      <c r="AL30" s="29">
        <v>0</v>
      </c>
      <c r="AM30" s="29">
        <v>127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f t="shared" si="10"/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f t="shared" si="11"/>
        <v>0</v>
      </c>
      <c r="BA30" s="29">
        <v>0</v>
      </c>
      <c r="BB30" s="29">
        <v>0</v>
      </c>
      <c r="BC30" s="29">
        <v>0</v>
      </c>
    </row>
    <row r="31" spans="1:55" s="30" customFormat="1" ht="13.5" customHeight="1" x14ac:dyDescent="0.15">
      <c r="A31" s="26" t="s">
        <v>34</v>
      </c>
      <c r="B31" s="27" t="s">
        <v>81</v>
      </c>
      <c r="C31" s="28" t="s">
        <v>82</v>
      </c>
      <c r="D31" s="29">
        <f t="shared" si="0"/>
        <v>20363</v>
      </c>
      <c r="E31" s="29">
        <f t="shared" si="1"/>
        <v>0</v>
      </c>
      <c r="F31" s="29">
        <v>0</v>
      </c>
      <c r="G31" s="29">
        <v>0</v>
      </c>
      <c r="H31" s="29">
        <f t="shared" si="2"/>
        <v>0</v>
      </c>
      <c r="I31" s="29">
        <v>0</v>
      </c>
      <c r="J31" s="29">
        <v>0</v>
      </c>
      <c r="K31" s="29">
        <f t="shared" si="3"/>
        <v>20363</v>
      </c>
      <c r="L31" s="29">
        <v>3978</v>
      </c>
      <c r="M31" s="29">
        <v>16385</v>
      </c>
      <c r="N31" s="29">
        <f t="shared" si="4"/>
        <v>20363</v>
      </c>
      <c r="O31" s="29">
        <f t="shared" si="5"/>
        <v>3978</v>
      </c>
      <c r="P31" s="29">
        <v>3978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f t="shared" si="6"/>
        <v>16385</v>
      </c>
      <c r="W31" s="29">
        <v>16385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f t="shared" si="7"/>
        <v>0</v>
      </c>
      <c r="AD31" s="29">
        <v>0</v>
      </c>
      <c r="AE31" s="29">
        <v>0</v>
      </c>
      <c r="AF31" s="29">
        <f t="shared" si="8"/>
        <v>675</v>
      </c>
      <c r="AG31" s="29">
        <v>675</v>
      </c>
      <c r="AH31" s="29">
        <v>0</v>
      </c>
      <c r="AI31" s="29">
        <v>0</v>
      </c>
      <c r="AJ31" s="29">
        <f t="shared" si="9"/>
        <v>675</v>
      </c>
      <c r="AK31" s="29">
        <v>0</v>
      </c>
      <c r="AL31" s="29">
        <v>0</v>
      </c>
      <c r="AM31" s="29">
        <v>675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f t="shared" si="10"/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f t="shared" si="11"/>
        <v>0</v>
      </c>
      <c r="BA31" s="29">
        <v>0</v>
      </c>
      <c r="BB31" s="29">
        <v>0</v>
      </c>
      <c r="BC31" s="29">
        <v>0</v>
      </c>
    </row>
    <row r="32" spans="1:55" s="30" customFormat="1" ht="13.5" customHeight="1" x14ac:dyDescent="0.15">
      <c r="A32" s="26" t="s">
        <v>34</v>
      </c>
      <c r="B32" s="27" t="s">
        <v>83</v>
      </c>
      <c r="C32" s="28" t="s">
        <v>84</v>
      </c>
      <c r="D32" s="29">
        <f t="shared" si="0"/>
        <v>12485</v>
      </c>
      <c r="E32" s="29">
        <f t="shared" si="1"/>
        <v>0</v>
      </c>
      <c r="F32" s="29">
        <v>0</v>
      </c>
      <c r="G32" s="29">
        <v>0</v>
      </c>
      <c r="H32" s="29">
        <f t="shared" si="2"/>
        <v>0</v>
      </c>
      <c r="I32" s="29">
        <v>0</v>
      </c>
      <c r="J32" s="29">
        <v>0</v>
      </c>
      <c r="K32" s="29">
        <f t="shared" si="3"/>
        <v>12485</v>
      </c>
      <c r="L32" s="29">
        <v>1231</v>
      </c>
      <c r="M32" s="29">
        <v>11254</v>
      </c>
      <c r="N32" s="29">
        <f t="shared" si="4"/>
        <v>12512</v>
      </c>
      <c r="O32" s="29">
        <f t="shared" si="5"/>
        <v>1231</v>
      </c>
      <c r="P32" s="29">
        <v>1231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f t="shared" si="6"/>
        <v>11254</v>
      </c>
      <c r="W32" s="29">
        <v>11254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f t="shared" si="7"/>
        <v>27</v>
      </c>
      <c r="AD32" s="29">
        <v>27</v>
      </c>
      <c r="AE32" s="29">
        <v>0</v>
      </c>
      <c r="AF32" s="29">
        <f t="shared" si="8"/>
        <v>274</v>
      </c>
      <c r="AG32" s="29">
        <v>274</v>
      </c>
      <c r="AH32" s="29">
        <v>0</v>
      </c>
      <c r="AI32" s="29">
        <v>0</v>
      </c>
      <c r="AJ32" s="29">
        <f t="shared" si="9"/>
        <v>274</v>
      </c>
      <c r="AK32" s="29">
        <v>0</v>
      </c>
      <c r="AL32" s="29">
        <v>0</v>
      </c>
      <c r="AM32" s="29">
        <v>107</v>
      </c>
      <c r="AN32" s="29">
        <v>90</v>
      </c>
      <c r="AO32" s="29">
        <v>0</v>
      </c>
      <c r="AP32" s="29">
        <v>0</v>
      </c>
      <c r="AQ32" s="29">
        <v>0</v>
      </c>
      <c r="AR32" s="29">
        <v>0</v>
      </c>
      <c r="AS32" s="29">
        <v>77</v>
      </c>
      <c r="AT32" s="29">
        <f t="shared" si="10"/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f t="shared" si="11"/>
        <v>0</v>
      </c>
      <c r="BA32" s="29">
        <v>0</v>
      </c>
      <c r="BB32" s="29">
        <v>0</v>
      </c>
      <c r="BC32" s="29">
        <v>0</v>
      </c>
    </row>
    <row r="33" spans="1:55" s="30" customFormat="1" ht="13.5" customHeight="1" x14ac:dyDescent="0.15">
      <c r="A33" s="26" t="s">
        <v>34</v>
      </c>
      <c r="B33" s="27" t="s">
        <v>85</v>
      </c>
      <c r="C33" s="28" t="s">
        <v>86</v>
      </c>
      <c r="D33" s="29">
        <f t="shared" si="0"/>
        <v>1907</v>
      </c>
      <c r="E33" s="29">
        <f t="shared" si="1"/>
        <v>0</v>
      </c>
      <c r="F33" s="29">
        <v>0</v>
      </c>
      <c r="G33" s="29">
        <v>0</v>
      </c>
      <c r="H33" s="29">
        <f t="shared" si="2"/>
        <v>0</v>
      </c>
      <c r="I33" s="29">
        <v>0</v>
      </c>
      <c r="J33" s="29">
        <v>0</v>
      </c>
      <c r="K33" s="29">
        <f t="shared" si="3"/>
        <v>1907</v>
      </c>
      <c r="L33" s="29">
        <v>494</v>
      </c>
      <c r="M33" s="29">
        <v>1413</v>
      </c>
      <c r="N33" s="29">
        <f t="shared" si="4"/>
        <v>1907</v>
      </c>
      <c r="O33" s="29">
        <f t="shared" si="5"/>
        <v>494</v>
      </c>
      <c r="P33" s="29">
        <v>494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f t="shared" si="6"/>
        <v>1413</v>
      </c>
      <c r="W33" s="29">
        <v>1413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f t="shared" si="7"/>
        <v>0</v>
      </c>
      <c r="AD33" s="29">
        <v>0</v>
      </c>
      <c r="AE33" s="29">
        <v>0</v>
      </c>
      <c r="AF33" s="29">
        <f t="shared" si="8"/>
        <v>42</v>
      </c>
      <c r="AG33" s="29">
        <v>42</v>
      </c>
      <c r="AH33" s="29">
        <v>0</v>
      </c>
      <c r="AI33" s="29">
        <v>0</v>
      </c>
      <c r="AJ33" s="29">
        <f t="shared" si="9"/>
        <v>42</v>
      </c>
      <c r="AK33" s="29">
        <v>0</v>
      </c>
      <c r="AL33" s="29">
        <v>0</v>
      </c>
      <c r="AM33" s="29">
        <v>16</v>
      </c>
      <c r="AN33" s="29">
        <v>14</v>
      </c>
      <c r="AO33" s="29">
        <v>0</v>
      </c>
      <c r="AP33" s="29">
        <v>0</v>
      </c>
      <c r="AQ33" s="29">
        <v>0</v>
      </c>
      <c r="AR33" s="29">
        <v>0</v>
      </c>
      <c r="AS33" s="29">
        <v>12</v>
      </c>
      <c r="AT33" s="29">
        <f t="shared" si="10"/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f t="shared" si="11"/>
        <v>0</v>
      </c>
      <c r="BA33" s="29">
        <v>0</v>
      </c>
      <c r="BB33" s="29">
        <v>0</v>
      </c>
      <c r="BC33" s="29">
        <v>0</v>
      </c>
    </row>
    <row r="34" spans="1:55" s="30" customFormat="1" ht="13.5" customHeight="1" x14ac:dyDescent="0.15">
      <c r="A34" s="26" t="s">
        <v>34</v>
      </c>
      <c r="B34" s="27" t="s">
        <v>87</v>
      </c>
      <c r="C34" s="28" t="s">
        <v>88</v>
      </c>
      <c r="D34" s="29">
        <f t="shared" si="0"/>
        <v>9314</v>
      </c>
      <c r="E34" s="29">
        <f t="shared" si="1"/>
        <v>0</v>
      </c>
      <c r="F34" s="29">
        <v>0</v>
      </c>
      <c r="G34" s="29">
        <v>0</v>
      </c>
      <c r="H34" s="29">
        <f t="shared" si="2"/>
        <v>0</v>
      </c>
      <c r="I34" s="29">
        <v>0</v>
      </c>
      <c r="J34" s="29">
        <v>0</v>
      </c>
      <c r="K34" s="29">
        <f t="shared" si="3"/>
        <v>9314</v>
      </c>
      <c r="L34" s="29">
        <v>442</v>
      </c>
      <c r="M34" s="29">
        <v>8872</v>
      </c>
      <c r="N34" s="29">
        <f t="shared" si="4"/>
        <v>9314</v>
      </c>
      <c r="O34" s="29">
        <f t="shared" si="5"/>
        <v>442</v>
      </c>
      <c r="P34" s="29">
        <v>442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f t="shared" si="6"/>
        <v>8872</v>
      </c>
      <c r="W34" s="29">
        <v>8872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f t="shared" si="7"/>
        <v>0</v>
      </c>
      <c r="AD34" s="29">
        <v>0</v>
      </c>
      <c r="AE34" s="29">
        <v>0</v>
      </c>
      <c r="AF34" s="29">
        <f t="shared" si="8"/>
        <v>204</v>
      </c>
      <c r="AG34" s="29">
        <v>204</v>
      </c>
      <c r="AH34" s="29">
        <v>0</v>
      </c>
      <c r="AI34" s="29">
        <v>0</v>
      </c>
      <c r="AJ34" s="29">
        <f t="shared" si="9"/>
        <v>204</v>
      </c>
      <c r="AK34" s="29">
        <v>0</v>
      </c>
      <c r="AL34" s="29">
        <v>0</v>
      </c>
      <c r="AM34" s="29">
        <v>80</v>
      </c>
      <c r="AN34" s="29">
        <v>67</v>
      </c>
      <c r="AO34" s="29">
        <v>0</v>
      </c>
      <c r="AP34" s="29">
        <v>0</v>
      </c>
      <c r="AQ34" s="29">
        <v>0</v>
      </c>
      <c r="AR34" s="29">
        <v>0</v>
      </c>
      <c r="AS34" s="29">
        <v>57</v>
      </c>
      <c r="AT34" s="29">
        <f t="shared" si="10"/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f t="shared" si="11"/>
        <v>0</v>
      </c>
      <c r="BA34" s="29">
        <v>0</v>
      </c>
      <c r="BB34" s="29">
        <v>0</v>
      </c>
      <c r="BC34" s="29">
        <v>0</v>
      </c>
    </row>
    <row r="35" spans="1:55" s="30" customFormat="1" ht="13.5" customHeight="1" x14ac:dyDescent="0.15">
      <c r="A35" s="26" t="s">
        <v>34</v>
      </c>
      <c r="B35" s="27" t="s">
        <v>89</v>
      </c>
      <c r="C35" s="28" t="s">
        <v>90</v>
      </c>
      <c r="D35" s="29">
        <f t="shared" si="0"/>
        <v>5032</v>
      </c>
      <c r="E35" s="29">
        <f t="shared" si="1"/>
        <v>0</v>
      </c>
      <c r="F35" s="29">
        <v>0</v>
      </c>
      <c r="G35" s="29">
        <v>0</v>
      </c>
      <c r="H35" s="29">
        <f t="shared" si="2"/>
        <v>0</v>
      </c>
      <c r="I35" s="29">
        <v>0</v>
      </c>
      <c r="J35" s="29">
        <v>0</v>
      </c>
      <c r="K35" s="29">
        <f t="shared" si="3"/>
        <v>5032</v>
      </c>
      <c r="L35" s="29">
        <v>321</v>
      </c>
      <c r="M35" s="29">
        <v>4711</v>
      </c>
      <c r="N35" s="29">
        <f t="shared" si="4"/>
        <v>5032</v>
      </c>
      <c r="O35" s="29">
        <f t="shared" si="5"/>
        <v>321</v>
      </c>
      <c r="P35" s="29">
        <v>321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f t="shared" si="6"/>
        <v>4711</v>
      </c>
      <c r="W35" s="29">
        <v>4711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f t="shared" si="7"/>
        <v>0</v>
      </c>
      <c r="AD35" s="29">
        <v>0</v>
      </c>
      <c r="AE35" s="29">
        <v>0</v>
      </c>
      <c r="AF35" s="29">
        <f t="shared" si="8"/>
        <v>110</v>
      </c>
      <c r="AG35" s="29">
        <v>110</v>
      </c>
      <c r="AH35" s="29">
        <v>0</v>
      </c>
      <c r="AI35" s="29">
        <v>0</v>
      </c>
      <c r="AJ35" s="29">
        <f t="shared" si="9"/>
        <v>110</v>
      </c>
      <c r="AK35" s="29">
        <v>0</v>
      </c>
      <c r="AL35" s="29">
        <v>0</v>
      </c>
      <c r="AM35" s="29">
        <v>43</v>
      </c>
      <c r="AN35" s="29">
        <v>36</v>
      </c>
      <c r="AO35" s="29">
        <v>0</v>
      </c>
      <c r="AP35" s="29">
        <v>0</v>
      </c>
      <c r="AQ35" s="29">
        <v>0</v>
      </c>
      <c r="AR35" s="29">
        <v>0</v>
      </c>
      <c r="AS35" s="29">
        <v>31</v>
      </c>
      <c r="AT35" s="29">
        <f t="shared" si="10"/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f t="shared" si="11"/>
        <v>0</v>
      </c>
      <c r="BA35" s="29">
        <v>0</v>
      </c>
      <c r="BB35" s="29">
        <v>0</v>
      </c>
      <c r="BC35" s="29">
        <v>0</v>
      </c>
    </row>
    <row r="36" spans="1:55" s="30" customFormat="1" ht="13.5" customHeight="1" x14ac:dyDescent="0.15">
      <c r="A36" s="26" t="s">
        <v>34</v>
      </c>
      <c r="B36" s="27" t="s">
        <v>91</v>
      </c>
      <c r="C36" s="28" t="s">
        <v>92</v>
      </c>
      <c r="D36" s="29">
        <f t="shared" si="0"/>
        <v>2169</v>
      </c>
      <c r="E36" s="29">
        <f t="shared" si="1"/>
        <v>0</v>
      </c>
      <c r="F36" s="29">
        <v>0</v>
      </c>
      <c r="G36" s="29">
        <v>0</v>
      </c>
      <c r="H36" s="29">
        <f t="shared" si="2"/>
        <v>0</v>
      </c>
      <c r="I36" s="29">
        <v>0</v>
      </c>
      <c r="J36" s="29">
        <v>0</v>
      </c>
      <c r="K36" s="29">
        <f t="shared" si="3"/>
        <v>2169</v>
      </c>
      <c r="L36" s="29">
        <v>259</v>
      </c>
      <c r="M36" s="29">
        <v>1910</v>
      </c>
      <c r="N36" s="29">
        <f t="shared" si="4"/>
        <v>2169</v>
      </c>
      <c r="O36" s="29">
        <f t="shared" si="5"/>
        <v>259</v>
      </c>
      <c r="P36" s="29">
        <v>259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f t="shared" si="6"/>
        <v>1910</v>
      </c>
      <c r="W36" s="29">
        <v>1910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f t="shared" si="7"/>
        <v>0</v>
      </c>
      <c r="AD36" s="29">
        <v>0</v>
      </c>
      <c r="AE36" s="29">
        <v>0</v>
      </c>
      <c r="AF36" s="29">
        <f t="shared" si="8"/>
        <v>46</v>
      </c>
      <c r="AG36" s="29">
        <v>46</v>
      </c>
      <c r="AH36" s="29">
        <v>0</v>
      </c>
      <c r="AI36" s="29">
        <v>0</v>
      </c>
      <c r="AJ36" s="29">
        <f t="shared" si="9"/>
        <v>46</v>
      </c>
      <c r="AK36" s="29">
        <v>0</v>
      </c>
      <c r="AL36" s="29">
        <v>0</v>
      </c>
      <c r="AM36" s="29">
        <v>18</v>
      </c>
      <c r="AN36" s="29">
        <v>15</v>
      </c>
      <c r="AO36" s="29">
        <v>0</v>
      </c>
      <c r="AP36" s="29">
        <v>0</v>
      </c>
      <c r="AQ36" s="29">
        <v>0</v>
      </c>
      <c r="AR36" s="29">
        <v>0</v>
      </c>
      <c r="AS36" s="29">
        <v>13</v>
      </c>
      <c r="AT36" s="29">
        <f t="shared" si="10"/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f t="shared" si="11"/>
        <v>0</v>
      </c>
      <c r="BA36" s="29">
        <v>0</v>
      </c>
      <c r="BB36" s="29">
        <v>0</v>
      </c>
      <c r="BC36" s="29">
        <v>0</v>
      </c>
    </row>
    <row r="37" spans="1:55" s="30" customFormat="1" ht="13.5" customHeight="1" x14ac:dyDescent="0.15">
      <c r="A37" s="26" t="s">
        <v>34</v>
      </c>
      <c r="B37" s="27" t="s">
        <v>93</v>
      </c>
      <c r="C37" s="28" t="s">
        <v>94</v>
      </c>
      <c r="D37" s="29">
        <f t="shared" si="0"/>
        <v>17092</v>
      </c>
      <c r="E37" s="29">
        <f t="shared" si="1"/>
        <v>0</v>
      </c>
      <c r="F37" s="29">
        <v>0</v>
      </c>
      <c r="G37" s="29">
        <v>0</v>
      </c>
      <c r="H37" s="29">
        <f t="shared" si="2"/>
        <v>0</v>
      </c>
      <c r="I37" s="29">
        <v>0</v>
      </c>
      <c r="J37" s="29">
        <v>0</v>
      </c>
      <c r="K37" s="29">
        <f t="shared" si="3"/>
        <v>17092</v>
      </c>
      <c r="L37" s="29">
        <v>883</v>
      </c>
      <c r="M37" s="29">
        <v>16209</v>
      </c>
      <c r="N37" s="29">
        <f t="shared" si="4"/>
        <v>17092</v>
      </c>
      <c r="O37" s="29">
        <f t="shared" si="5"/>
        <v>883</v>
      </c>
      <c r="P37" s="29">
        <v>883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f t="shared" si="6"/>
        <v>16209</v>
      </c>
      <c r="W37" s="29">
        <v>16209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f t="shared" si="7"/>
        <v>0</v>
      </c>
      <c r="AD37" s="29">
        <v>0</v>
      </c>
      <c r="AE37" s="29">
        <v>0</v>
      </c>
      <c r="AF37" s="29">
        <f t="shared" si="8"/>
        <v>374</v>
      </c>
      <c r="AG37" s="29">
        <v>374</v>
      </c>
      <c r="AH37" s="29">
        <v>0</v>
      </c>
      <c r="AI37" s="29">
        <v>0</v>
      </c>
      <c r="AJ37" s="29">
        <f t="shared" si="9"/>
        <v>374</v>
      </c>
      <c r="AK37" s="29">
        <v>0</v>
      </c>
      <c r="AL37" s="29">
        <v>0</v>
      </c>
      <c r="AM37" s="29">
        <v>146</v>
      </c>
      <c r="AN37" s="29">
        <v>123</v>
      </c>
      <c r="AO37" s="29">
        <v>0</v>
      </c>
      <c r="AP37" s="29">
        <v>0</v>
      </c>
      <c r="AQ37" s="29">
        <v>0</v>
      </c>
      <c r="AR37" s="29">
        <v>0</v>
      </c>
      <c r="AS37" s="29">
        <v>105</v>
      </c>
      <c r="AT37" s="29">
        <f t="shared" si="10"/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f t="shared" si="11"/>
        <v>0</v>
      </c>
      <c r="BA37" s="29">
        <v>0</v>
      </c>
      <c r="BB37" s="29">
        <v>0</v>
      </c>
      <c r="BC37" s="29">
        <v>0</v>
      </c>
    </row>
    <row r="38" spans="1:55" s="30" customFormat="1" ht="13.5" customHeight="1" x14ac:dyDescent="0.15">
      <c r="A38" s="26" t="s">
        <v>34</v>
      </c>
      <c r="B38" s="27" t="s">
        <v>95</v>
      </c>
      <c r="C38" s="28" t="s">
        <v>96</v>
      </c>
      <c r="D38" s="29">
        <f t="shared" si="0"/>
        <v>22491</v>
      </c>
      <c r="E38" s="29">
        <f t="shared" si="1"/>
        <v>0</v>
      </c>
      <c r="F38" s="29">
        <v>0</v>
      </c>
      <c r="G38" s="29">
        <v>0</v>
      </c>
      <c r="H38" s="29">
        <f t="shared" si="2"/>
        <v>0</v>
      </c>
      <c r="I38" s="29">
        <v>0</v>
      </c>
      <c r="J38" s="29">
        <v>0</v>
      </c>
      <c r="K38" s="29">
        <f t="shared" si="3"/>
        <v>22491</v>
      </c>
      <c r="L38" s="29">
        <v>370</v>
      </c>
      <c r="M38" s="29">
        <v>22121</v>
      </c>
      <c r="N38" s="29">
        <f t="shared" si="4"/>
        <v>22491</v>
      </c>
      <c r="O38" s="29">
        <f t="shared" si="5"/>
        <v>370</v>
      </c>
      <c r="P38" s="29">
        <v>370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f t="shared" si="6"/>
        <v>22121</v>
      </c>
      <c r="W38" s="29">
        <v>22121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f t="shared" si="7"/>
        <v>0</v>
      </c>
      <c r="AD38" s="29">
        <v>0</v>
      </c>
      <c r="AE38" s="29">
        <v>0</v>
      </c>
      <c r="AF38" s="29">
        <f t="shared" si="8"/>
        <v>409</v>
      </c>
      <c r="AG38" s="29">
        <v>409</v>
      </c>
      <c r="AH38" s="29">
        <v>0</v>
      </c>
      <c r="AI38" s="29">
        <v>0</v>
      </c>
      <c r="AJ38" s="29">
        <f t="shared" si="9"/>
        <v>409</v>
      </c>
      <c r="AK38" s="29">
        <v>0</v>
      </c>
      <c r="AL38" s="29">
        <v>0</v>
      </c>
      <c r="AM38" s="29">
        <v>160</v>
      </c>
      <c r="AN38" s="29">
        <v>134</v>
      </c>
      <c r="AO38" s="29">
        <v>0</v>
      </c>
      <c r="AP38" s="29">
        <v>0</v>
      </c>
      <c r="AQ38" s="29">
        <v>0</v>
      </c>
      <c r="AR38" s="29">
        <v>0</v>
      </c>
      <c r="AS38" s="29">
        <v>115</v>
      </c>
      <c r="AT38" s="29">
        <f t="shared" si="10"/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f t="shared" si="11"/>
        <v>0</v>
      </c>
      <c r="BA38" s="29">
        <v>0</v>
      </c>
      <c r="BB38" s="29">
        <v>0</v>
      </c>
      <c r="BC38" s="29">
        <v>0</v>
      </c>
    </row>
    <row r="39" spans="1:55" s="30" customFormat="1" ht="13.5" customHeight="1" x14ac:dyDescent="0.15">
      <c r="A39" s="26" t="s">
        <v>34</v>
      </c>
      <c r="B39" s="27" t="s">
        <v>97</v>
      </c>
      <c r="C39" s="28" t="s">
        <v>98</v>
      </c>
      <c r="D39" s="29">
        <f t="shared" si="0"/>
        <v>15447</v>
      </c>
      <c r="E39" s="29">
        <f t="shared" si="1"/>
        <v>0</v>
      </c>
      <c r="F39" s="29">
        <v>0</v>
      </c>
      <c r="G39" s="29">
        <v>0</v>
      </c>
      <c r="H39" s="29">
        <f t="shared" si="2"/>
        <v>0</v>
      </c>
      <c r="I39" s="29">
        <v>0</v>
      </c>
      <c r="J39" s="29">
        <v>0</v>
      </c>
      <c r="K39" s="29">
        <f t="shared" si="3"/>
        <v>15447</v>
      </c>
      <c r="L39" s="29">
        <v>950</v>
      </c>
      <c r="M39" s="29">
        <v>14497</v>
      </c>
      <c r="N39" s="29">
        <f t="shared" si="4"/>
        <v>15447</v>
      </c>
      <c r="O39" s="29">
        <f t="shared" si="5"/>
        <v>950</v>
      </c>
      <c r="P39" s="29">
        <v>950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f t="shared" si="6"/>
        <v>14497</v>
      </c>
      <c r="W39" s="29">
        <v>14497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f t="shared" si="7"/>
        <v>0</v>
      </c>
      <c r="AD39" s="29">
        <v>0</v>
      </c>
      <c r="AE39" s="29">
        <v>0</v>
      </c>
      <c r="AF39" s="29">
        <f t="shared" si="8"/>
        <v>338</v>
      </c>
      <c r="AG39" s="29">
        <v>338</v>
      </c>
      <c r="AH39" s="29">
        <v>0</v>
      </c>
      <c r="AI39" s="29">
        <v>0</v>
      </c>
      <c r="AJ39" s="29">
        <f t="shared" si="9"/>
        <v>338</v>
      </c>
      <c r="AK39" s="29">
        <v>0</v>
      </c>
      <c r="AL39" s="29">
        <v>0</v>
      </c>
      <c r="AM39" s="29">
        <v>132</v>
      </c>
      <c r="AN39" s="29">
        <v>111</v>
      </c>
      <c r="AO39" s="29">
        <v>0</v>
      </c>
      <c r="AP39" s="29">
        <v>0</v>
      </c>
      <c r="AQ39" s="29">
        <v>0</v>
      </c>
      <c r="AR39" s="29">
        <v>0</v>
      </c>
      <c r="AS39" s="29">
        <v>95</v>
      </c>
      <c r="AT39" s="29">
        <f t="shared" si="10"/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f t="shared" si="11"/>
        <v>0</v>
      </c>
      <c r="BA39" s="29">
        <v>0</v>
      </c>
      <c r="BB39" s="29">
        <v>0</v>
      </c>
      <c r="BC39" s="29">
        <v>0</v>
      </c>
    </row>
    <row r="40" spans="1:55" s="30" customFormat="1" ht="13.5" customHeight="1" x14ac:dyDescent="0.15">
      <c r="A40" s="26" t="s">
        <v>34</v>
      </c>
      <c r="B40" s="27" t="s">
        <v>99</v>
      </c>
      <c r="C40" s="28" t="s">
        <v>100</v>
      </c>
      <c r="D40" s="29">
        <f t="shared" si="0"/>
        <v>2447</v>
      </c>
      <c r="E40" s="29">
        <f t="shared" si="1"/>
        <v>0</v>
      </c>
      <c r="F40" s="29">
        <v>0</v>
      </c>
      <c r="G40" s="29">
        <v>0</v>
      </c>
      <c r="H40" s="29">
        <f t="shared" si="2"/>
        <v>0</v>
      </c>
      <c r="I40" s="29">
        <v>0</v>
      </c>
      <c r="J40" s="29">
        <v>0</v>
      </c>
      <c r="K40" s="29">
        <f t="shared" si="3"/>
        <v>2447</v>
      </c>
      <c r="L40" s="29">
        <v>116</v>
      </c>
      <c r="M40" s="29">
        <v>2331</v>
      </c>
      <c r="N40" s="29">
        <f t="shared" si="4"/>
        <v>2447</v>
      </c>
      <c r="O40" s="29">
        <f t="shared" si="5"/>
        <v>116</v>
      </c>
      <c r="P40" s="29">
        <v>116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f t="shared" si="6"/>
        <v>2331</v>
      </c>
      <c r="W40" s="29">
        <v>2331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f t="shared" si="7"/>
        <v>0</v>
      </c>
      <c r="AD40" s="29">
        <v>0</v>
      </c>
      <c r="AE40" s="29">
        <v>0</v>
      </c>
      <c r="AF40" s="29">
        <f t="shared" si="8"/>
        <v>3</v>
      </c>
      <c r="AG40" s="29">
        <v>3</v>
      </c>
      <c r="AH40" s="29">
        <v>0</v>
      </c>
      <c r="AI40" s="29">
        <v>0</v>
      </c>
      <c r="AJ40" s="29">
        <f t="shared" si="9"/>
        <v>3</v>
      </c>
      <c r="AK40" s="29">
        <v>0</v>
      </c>
      <c r="AL40" s="29">
        <v>0</v>
      </c>
      <c r="AM40" s="29">
        <v>3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f t="shared" si="10"/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f t="shared" si="11"/>
        <v>0</v>
      </c>
      <c r="BA40" s="29">
        <v>0</v>
      </c>
      <c r="BB40" s="29">
        <v>0</v>
      </c>
      <c r="BC40" s="29">
        <v>0</v>
      </c>
    </row>
    <row r="41" spans="1:55" s="30" customFormat="1" ht="13.5" customHeight="1" x14ac:dyDescent="0.15">
      <c r="A41" s="26" t="s">
        <v>34</v>
      </c>
      <c r="B41" s="27" t="s">
        <v>101</v>
      </c>
      <c r="C41" s="28" t="s">
        <v>102</v>
      </c>
      <c r="D41" s="29">
        <f t="shared" si="0"/>
        <v>2198</v>
      </c>
      <c r="E41" s="29">
        <f t="shared" si="1"/>
        <v>0</v>
      </c>
      <c r="F41" s="29">
        <v>0</v>
      </c>
      <c r="G41" s="29">
        <v>0</v>
      </c>
      <c r="H41" s="29">
        <f t="shared" si="2"/>
        <v>0</v>
      </c>
      <c r="I41" s="29">
        <v>0</v>
      </c>
      <c r="J41" s="29">
        <v>0</v>
      </c>
      <c r="K41" s="29">
        <f t="shared" si="3"/>
        <v>2198</v>
      </c>
      <c r="L41" s="29">
        <v>107</v>
      </c>
      <c r="M41" s="29">
        <v>2091</v>
      </c>
      <c r="N41" s="29">
        <f t="shared" si="4"/>
        <v>2198</v>
      </c>
      <c r="O41" s="29">
        <f t="shared" si="5"/>
        <v>107</v>
      </c>
      <c r="P41" s="29">
        <v>107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f t="shared" si="6"/>
        <v>2091</v>
      </c>
      <c r="W41" s="29">
        <v>2091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f t="shared" si="7"/>
        <v>0</v>
      </c>
      <c r="AD41" s="29">
        <v>0</v>
      </c>
      <c r="AE41" s="29">
        <v>0</v>
      </c>
      <c r="AF41" s="29">
        <f t="shared" si="8"/>
        <v>9</v>
      </c>
      <c r="AG41" s="29">
        <v>9</v>
      </c>
      <c r="AH41" s="29">
        <v>0</v>
      </c>
      <c r="AI41" s="29">
        <v>0</v>
      </c>
      <c r="AJ41" s="29">
        <f t="shared" si="9"/>
        <v>19</v>
      </c>
      <c r="AK41" s="29">
        <v>16</v>
      </c>
      <c r="AL41" s="29">
        <v>3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f t="shared" si="10"/>
        <v>9</v>
      </c>
      <c r="AU41" s="29">
        <v>9</v>
      </c>
      <c r="AV41" s="29">
        <v>0</v>
      </c>
      <c r="AW41" s="29">
        <v>0</v>
      </c>
      <c r="AX41" s="29">
        <v>0</v>
      </c>
      <c r="AY41" s="29">
        <v>0</v>
      </c>
      <c r="AZ41" s="29">
        <f t="shared" si="11"/>
        <v>3</v>
      </c>
      <c r="BA41" s="29">
        <v>3</v>
      </c>
      <c r="BB41" s="29">
        <v>0</v>
      </c>
      <c r="BC41" s="29">
        <v>0</v>
      </c>
    </row>
    <row r="42" spans="1:55" s="30" customFormat="1" ht="13.5" customHeight="1" x14ac:dyDescent="0.15">
      <c r="A42" s="26" t="s">
        <v>34</v>
      </c>
      <c r="B42" s="27" t="s">
        <v>103</v>
      </c>
      <c r="C42" s="28" t="s">
        <v>104</v>
      </c>
      <c r="D42" s="29">
        <f t="shared" si="0"/>
        <v>1733</v>
      </c>
      <c r="E42" s="29">
        <f t="shared" si="1"/>
        <v>0</v>
      </c>
      <c r="F42" s="29">
        <v>0</v>
      </c>
      <c r="G42" s="29">
        <v>0</v>
      </c>
      <c r="H42" s="29">
        <f t="shared" si="2"/>
        <v>0</v>
      </c>
      <c r="I42" s="29">
        <v>0</v>
      </c>
      <c r="J42" s="29">
        <v>0</v>
      </c>
      <c r="K42" s="29">
        <f t="shared" si="3"/>
        <v>1733</v>
      </c>
      <c r="L42" s="29">
        <v>50</v>
      </c>
      <c r="M42" s="29">
        <v>1683</v>
      </c>
      <c r="N42" s="29">
        <f t="shared" si="4"/>
        <v>1733</v>
      </c>
      <c r="O42" s="29">
        <f t="shared" si="5"/>
        <v>50</v>
      </c>
      <c r="P42" s="29">
        <v>50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f t="shared" si="6"/>
        <v>1683</v>
      </c>
      <c r="W42" s="29">
        <v>1683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f t="shared" si="7"/>
        <v>0</v>
      </c>
      <c r="AD42" s="29">
        <v>0</v>
      </c>
      <c r="AE42" s="29">
        <v>0</v>
      </c>
      <c r="AF42" s="29">
        <f t="shared" si="8"/>
        <v>7</v>
      </c>
      <c r="AG42" s="29">
        <v>7</v>
      </c>
      <c r="AH42" s="29">
        <v>0</v>
      </c>
      <c r="AI42" s="29">
        <v>0</v>
      </c>
      <c r="AJ42" s="29">
        <f t="shared" si="9"/>
        <v>16</v>
      </c>
      <c r="AK42" s="29">
        <v>13</v>
      </c>
      <c r="AL42" s="29">
        <v>3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f t="shared" si="10"/>
        <v>7</v>
      </c>
      <c r="AU42" s="29">
        <v>7</v>
      </c>
      <c r="AV42" s="29">
        <v>0</v>
      </c>
      <c r="AW42" s="29">
        <v>0</v>
      </c>
      <c r="AX42" s="29">
        <v>0</v>
      </c>
      <c r="AY42" s="29">
        <v>0</v>
      </c>
      <c r="AZ42" s="29">
        <f t="shared" si="11"/>
        <v>3</v>
      </c>
      <c r="BA42" s="29">
        <v>3</v>
      </c>
      <c r="BB42" s="29">
        <v>0</v>
      </c>
      <c r="BC42" s="29">
        <v>0</v>
      </c>
    </row>
    <row r="43" spans="1:55" s="30" customFormat="1" ht="13.5" customHeight="1" x14ac:dyDescent="0.15">
      <c r="A43" s="26" t="s">
        <v>34</v>
      </c>
      <c r="B43" s="27" t="s">
        <v>105</v>
      </c>
      <c r="C43" s="28" t="s">
        <v>106</v>
      </c>
      <c r="D43" s="29">
        <f t="shared" si="0"/>
        <v>1362</v>
      </c>
      <c r="E43" s="29">
        <f t="shared" si="1"/>
        <v>0</v>
      </c>
      <c r="F43" s="29">
        <v>0</v>
      </c>
      <c r="G43" s="29">
        <v>0</v>
      </c>
      <c r="H43" s="29">
        <f t="shared" si="2"/>
        <v>0</v>
      </c>
      <c r="I43" s="29">
        <v>0</v>
      </c>
      <c r="J43" s="29">
        <v>0</v>
      </c>
      <c r="K43" s="29">
        <f t="shared" si="3"/>
        <v>1362</v>
      </c>
      <c r="L43" s="29">
        <v>258</v>
      </c>
      <c r="M43" s="29">
        <v>1104</v>
      </c>
      <c r="N43" s="29">
        <f t="shared" si="4"/>
        <v>1362</v>
      </c>
      <c r="O43" s="29">
        <f t="shared" si="5"/>
        <v>258</v>
      </c>
      <c r="P43" s="29">
        <v>258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f t="shared" si="6"/>
        <v>1104</v>
      </c>
      <c r="W43" s="29">
        <v>1104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f t="shared" si="7"/>
        <v>0</v>
      </c>
      <c r="AD43" s="29">
        <v>0</v>
      </c>
      <c r="AE43" s="29">
        <v>0</v>
      </c>
      <c r="AF43" s="29">
        <f t="shared" si="8"/>
        <v>6</v>
      </c>
      <c r="AG43" s="29">
        <v>6</v>
      </c>
      <c r="AH43" s="29">
        <v>0</v>
      </c>
      <c r="AI43" s="29">
        <v>0</v>
      </c>
      <c r="AJ43" s="29">
        <f t="shared" si="9"/>
        <v>12</v>
      </c>
      <c r="AK43" s="29">
        <v>10</v>
      </c>
      <c r="AL43" s="29">
        <v>2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f t="shared" si="10"/>
        <v>6</v>
      </c>
      <c r="AU43" s="29">
        <v>6</v>
      </c>
      <c r="AV43" s="29">
        <v>0</v>
      </c>
      <c r="AW43" s="29">
        <v>0</v>
      </c>
      <c r="AX43" s="29">
        <v>0</v>
      </c>
      <c r="AY43" s="29">
        <v>0</v>
      </c>
      <c r="AZ43" s="29">
        <f t="shared" si="11"/>
        <v>2</v>
      </c>
      <c r="BA43" s="29">
        <v>2</v>
      </c>
      <c r="BB43" s="29">
        <v>0</v>
      </c>
      <c r="BC43" s="29">
        <v>0</v>
      </c>
    </row>
    <row r="44" spans="1:55" s="30" customFormat="1" ht="13.5" customHeight="1" x14ac:dyDescent="0.15">
      <c r="A44" s="26" t="s">
        <v>34</v>
      </c>
      <c r="B44" s="27" t="s">
        <v>107</v>
      </c>
      <c r="C44" s="28" t="s">
        <v>108</v>
      </c>
      <c r="D44" s="29">
        <f t="shared" si="0"/>
        <v>3288</v>
      </c>
      <c r="E44" s="29">
        <f t="shared" si="1"/>
        <v>0</v>
      </c>
      <c r="F44" s="29">
        <v>0</v>
      </c>
      <c r="G44" s="29">
        <v>0</v>
      </c>
      <c r="H44" s="29">
        <f t="shared" si="2"/>
        <v>0</v>
      </c>
      <c r="I44" s="29">
        <v>0</v>
      </c>
      <c r="J44" s="29">
        <v>0</v>
      </c>
      <c r="K44" s="29">
        <f t="shared" si="3"/>
        <v>3288</v>
      </c>
      <c r="L44" s="29">
        <v>252</v>
      </c>
      <c r="M44" s="29">
        <v>3036</v>
      </c>
      <c r="N44" s="29">
        <f t="shared" si="4"/>
        <v>3288</v>
      </c>
      <c r="O44" s="29">
        <f t="shared" si="5"/>
        <v>252</v>
      </c>
      <c r="P44" s="29">
        <v>252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f t="shared" si="6"/>
        <v>3036</v>
      </c>
      <c r="W44" s="29">
        <v>3036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f t="shared" si="7"/>
        <v>0</v>
      </c>
      <c r="AD44" s="29">
        <v>0</v>
      </c>
      <c r="AE44" s="29">
        <v>0</v>
      </c>
      <c r="AF44" s="29">
        <f t="shared" si="8"/>
        <v>14</v>
      </c>
      <c r="AG44" s="29">
        <v>14</v>
      </c>
      <c r="AH44" s="29">
        <v>0</v>
      </c>
      <c r="AI44" s="29">
        <v>0</v>
      </c>
      <c r="AJ44" s="29">
        <f t="shared" si="9"/>
        <v>29</v>
      </c>
      <c r="AK44" s="29">
        <v>24</v>
      </c>
      <c r="AL44" s="29">
        <v>5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f t="shared" si="10"/>
        <v>14</v>
      </c>
      <c r="AU44" s="29">
        <v>14</v>
      </c>
      <c r="AV44" s="29">
        <v>0</v>
      </c>
      <c r="AW44" s="29">
        <v>0</v>
      </c>
      <c r="AX44" s="29">
        <v>0</v>
      </c>
      <c r="AY44" s="29">
        <v>0</v>
      </c>
      <c r="AZ44" s="29">
        <f t="shared" si="11"/>
        <v>5</v>
      </c>
      <c r="BA44" s="29">
        <v>5</v>
      </c>
      <c r="BB44" s="29">
        <v>0</v>
      </c>
      <c r="BC44" s="29">
        <v>0</v>
      </c>
    </row>
    <row r="45" spans="1:55" s="30" customFormat="1" ht="13.5" customHeight="1" x14ac:dyDescent="0.15">
      <c r="A45" s="26" t="s">
        <v>34</v>
      </c>
      <c r="B45" s="27" t="s">
        <v>109</v>
      </c>
      <c r="C45" s="28" t="s">
        <v>110</v>
      </c>
      <c r="D45" s="29">
        <f t="shared" si="0"/>
        <v>2574</v>
      </c>
      <c r="E45" s="29">
        <f t="shared" si="1"/>
        <v>0</v>
      </c>
      <c r="F45" s="29">
        <v>0</v>
      </c>
      <c r="G45" s="29">
        <v>0</v>
      </c>
      <c r="H45" s="29">
        <f t="shared" si="2"/>
        <v>0</v>
      </c>
      <c r="I45" s="29">
        <v>0</v>
      </c>
      <c r="J45" s="29">
        <v>0</v>
      </c>
      <c r="K45" s="29">
        <f t="shared" si="3"/>
        <v>2574</v>
      </c>
      <c r="L45" s="29">
        <v>630</v>
      </c>
      <c r="M45" s="29">
        <v>1944</v>
      </c>
      <c r="N45" s="29">
        <f t="shared" si="4"/>
        <v>2574</v>
      </c>
      <c r="O45" s="29">
        <f t="shared" si="5"/>
        <v>630</v>
      </c>
      <c r="P45" s="29">
        <v>630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f t="shared" si="6"/>
        <v>1944</v>
      </c>
      <c r="W45" s="29">
        <v>1944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f t="shared" si="7"/>
        <v>0</v>
      </c>
      <c r="AD45" s="29">
        <v>0</v>
      </c>
      <c r="AE45" s="29">
        <v>0</v>
      </c>
      <c r="AF45" s="29">
        <f t="shared" si="8"/>
        <v>11</v>
      </c>
      <c r="AG45" s="29">
        <v>11</v>
      </c>
      <c r="AH45" s="29">
        <v>0</v>
      </c>
      <c r="AI45" s="29">
        <v>0</v>
      </c>
      <c r="AJ45" s="29">
        <f t="shared" si="9"/>
        <v>23</v>
      </c>
      <c r="AK45" s="29">
        <v>19</v>
      </c>
      <c r="AL45" s="29">
        <v>4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f t="shared" si="10"/>
        <v>11</v>
      </c>
      <c r="AU45" s="29">
        <v>11</v>
      </c>
      <c r="AV45" s="29">
        <v>0</v>
      </c>
      <c r="AW45" s="29">
        <v>0</v>
      </c>
      <c r="AX45" s="29">
        <v>0</v>
      </c>
      <c r="AY45" s="29">
        <v>0</v>
      </c>
      <c r="AZ45" s="29">
        <f t="shared" si="11"/>
        <v>4</v>
      </c>
      <c r="BA45" s="29">
        <v>4</v>
      </c>
      <c r="BB45" s="29">
        <v>0</v>
      </c>
      <c r="BC45" s="29">
        <v>0</v>
      </c>
    </row>
    <row r="46" spans="1:55" s="30" customFormat="1" ht="13.5" customHeight="1" x14ac:dyDescent="0.15">
      <c r="A46" s="26" t="s">
        <v>34</v>
      </c>
      <c r="B46" s="27" t="s">
        <v>111</v>
      </c>
      <c r="C46" s="28" t="s">
        <v>112</v>
      </c>
      <c r="D46" s="29">
        <f t="shared" si="0"/>
        <v>8214</v>
      </c>
      <c r="E46" s="29">
        <f t="shared" si="1"/>
        <v>0</v>
      </c>
      <c r="F46" s="29">
        <v>0</v>
      </c>
      <c r="G46" s="29">
        <v>0</v>
      </c>
      <c r="H46" s="29">
        <f t="shared" si="2"/>
        <v>0</v>
      </c>
      <c r="I46" s="29">
        <v>0</v>
      </c>
      <c r="J46" s="29">
        <v>0</v>
      </c>
      <c r="K46" s="29">
        <f t="shared" si="3"/>
        <v>8214</v>
      </c>
      <c r="L46" s="29">
        <v>643</v>
      </c>
      <c r="M46" s="29">
        <v>7571</v>
      </c>
      <c r="N46" s="29">
        <f t="shared" si="4"/>
        <v>8214</v>
      </c>
      <c r="O46" s="29">
        <f t="shared" si="5"/>
        <v>643</v>
      </c>
      <c r="P46" s="29">
        <v>643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f t="shared" si="6"/>
        <v>7571</v>
      </c>
      <c r="W46" s="29">
        <v>7571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f t="shared" si="7"/>
        <v>0</v>
      </c>
      <c r="AD46" s="29">
        <v>0</v>
      </c>
      <c r="AE46" s="29">
        <v>0</v>
      </c>
      <c r="AF46" s="29">
        <f t="shared" si="8"/>
        <v>35</v>
      </c>
      <c r="AG46" s="29">
        <v>35</v>
      </c>
      <c r="AH46" s="29">
        <v>0</v>
      </c>
      <c r="AI46" s="29">
        <v>0</v>
      </c>
      <c r="AJ46" s="29">
        <f t="shared" si="9"/>
        <v>72</v>
      </c>
      <c r="AK46" s="29">
        <v>60</v>
      </c>
      <c r="AL46" s="29">
        <v>12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f t="shared" si="10"/>
        <v>35</v>
      </c>
      <c r="AU46" s="29">
        <v>35</v>
      </c>
      <c r="AV46" s="29">
        <v>0</v>
      </c>
      <c r="AW46" s="29">
        <v>0</v>
      </c>
      <c r="AX46" s="29">
        <v>0</v>
      </c>
      <c r="AY46" s="29">
        <v>0</v>
      </c>
      <c r="AZ46" s="29">
        <f t="shared" si="11"/>
        <v>12</v>
      </c>
      <c r="BA46" s="29">
        <v>12</v>
      </c>
      <c r="BB46" s="29">
        <v>0</v>
      </c>
      <c r="BC46" s="29">
        <v>0</v>
      </c>
    </row>
    <row r="47" spans="1:55" s="30" customFormat="1" ht="13.5" customHeight="1" x14ac:dyDescent="0.15">
      <c r="A47" s="26" t="s">
        <v>34</v>
      </c>
      <c r="B47" s="27" t="s">
        <v>113</v>
      </c>
      <c r="C47" s="28" t="s">
        <v>114</v>
      </c>
      <c r="D47" s="29">
        <f t="shared" si="0"/>
        <v>2073</v>
      </c>
      <c r="E47" s="29">
        <f t="shared" si="1"/>
        <v>0</v>
      </c>
      <c r="F47" s="29">
        <v>0</v>
      </c>
      <c r="G47" s="29">
        <v>0</v>
      </c>
      <c r="H47" s="29">
        <f t="shared" si="2"/>
        <v>0</v>
      </c>
      <c r="I47" s="29">
        <v>0</v>
      </c>
      <c r="J47" s="29">
        <v>0</v>
      </c>
      <c r="K47" s="29">
        <f t="shared" si="3"/>
        <v>2073</v>
      </c>
      <c r="L47" s="29">
        <v>100</v>
      </c>
      <c r="M47" s="29">
        <v>1973</v>
      </c>
      <c r="N47" s="29">
        <f t="shared" si="4"/>
        <v>2073</v>
      </c>
      <c r="O47" s="29">
        <f t="shared" si="5"/>
        <v>100</v>
      </c>
      <c r="P47" s="29">
        <v>100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f t="shared" si="6"/>
        <v>1973</v>
      </c>
      <c r="W47" s="29">
        <v>1973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f t="shared" si="7"/>
        <v>0</v>
      </c>
      <c r="AD47" s="29">
        <v>0</v>
      </c>
      <c r="AE47" s="29">
        <v>0</v>
      </c>
      <c r="AF47" s="29">
        <f t="shared" si="8"/>
        <v>9</v>
      </c>
      <c r="AG47" s="29">
        <v>9</v>
      </c>
      <c r="AH47" s="29">
        <v>0</v>
      </c>
      <c r="AI47" s="29">
        <v>0</v>
      </c>
      <c r="AJ47" s="29">
        <f t="shared" si="9"/>
        <v>18</v>
      </c>
      <c r="AK47" s="29">
        <v>15</v>
      </c>
      <c r="AL47" s="29">
        <v>3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f t="shared" si="10"/>
        <v>9</v>
      </c>
      <c r="AU47" s="29">
        <v>9</v>
      </c>
      <c r="AV47" s="29">
        <v>0</v>
      </c>
      <c r="AW47" s="29">
        <v>0</v>
      </c>
      <c r="AX47" s="29">
        <v>0</v>
      </c>
      <c r="AY47" s="29">
        <v>0</v>
      </c>
      <c r="AZ47" s="29">
        <f t="shared" si="11"/>
        <v>3</v>
      </c>
      <c r="BA47" s="29">
        <v>3</v>
      </c>
      <c r="BB47" s="29">
        <v>0</v>
      </c>
      <c r="BC47" s="29">
        <v>0</v>
      </c>
    </row>
    <row r="48" spans="1:55" s="30" customFormat="1" ht="13.5" customHeight="1" x14ac:dyDescent="0.15">
      <c r="A48" s="26" t="s">
        <v>34</v>
      </c>
      <c r="B48" s="27" t="s">
        <v>115</v>
      </c>
      <c r="C48" s="28" t="s">
        <v>116</v>
      </c>
      <c r="D48" s="29">
        <f t="shared" si="0"/>
        <v>5074</v>
      </c>
      <c r="E48" s="29">
        <f t="shared" si="1"/>
        <v>0</v>
      </c>
      <c r="F48" s="29">
        <v>0</v>
      </c>
      <c r="G48" s="29">
        <v>0</v>
      </c>
      <c r="H48" s="29">
        <f t="shared" si="2"/>
        <v>0</v>
      </c>
      <c r="I48" s="29">
        <v>0</v>
      </c>
      <c r="J48" s="29">
        <v>0</v>
      </c>
      <c r="K48" s="29">
        <f t="shared" si="3"/>
        <v>5074</v>
      </c>
      <c r="L48" s="29">
        <v>1154</v>
      </c>
      <c r="M48" s="29">
        <v>3920</v>
      </c>
      <c r="N48" s="29">
        <f t="shared" si="4"/>
        <v>5074</v>
      </c>
      <c r="O48" s="29">
        <f t="shared" si="5"/>
        <v>1154</v>
      </c>
      <c r="P48" s="29">
        <v>1154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f t="shared" si="6"/>
        <v>3920</v>
      </c>
      <c r="W48" s="29">
        <v>3920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f t="shared" si="7"/>
        <v>0</v>
      </c>
      <c r="AD48" s="29">
        <v>0</v>
      </c>
      <c r="AE48" s="29">
        <v>0</v>
      </c>
      <c r="AF48" s="29">
        <f t="shared" si="8"/>
        <v>21</v>
      </c>
      <c r="AG48" s="29">
        <v>21</v>
      </c>
      <c r="AH48" s="29">
        <v>0</v>
      </c>
      <c r="AI48" s="29">
        <v>0</v>
      </c>
      <c r="AJ48" s="29">
        <f t="shared" si="9"/>
        <v>41</v>
      </c>
      <c r="AK48" s="29">
        <v>37</v>
      </c>
      <c r="AL48" s="29">
        <v>4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f t="shared" si="10"/>
        <v>21</v>
      </c>
      <c r="AU48" s="29">
        <v>21</v>
      </c>
      <c r="AV48" s="29">
        <v>0</v>
      </c>
      <c r="AW48" s="29">
        <v>0</v>
      </c>
      <c r="AX48" s="29">
        <v>0</v>
      </c>
      <c r="AY48" s="29">
        <v>0</v>
      </c>
      <c r="AZ48" s="29">
        <f t="shared" si="11"/>
        <v>7</v>
      </c>
      <c r="BA48" s="29">
        <v>7</v>
      </c>
      <c r="BB48" s="29">
        <v>0</v>
      </c>
      <c r="BC48" s="29">
        <v>0</v>
      </c>
    </row>
    <row r="49" spans="1:55" s="30" customFormat="1" ht="13.5" customHeight="1" x14ac:dyDescent="0.15">
      <c r="A49" s="26" t="s">
        <v>34</v>
      </c>
      <c r="B49" s="27" t="s">
        <v>117</v>
      </c>
      <c r="C49" s="28" t="s">
        <v>118</v>
      </c>
      <c r="D49" s="29">
        <f t="shared" si="0"/>
        <v>536</v>
      </c>
      <c r="E49" s="29">
        <f t="shared" si="1"/>
        <v>0</v>
      </c>
      <c r="F49" s="29">
        <v>0</v>
      </c>
      <c r="G49" s="29">
        <v>0</v>
      </c>
      <c r="H49" s="29">
        <f t="shared" si="2"/>
        <v>0</v>
      </c>
      <c r="I49" s="29">
        <v>0</v>
      </c>
      <c r="J49" s="29">
        <v>0</v>
      </c>
      <c r="K49" s="29">
        <f t="shared" si="3"/>
        <v>536</v>
      </c>
      <c r="L49" s="29">
        <v>110</v>
      </c>
      <c r="M49" s="29">
        <v>426</v>
      </c>
      <c r="N49" s="29">
        <f t="shared" si="4"/>
        <v>536</v>
      </c>
      <c r="O49" s="29">
        <f t="shared" si="5"/>
        <v>110</v>
      </c>
      <c r="P49" s="29">
        <v>0</v>
      </c>
      <c r="Q49" s="29">
        <v>0</v>
      </c>
      <c r="R49" s="29">
        <v>0</v>
      </c>
      <c r="S49" s="29">
        <v>110</v>
      </c>
      <c r="T49" s="29">
        <v>0</v>
      </c>
      <c r="U49" s="29">
        <v>0</v>
      </c>
      <c r="V49" s="29">
        <f t="shared" si="6"/>
        <v>426</v>
      </c>
      <c r="W49" s="29">
        <v>0</v>
      </c>
      <c r="X49" s="29">
        <v>0</v>
      </c>
      <c r="Y49" s="29">
        <v>0</v>
      </c>
      <c r="Z49" s="29">
        <v>426</v>
      </c>
      <c r="AA49" s="29">
        <v>0</v>
      </c>
      <c r="AB49" s="29">
        <v>0</v>
      </c>
      <c r="AC49" s="29">
        <f t="shared" si="7"/>
        <v>0</v>
      </c>
      <c r="AD49" s="29">
        <v>0</v>
      </c>
      <c r="AE49" s="29">
        <v>0</v>
      </c>
      <c r="AF49" s="29">
        <f t="shared" si="8"/>
        <v>0</v>
      </c>
      <c r="AG49" s="29">
        <v>0</v>
      </c>
      <c r="AH49" s="29">
        <v>0</v>
      </c>
      <c r="AI49" s="29">
        <v>0</v>
      </c>
      <c r="AJ49" s="29">
        <f t="shared" si="9"/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f t="shared" si="10"/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f t="shared" si="11"/>
        <v>0</v>
      </c>
      <c r="BA49" s="29">
        <v>0</v>
      </c>
      <c r="BB49" s="29">
        <v>0</v>
      </c>
      <c r="BC49" s="29">
        <v>0</v>
      </c>
    </row>
  </sheetData>
  <mergeCells count="56">
    <mergeCell ref="A2:A6"/>
    <mergeCell ref="B2:B6"/>
    <mergeCell ref="C2:C6"/>
    <mergeCell ref="AF2:AI2"/>
    <mergeCell ref="AJ2:AS2"/>
    <mergeCell ref="AJ3:AJ4"/>
    <mergeCell ref="AK3:AK4"/>
    <mergeCell ref="AL3:AL5"/>
    <mergeCell ref="AM3:AM4"/>
    <mergeCell ref="AN3:AN4"/>
    <mergeCell ref="AO3:AO4"/>
    <mergeCell ref="AP3:AP4"/>
    <mergeCell ref="AQ3:AQ4"/>
    <mergeCell ref="AR3:AR4"/>
    <mergeCell ref="AS3:AS4"/>
    <mergeCell ref="F4:F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T2:AY2"/>
    <mergeCell ref="M4:M5"/>
    <mergeCell ref="AT3:AT4"/>
    <mergeCell ref="AU3:AU4"/>
    <mergeCell ref="AV3:AV5"/>
    <mergeCell ref="AW3:AW4"/>
    <mergeCell ref="G4:G5"/>
    <mergeCell ref="I4:I5"/>
    <mergeCell ref="J4:J5"/>
    <mergeCell ref="L4:L5"/>
    <mergeCell ref="U4:U5"/>
    <mergeCell ref="P4:P5"/>
    <mergeCell ref="Q4:Q5"/>
    <mergeCell ref="R4:R5"/>
    <mergeCell ref="S4:S5"/>
    <mergeCell ref="T4:T5"/>
    <mergeCell ref="AZ3:AZ4"/>
    <mergeCell ref="BA3:BA4"/>
    <mergeCell ref="BB3:BB4"/>
    <mergeCell ref="BC3:BC4"/>
    <mergeCell ref="AX3:AX4"/>
    <mergeCell ref="AY3:AY4"/>
    <mergeCell ref="AD4:AD5"/>
    <mergeCell ref="AE4:AE5"/>
    <mergeCell ref="W4:W5"/>
    <mergeCell ref="X4:X5"/>
    <mergeCell ref="Y4:Y5"/>
    <mergeCell ref="Z4:Z5"/>
    <mergeCell ref="AA4:AA5"/>
    <mergeCell ref="AB4:AB5"/>
  </mergeCells>
  <phoneticPr fontId="1"/>
  <pageMargins left="0.70866141732283472" right="0.70866141732283472" top="0.98425196850393704" bottom="0.70866141732283472" header="0.70866141732283472" footer="0.70866141732283472"/>
  <pageSetup paperSize="9" scale="73" orientation="landscape"/>
  <headerFooter alignWithMargins="0">
    <oddHeader>&amp;Lし尿処理の状況（令和2年度実績）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15"/>
  <cols>
    <col min="1" max="1" width="10.77734375" style="31" customWidth="1"/>
    <col min="2" max="2" width="8.77734375" style="32" customWidth="1"/>
    <col min="3" max="3" width="12.6640625" style="6" customWidth="1"/>
    <col min="4" max="55" width="9" style="33"/>
    <col min="56" max="16384" width="9" style="6"/>
  </cols>
  <sheetData>
    <row r="1" spans="1:55" ht="16.2" x14ac:dyDescent="0.15">
      <c r="A1" s="1" t="s">
        <v>124</v>
      </c>
      <c r="B1" s="2"/>
      <c r="C1" s="3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s="12" customFormat="1" ht="24" customHeight="1" x14ac:dyDescent="0.2">
      <c r="A2" s="69" t="s">
        <v>1</v>
      </c>
      <c r="B2" s="71" t="s">
        <v>2</v>
      </c>
      <c r="C2" s="72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9"/>
      <c r="N2" s="7" t="s">
        <v>5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  <c r="AF2" s="73" t="s">
        <v>6</v>
      </c>
      <c r="AG2" s="74"/>
      <c r="AH2" s="74"/>
      <c r="AI2" s="75"/>
      <c r="AJ2" s="73" t="s">
        <v>7</v>
      </c>
      <c r="AK2" s="74"/>
      <c r="AL2" s="74"/>
      <c r="AM2" s="74"/>
      <c r="AN2" s="74"/>
      <c r="AO2" s="74"/>
      <c r="AP2" s="74"/>
      <c r="AQ2" s="74"/>
      <c r="AR2" s="74"/>
      <c r="AS2" s="75"/>
      <c r="AT2" s="85" t="s">
        <v>8</v>
      </c>
      <c r="AU2" s="71"/>
      <c r="AV2" s="71"/>
      <c r="AW2" s="71"/>
      <c r="AX2" s="71"/>
      <c r="AY2" s="71"/>
      <c r="AZ2" s="73" t="s">
        <v>9</v>
      </c>
      <c r="BA2" s="74"/>
      <c r="BB2" s="74"/>
      <c r="BC2" s="75"/>
    </row>
    <row r="3" spans="1:55" s="12" customFormat="1" ht="13.5" customHeight="1" x14ac:dyDescent="0.2">
      <c r="A3" s="70"/>
      <c r="B3" s="70"/>
      <c r="C3" s="70"/>
      <c r="D3" s="13" t="s">
        <v>10</v>
      </c>
      <c r="E3" s="78" t="s">
        <v>11</v>
      </c>
      <c r="F3" s="74"/>
      <c r="G3" s="75"/>
      <c r="H3" s="79" t="s">
        <v>12</v>
      </c>
      <c r="I3" s="80"/>
      <c r="J3" s="81"/>
      <c r="K3" s="78" t="s">
        <v>13</v>
      </c>
      <c r="L3" s="80"/>
      <c r="M3" s="81"/>
      <c r="N3" s="13" t="s">
        <v>10</v>
      </c>
      <c r="O3" s="78" t="s">
        <v>14</v>
      </c>
      <c r="P3" s="82"/>
      <c r="Q3" s="82"/>
      <c r="R3" s="82"/>
      <c r="S3" s="82"/>
      <c r="T3" s="82"/>
      <c r="U3" s="83"/>
      <c r="V3" s="78" t="s">
        <v>15</v>
      </c>
      <c r="W3" s="82"/>
      <c r="X3" s="82"/>
      <c r="Y3" s="82"/>
      <c r="Z3" s="82"/>
      <c r="AA3" s="82"/>
      <c r="AB3" s="83"/>
      <c r="AC3" s="35" t="s">
        <v>16</v>
      </c>
      <c r="AD3" s="10"/>
      <c r="AE3" s="11"/>
      <c r="AF3" s="84" t="s">
        <v>10</v>
      </c>
      <c r="AG3" s="71" t="s">
        <v>17</v>
      </c>
      <c r="AH3" s="71" t="s">
        <v>18</v>
      </c>
      <c r="AI3" s="71" t="s">
        <v>19</v>
      </c>
      <c r="AJ3" s="70" t="s">
        <v>10</v>
      </c>
      <c r="AK3" s="71" t="s">
        <v>20</v>
      </c>
      <c r="AL3" s="71" t="s">
        <v>21</v>
      </c>
      <c r="AM3" s="71" t="s">
        <v>22</v>
      </c>
      <c r="AN3" s="71" t="s">
        <v>18</v>
      </c>
      <c r="AO3" s="71" t="s">
        <v>19</v>
      </c>
      <c r="AP3" s="71" t="s">
        <v>23</v>
      </c>
      <c r="AQ3" s="71" t="s">
        <v>24</v>
      </c>
      <c r="AR3" s="71" t="s">
        <v>25</v>
      </c>
      <c r="AS3" s="71" t="s">
        <v>26</v>
      </c>
      <c r="AT3" s="84" t="s">
        <v>10</v>
      </c>
      <c r="AU3" s="71" t="s">
        <v>20</v>
      </c>
      <c r="AV3" s="71" t="s">
        <v>21</v>
      </c>
      <c r="AW3" s="71" t="s">
        <v>22</v>
      </c>
      <c r="AX3" s="71" t="s">
        <v>18</v>
      </c>
      <c r="AY3" s="71" t="s">
        <v>19</v>
      </c>
      <c r="AZ3" s="84" t="s">
        <v>10</v>
      </c>
      <c r="BA3" s="71" t="s">
        <v>17</v>
      </c>
      <c r="BB3" s="71" t="s">
        <v>18</v>
      </c>
      <c r="BC3" s="71" t="s">
        <v>19</v>
      </c>
    </row>
    <row r="4" spans="1:55" s="12" customFormat="1" ht="18.75" customHeight="1" x14ac:dyDescent="0.2">
      <c r="A4" s="70"/>
      <c r="B4" s="70"/>
      <c r="C4" s="70"/>
      <c r="D4" s="13"/>
      <c r="E4" s="13" t="s">
        <v>10</v>
      </c>
      <c r="F4" s="76" t="s">
        <v>27</v>
      </c>
      <c r="G4" s="76" t="s">
        <v>28</v>
      </c>
      <c r="H4" s="13" t="s">
        <v>10</v>
      </c>
      <c r="I4" s="76" t="s">
        <v>27</v>
      </c>
      <c r="J4" s="76" t="s">
        <v>28</v>
      </c>
      <c r="K4" s="13" t="s">
        <v>10</v>
      </c>
      <c r="L4" s="76" t="s">
        <v>27</v>
      </c>
      <c r="M4" s="76" t="s">
        <v>28</v>
      </c>
      <c r="N4" s="13"/>
      <c r="O4" s="13" t="s">
        <v>10</v>
      </c>
      <c r="P4" s="76" t="s">
        <v>17</v>
      </c>
      <c r="Q4" s="86" t="s">
        <v>18</v>
      </c>
      <c r="R4" s="86" t="s">
        <v>19</v>
      </c>
      <c r="S4" s="76" t="s">
        <v>29</v>
      </c>
      <c r="T4" s="76" t="s">
        <v>30</v>
      </c>
      <c r="U4" s="76" t="s">
        <v>31</v>
      </c>
      <c r="V4" s="13" t="s">
        <v>10</v>
      </c>
      <c r="W4" s="76" t="s">
        <v>17</v>
      </c>
      <c r="X4" s="86" t="s">
        <v>18</v>
      </c>
      <c r="Y4" s="86" t="s">
        <v>19</v>
      </c>
      <c r="Z4" s="76" t="s">
        <v>29</v>
      </c>
      <c r="AA4" s="76" t="s">
        <v>30</v>
      </c>
      <c r="AB4" s="76" t="s">
        <v>31</v>
      </c>
      <c r="AC4" s="13" t="s">
        <v>10</v>
      </c>
      <c r="AD4" s="76" t="s">
        <v>27</v>
      </c>
      <c r="AE4" s="76" t="s">
        <v>28</v>
      </c>
      <c r="AF4" s="84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84"/>
      <c r="AU4" s="70"/>
      <c r="AV4" s="70"/>
      <c r="AW4" s="70"/>
      <c r="AX4" s="70"/>
      <c r="AY4" s="70"/>
      <c r="AZ4" s="84"/>
      <c r="BA4" s="70"/>
      <c r="BB4" s="70"/>
      <c r="BC4" s="70"/>
    </row>
    <row r="5" spans="1:55" s="17" customFormat="1" ht="22.5" customHeight="1" x14ac:dyDescent="0.2">
      <c r="A5" s="70"/>
      <c r="B5" s="70"/>
      <c r="C5" s="70"/>
      <c r="D5" s="15"/>
      <c r="E5" s="15"/>
      <c r="F5" s="77"/>
      <c r="G5" s="77"/>
      <c r="H5" s="15"/>
      <c r="I5" s="77"/>
      <c r="J5" s="77"/>
      <c r="K5" s="15"/>
      <c r="L5" s="77"/>
      <c r="M5" s="77"/>
      <c r="N5" s="15"/>
      <c r="O5" s="15"/>
      <c r="P5" s="77"/>
      <c r="Q5" s="87"/>
      <c r="R5" s="87"/>
      <c r="S5" s="77"/>
      <c r="T5" s="77"/>
      <c r="U5" s="77"/>
      <c r="V5" s="15"/>
      <c r="W5" s="77"/>
      <c r="X5" s="87"/>
      <c r="Y5" s="87"/>
      <c r="Z5" s="77"/>
      <c r="AA5" s="77"/>
      <c r="AB5" s="77"/>
      <c r="AC5" s="15"/>
      <c r="AD5" s="77"/>
      <c r="AE5" s="77"/>
      <c r="AF5" s="34"/>
      <c r="AG5" s="34"/>
      <c r="AH5" s="34"/>
      <c r="AI5" s="34"/>
      <c r="AJ5" s="34"/>
      <c r="AK5" s="34"/>
      <c r="AL5" s="70"/>
      <c r="AM5" s="34"/>
      <c r="AN5" s="34"/>
      <c r="AO5" s="34"/>
      <c r="AP5" s="34"/>
      <c r="AQ5" s="34"/>
      <c r="AR5" s="34"/>
      <c r="AS5" s="34"/>
      <c r="AT5" s="34"/>
      <c r="AU5" s="34"/>
      <c r="AV5" s="70"/>
      <c r="AW5" s="34"/>
      <c r="AX5" s="34"/>
      <c r="AY5" s="34"/>
      <c r="AZ5" s="34"/>
      <c r="BA5" s="34"/>
      <c r="BB5" s="34"/>
      <c r="BC5" s="34"/>
    </row>
    <row r="6" spans="1:55" s="20" customFormat="1" ht="13.5" customHeight="1" x14ac:dyDescent="0.2">
      <c r="A6" s="70"/>
      <c r="B6" s="70"/>
      <c r="C6" s="70"/>
      <c r="D6" s="18" t="s">
        <v>32</v>
      </c>
      <c r="E6" s="18" t="s">
        <v>32</v>
      </c>
      <c r="F6" s="18" t="s">
        <v>32</v>
      </c>
      <c r="G6" s="18" t="s">
        <v>32</v>
      </c>
      <c r="H6" s="18" t="s">
        <v>32</v>
      </c>
      <c r="I6" s="18" t="s">
        <v>32</v>
      </c>
      <c r="J6" s="18" t="s">
        <v>32</v>
      </c>
      <c r="K6" s="18" t="s">
        <v>32</v>
      </c>
      <c r="L6" s="18" t="s">
        <v>32</v>
      </c>
      <c r="M6" s="18" t="s">
        <v>32</v>
      </c>
      <c r="N6" s="18" t="s">
        <v>32</v>
      </c>
      <c r="O6" s="18" t="s">
        <v>32</v>
      </c>
      <c r="P6" s="18" t="s">
        <v>32</v>
      </c>
      <c r="Q6" s="18" t="s">
        <v>32</v>
      </c>
      <c r="R6" s="18" t="s">
        <v>32</v>
      </c>
      <c r="S6" s="18" t="s">
        <v>32</v>
      </c>
      <c r="T6" s="18" t="s">
        <v>32</v>
      </c>
      <c r="U6" s="18" t="s">
        <v>32</v>
      </c>
      <c r="V6" s="18" t="s">
        <v>32</v>
      </c>
      <c r="W6" s="18" t="s">
        <v>32</v>
      </c>
      <c r="X6" s="18" t="s">
        <v>32</v>
      </c>
      <c r="Y6" s="18" t="s">
        <v>32</v>
      </c>
      <c r="Z6" s="18" t="s">
        <v>32</v>
      </c>
      <c r="AA6" s="18" t="s">
        <v>32</v>
      </c>
      <c r="AB6" s="18" t="s">
        <v>32</v>
      </c>
      <c r="AC6" s="18" t="s">
        <v>32</v>
      </c>
      <c r="AD6" s="18" t="s">
        <v>32</v>
      </c>
      <c r="AE6" s="18" t="s">
        <v>32</v>
      </c>
      <c r="AF6" s="19" t="s">
        <v>33</v>
      </c>
      <c r="AG6" s="19" t="s">
        <v>33</v>
      </c>
      <c r="AH6" s="19" t="s">
        <v>33</v>
      </c>
      <c r="AI6" s="19" t="s">
        <v>33</v>
      </c>
      <c r="AJ6" s="19" t="s">
        <v>33</v>
      </c>
      <c r="AK6" s="19" t="s">
        <v>33</v>
      </c>
      <c r="AL6" s="19" t="s">
        <v>33</v>
      </c>
      <c r="AM6" s="19" t="s">
        <v>33</v>
      </c>
      <c r="AN6" s="19" t="s">
        <v>33</v>
      </c>
      <c r="AO6" s="19" t="s">
        <v>33</v>
      </c>
      <c r="AP6" s="19" t="s">
        <v>33</v>
      </c>
      <c r="AQ6" s="19" t="s">
        <v>33</v>
      </c>
      <c r="AR6" s="19" t="s">
        <v>33</v>
      </c>
      <c r="AS6" s="19" t="s">
        <v>33</v>
      </c>
      <c r="AT6" s="19" t="s">
        <v>33</v>
      </c>
      <c r="AU6" s="19" t="s">
        <v>33</v>
      </c>
      <c r="AV6" s="19" t="s">
        <v>33</v>
      </c>
      <c r="AW6" s="19" t="s">
        <v>33</v>
      </c>
      <c r="AX6" s="19" t="s">
        <v>33</v>
      </c>
      <c r="AY6" s="19" t="s">
        <v>33</v>
      </c>
      <c r="AZ6" s="19" t="s">
        <v>33</v>
      </c>
      <c r="BA6" s="19" t="s">
        <v>33</v>
      </c>
      <c r="BB6" s="19" t="s">
        <v>33</v>
      </c>
      <c r="BC6" s="19" t="s">
        <v>33</v>
      </c>
    </row>
    <row r="7" spans="1:55" s="25" customFormat="1" ht="13.5" customHeight="1" x14ac:dyDescent="0.2">
      <c r="A7" s="21" t="str">
        <f>[7]水洗化人口等!A7</f>
        <v>岐阜県</v>
      </c>
      <c r="B7" s="22" t="str">
        <f>[7]水洗化人口等!B7</f>
        <v>21000</v>
      </c>
      <c r="C7" s="23" t="s">
        <v>10</v>
      </c>
      <c r="D7" s="24">
        <f t="shared" ref="D7:D49" si="0">SUM(E7,+H7,+K7)</f>
        <v>538640</v>
      </c>
      <c r="E7" s="24">
        <f t="shared" ref="E7:E49" si="1">SUM(F7:G7)</f>
        <v>3579</v>
      </c>
      <c r="F7" s="24">
        <f>SUM(F$8:F$49)</f>
        <v>3579</v>
      </c>
      <c r="G7" s="24">
        <f>SUM(G$8:G$49)</f>
        <v>0</v>
      </c>
      <c r="H7" s="24">
        <f t="shared" ref="H7:H49" si="2">SUM(I7:J7)</f>
        <v>38855</v>
      </c>
      <c r="I7" s="24">
        <f>SUM(I$8:I$49)</f>
        <v>19910</v>
      </c>
      <c r="J7" s="24">
        <f>SUM(J$8:J$49)</f>
        <v>18945</v>
      </c>
      <c r="K7" s="24">
        <f t="shared" ref="K7:K49" si="3">SUM(L7:M7)</f>
        <v>496206</v>
      </c>
      <c r="L7" s="24">
        <f>SUM(L$8:L$49)</f>
        <v>37354</v>
      </c>
      <c r="M7" s="24">
        <f>SUM(M$8:M$49)</f>
        <v>458852</v>
      </c>
      <c r="N7" s="24">
        <f t="shared" ref="N7:N49" si="4">SUM(O7,+V7,+AC7)</f>
        <v>538818</v>
      </c>
      <c r="O7" s="24">
        <f t="shared" ref="O7:O49" si="5">SUM(P7:U7)</f>
        <v>60843</v>
      </c>
      <c r="P7" s="24">
        <f>SUM(P$8:P$49)</f>
        <v>56307</v>
      </c>
      <c r="Q7" s="24">
        <f>SUM(Q$8:Q$49)</f>
        <v>0</v>
      </c>
      <c r="R7" s="24">
        <f>SUM(R$8:R$49)</f>
        <v>0</v>
      </c>
      <c r="S7" s="24">
        <f>SUM(S$8:S$49)</f>
        <v>1870</v>
      </c>
      <c r="T7" s="24">
        <f>SUM(T$8:T$49)</f>
        <v>0</v>
      </c>
      <c r="U7" s="24">
        <f>SUM(U$8:U$49)</f>
        <v>2666</v>
      </c>
      <c r="V7" s="24">
        <f t="shared" ref="V7:V49" si="6">SUM(W7:AB7)</f>
        <v>477797</v>
      </c>
      <c r="W7" s="24">
        <f>SUM(W$8:W$49)</f>
        <v>460034</v>
      </c>
      <c r="X7" s="24">
        <f>SUM(X$8:X$49)</f>
        <v>0</v>
      </c>
      <c r="Y7" s="24">
        <f>SUM(Y$8:Y$49)</f>
        <v>0</v>
      </c>
      <c r="Z7" s="24">
        <f>SUM(Z$8:Z$49)</f>
        <v>7059</v>
      </c>
      <c r="AA7" s="24">
        <f>SUM(AA$8:AA$49)</f>
        <v>0</v>
      </c>
      <c r="AB7" s="24">
        <f>SUM(AB$8:AB$49)</f>
        <v>10704</v>
      </c>
      <c r="AC7" s="24">
        <f t="shared" ref="AC7:AC49" si="7">SUM(AD7:AE7)</f>
        <v>178</v>
      </c>
      <c r="AD7" s="24">
        <f>SUM(AD$8:AD$49)</f>
        <v>178</v>
      </c>
      <c r="AE7" s="24">
        <f>SUM(AE$8:AE$49)</f>
        <v>0</v>
      </c>
      <c r="AF7" s="24">
        <f t="shared" ref="AF7:AF49" si="8">SUM(AG7:AI7)</f>
        <v>9000</v>
      </c>
      <c r="AG7" s="24">
        <f>SUM(AG$8:AG$49)</f>
        <v>9000</v>
      </c>
      <c r="AH7" s="24">
        <f>SUM(AH$8:AH$49)</f>
        <v>0</v>
      </c>
      <c r="AI7" s="24">
        <f>SUM(AI$8:AI$49)</f>
        <v>0</v>
      </c>
      <c r="AJ7" s="24">
        <f t="shared" ref="AJ7:AJ49" si="9">SUM(AK7:AS7)</f>
        <v>10912</v>
      </c>
      <c r="AK7" s="24">
        <f>SUM(AK$8:AK$49)</f>
        <v>2370</v>
      </c>
      <c r="AL7" s="24">
        <f>SUM(AL$8:AL$49)</f>
        <v>63</v>
      </c>
      <c r="AM7" s="24">
        <f>SUM(AM$8:AM$49)</f>
        <v>4530</v>
      </c>
      <c r="AN7" s="24">
        <f>SUM(AN$8:AN$49)</f>
        <v>1864</v>
      </c>
      <c r="AO7" s="24">
        <f>SUM(AO$8:AO$49)</f>
        <v>0</v>
      </c>
      <c r="AP7" s="24">
        <f>SUM(AP$8:AP$49)</f>
        <v>288</v>
      </c>
      <c r="AQ7" s="24">
        <f>SUM(AQ$8:AQ$49)</f>
        <v>0</v>
      </c>
      <c r="AR7" s="24">
        <f>SUM(AR$8:AR$49)</f>
        <v>0</v>
      </c>
      <c r="AS7" s="24">
        <f>SUM(AS$8:AS$49)</f>
        <v>1797</v>
      </c>
      <c r="AT7" s="24">
        <f t="shared" ref="AT7:AT49" si="10">SUM(AU7:AY7)</f>
        <v>751</v>
      </c>
      <c r="AU7" s="24">
        <f>SUM(AU$8:AU$49)</f>
        <v>521</v>
      </c>
      <c r="AV7" s="24">
        <f>SUM(AV$8:AV$49)</f>
        <v>0</v>
      </c>
      <c r="AW7" s="24">
        <f>SUM(AW$8:AW$49)</f>
        <v>230</v>
      </c>
      <c r="AX7" s="24">
        <f>SUM(AX$8:AX$49)</f>
        <v>0</v>
      </c>
      <c r="AY7" s="24">
        <f>SUM(AY$8:AY$49)</f>
        <v>0</v>
      </c>
      <c r="AZ7" s="24">
        <f t="shared" ref="AZ7:AZ49" si="11">SUM(BA7:BC7)</f>
        <v>346</v>
      </c>
      <c r="BA7" s="24">
        <f>SUM(BA$8:BA$49)</f>
        <v>346</v>
      </c>
      <c r="BB7" s="24">
        <f>SUM(BB$8:BB$49)</f>
        <v>0</v>
      </c>
      <c r="BC7" s="24">
        <f>SUM(BC$8:BC$49)</f>
        <v>0</v>
      </c>
    </row>
    <row r="8" spans="1:55" s="30" customFormat="1" ht="13.5" customHeight="1" x14ac:dyDescent="0.15">
      <c r="A8" s="26" t="s">
        <v>34</v>
      </c>
      <c r="B8" s="27" t="s">
        <v>35</v>
      </c>
      <c r="C8" s="28" t="s">
        <v>36</v>
      </c>
      <c r="D8" s="29">
        <f t="shared" si="0"/>
        <v>48346</v>
      </c>
      <c r="E8" s="29">
        <f t="shared" si="1"/>
        <v>1027</v>
      </c>
      <c r="F8" s="29">
        <v>1027</v>
      </c>
      <c r="G8" s="29">
        <v>0</v>
      </c>
      <c r="H8" s="29">
        <f t="shared" si="2"/>
        <v>2948</v>
      </c>
      <c r="I8" s="29">
        <v>2948</v>
      </c>
      <c r="J8" s="29">
        <v>0</v>
      </c>
      <c r="K8" s="29">
        <f t="shared" si="3"/>
        <v>44371</v>
      </c>
      <c r="L8" s="29">
        <v>0</v>
      </c>
      <c r="M8" s="29">
        <v>44371</v>
      </c>
      <c r="N8" s="29">
        <f t="shared" si="4"/>
        <v>48346</v>
      </c>
      <c r="O8" s="29">
        <f t="shared" si="5"/>
        <v>3975</v>
      </c>
      <c r="P8" s="29">
        <v>3975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f t="shared" si="6"/>
        <v>44371</v>
      </c>
      <c r="W8" s="29">
        <v>44371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f t="shared" si="7"/>
        <v>0</v>
      </c>
      <c r="AD8" s="29">
        <v>0</v>
      </c>
      <c r="AE8" s="29">
        <v>0</v>
      </c>
      <c r="AF8" s="29">
        <f t="shared" si="8"/>
        <v>1161</v>
      </c>
      <c r="AG8" s="29">
        <v>1161</v>
      </c>
      <c r="AH8" s="29">
        <v>0</v>
      </c>
      <c r="AI8" s="29">
        <v>0</v>
      </c>
      <c r="AJ8" s="29">
        <f t="shared" si="9"/>
        <v>1161</v>
      </c>
      <c r="AK8" s="29">
        <v>0</v>
      </c>
      <c r="AL8" s="29">
        <v>0</v>
      </c>
      <c r="AM8" s="29">
        <v>964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197</v>
      </c>
      <c r="AT8" s="29">
        <f t="shared" si="10"/>
        <v>113</v>
      </c>
      <c r="AU8" s="29">
        <v>0</v>
      </c>
      <c r="AV8" s="29">
        <v>0</v>
      </c>
      <c r="AW8" s="29">
        <v>113</v>
      </c>
      <c r="AX8" s="29">
        <v>0</v>
      </c>
      <c r="AY8" s="29">
        <v>0</v>
      </c>
      <c r="AZ8" s="29">
        <f t="shared" si="11"/>
        <v>0</v>
      </c>
      <c r="BA8" s="29">
        <v>0</v>
      </c>
      <c r="BB8" s="29">
        <v>0</v>
      </c>
      <c r="BC8" s="29">
        <v>0</v>
      </c>
    </row>
    <row r="9" spans="1:55" s="30" customFormat="1" ht="13.5" customHeight="1" x14ac:dyDescent="0.15">
      <c r="A9" s="26" t="s">
        <v>34</v>
      </c>
      <c r="B9" s="27" t="s">
        <v>37</v>
      </c>
      <c r="C9" s="28" t="s">
        <v>38</v>
      </c>
      <c r="D9" s="29">
        <f t="shared" si="0"/>
        <v>25577</v>
      </c>
      <c r="E9" s="29">
        <f t="shared" si="1"/>
        <v>0</v>
      </c>
      <c r="F9" s="29">
        <v>0</v>
      </c>
      <c r="G9" s="29">
        <v>0</v>
      </c>
      <c r="H9" s="29">
        <f t="shared" si="2"/>
        <v>0</v>
      </c>
      <c r="I9" s="29">
        <v>0</v>
      </c>
      <c r="J9" s="29">
        <v>0</v>
      </c>
      <c r="K9" s="29">
        <f t="shared" si="3"/>
        <v>25577</v>
      </c>
      <c r="L9" s="29">
        <v>1743</v>
      </c>
      <c r="M9" s="29">
        <v>23834</v>
      </c>
      <c r="N9" s="29">
        <f t="shared" si="4"/>
        <v>25600</v>
      </c>
      <c r="O9" s="29">
        <f t="shared" si="5"/>
        <v>1743</v>
      </c>
      <c r="P9" s="29">
        <v>1743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f t="shared" si="6"/>
        <v>23834</v>
      </c>
      <c r="W9" s="29">
        <v>23834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f t="shared" si="7"/>
        <v>23</v>
      </c>
      <c r="AD9" s="29">
        <v>23</v>
      </c>
      <c r="AE9" s="29">
        <v>0</v>
      </c>
      <c r="AF9" s="29">
        <f t="shared" si="8"/>
        <v>543</v>
      </c>
      <c r="AG9" s="29">
        <v>543</v>
      </c>
      <c r="AH9" s="29">
        <v>0</v>
      </c>
      <c r="AI9" s="29">
        <v>0</v>
      </c>
      <c r="AJ9" s="29">
        <f t="shared" si="9"/>
        <v>543</v>
      </c>
      <c r="AK9" s="29">
        <v>0</v>
      </c>
      <c r="AL9" s="29">
        <v>0</v>
      </c>
      <c r="AM9" s="29">
        <v>221</v>
      </c>
      <c r="AN9" s="29">
        <v>173</v>
      </c>
      <c r="AO9" s="29">
        <v>0</v>
      </c>
      <c r="AP9" s="29">
        <v>0</v>
      </c>
      <c r="AQ9" s="29">
        <v>0</v>
      </c>
      <c r="AR9" s="29">
        <v>0</v>
      </c>
      <c r="AS9" s="29">
        <v>149</v>
      </c>
      <c r="AT9" s="29">
        <f t="shared" si="10"/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f t="shared" si="11"/>
        <v>0</v>
      </c>
      <c r="BA9" s="29">
        <v>0</v>
      </c>
      <c r="BB9" s="29">
        <v>0</v>
      </c>
      <c r="BC9" s="29">
        <v>0</v>
      </c>
    </row>
    <row r="10" spans="1:55" s="30" customFormat="1" ht="13.5" customHeight="1" x14ac:dyDescent="0.15">
      <c r="A10" s="26" t="s">
        <v>34</v>
      </c>
      <c r="B10" s="27" t="s">
        <v>39</v>
      </c>
      <c r="C10" s="28" t="s">
        <v>40</v>
      </c>
      <c r="D10" s="29">
        <f t="shared" si="0"/>
        <v>19813</v>
      </c>
      <c r="E10" s="29">
        <f t="shared" si="1"/>
        <v>0</v>
      </c>
      <c r="F10" s="29">
        <v>0</v>
      </c>
      <c r="G10" s="29">
        <v>0</v>
      </c>
      <c r="H10" s="29">
        <f t="shared" si="2"/>
        <v>0</v>
      </c>
      <c r="I10" s="29">
        <v>0</v>
      </c>
      <c r="J10" s="29">
        <v>0</v>
      </c>
      <c r="K10" s="29">
        <f t="shared" si="3"/>
        <v>19813</v>
      </c>
      <c r="L10" s="29">
        <v>4082</v>
      </c>
      <c r="M10" s="29">
        <v>15731</v>
      </c>
      <c r="N10" s="29">
        <f t="shared" si="4"/>
        <v>19813</v>
      </c>
      <c r="O10" s="29">
        <f t="shared" si="5"/>
        <v>4082</v>
      </c>
      <c r="P10" s="29">
        <v>4082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f t="shared" si="6"/>
        <v>15731</v>
      </c>
      <c r="W10" s="29">
        <v>15731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f t="shared" si="7"/>
        <v>0</v>
      </c>
      <c r="AD10" s="29">
        <v>0</v>
      </c>
      <c r="AE10" s="29">
        <v>0</v>
      </c>
      <c r="AF10" s="29">
        <f t="shared" si="8"/>
        <v>172</v>
      </c>
      <c r="AG10" s="29">
        <v>172</v>
      </c>
      <c r="AH10" s="29">
        <v>0</v>
      </c>
      <c r="AI10" s="29">
        <v>0</v>
      </c>
      <c r="AJ10" s="29">
        <f t="shared" si="9"/>
        <v>172</v>
      </c>
      <c r="AK10" s="29">
        <v>0</v>
      </c>
      <c r="AL10" s="29">
        <v>0</v>
      </c>
      <c r="AM10" s="29">
        <v>31</v>
      </c>
      <c r="AN10" s="29">
        <v>0</v>
      </c>
      <c r="AO10" s="29">
        <v>0</v>
      </c>
      <c r="AP10" s="29">
        <v>141</v>
      </c>
      <c r="AQ10" s="29">
        <v>0</v>
      </c>
      <c r="AR10" s="29">
        <v>0</v>
      </c>
      <c r="AS10" s="29">
        <v>0</v>
      </c>
      <c r="AT10" s="29">
        <f t="shared" si="10"/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f t="shared" si="11"/>
        <v>0</v>
      </c>
      <c r="BA10" s="29">
        <v>0</v>
      </c>
      <c r="BB10" s="29">
        <v>0</v>
      </c>
      <c r="BC10" s="29">
        <v>0</v>
      </c>
    </row>
    <row r="11" spans="1:55" s="30" customFormat="1" ht="13.5" customHeight="1" x14ac:dyDescent="0.15">
      <c r="A11" s="26" t="s">
        <v>34</v>
      </c>
      <c r="B11" s="27" t="s">
        <v>41</v>
      </c>
      <c r="C11" s="28" t="s">
        <v>42</v>
      </c>
      <c r="D11" s="29">
        <f t="shared" si="0"/>
        <v>8207</v>
      </c>
      <c r="E11" s="29">
        <f t="shared" si="1"/>
        <v>0</v>
      </c>
      <c r="F11" s="29">
        <v>0</v>
      </c>
      <c r="G11" s="29">
        <v>0</v>
      </c>
      <c r="H11" s="29">
        <f t="shared" si="2"/>
        <v>8207</v>
      </c>
      <c r="I11" s="29">
        <v>2131</v>
      </c>
      <c r="J11" s="29">
        <v>6076</v>
      </c>
      <c r="K11" s="29">
        <f t="shared" si="3"/>
        <v>0</v>
      </c>
      <c r="L11" s="29">
        <v>0</v>
      </c>
      <c r="M11" s="29">
        <v>0</v>
      </c>
      <c r="N11" s="29">
        <f t="shared" si="4"/>
        <v>8207</v>
      </c>
      <c r="O11" s="29">
        <f t="shared" si="5"/>
        <v>2131</v>
      </c>
      <c r="P11" s="29">
        <v>2131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f t="shared" si="6"/>
        <v>6076</v>
      </c>
      <c r="W11" s="29">
        <v>6076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f t="shared" si="7"/>
        <v>0</v>
      </c>
      <c r="AD11" s="29">
        <v>0</v>
      </c>
      <c r="AE11" s="29">
        <v>0</v>
      </c>
      <c r="AF11" s="29">
        <f t="shared" si="8"/>
        <v>208</v>
      </c>
      <c r="AG11" s="29">
        <v>208</v>
      </c>
      <c r="AH11" s="29">
        <v>0</v>
      </c>
      <c r="AI11" s="29">
        <v>0</v>
      </c>
      <c r="AJ11" s="29">
        <f t="shared" si="9"/>
        <v>208</v>
      </c>
      <c r="AK11" s="29">
        <v>0</v>
      </c>
      <c r="AL11" s="29">
        <v>0</v>
      </c>
      <c r="AM11" s="29">
        <v>208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f t="shared" si="10"/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f t="shared" si="11"/>
        <v>0</v>
      </c>
      <c r="BA11" s="29">
        <v>0</v>
      </c>
      <c r="BB11" s="29">
        <v>0</v>
      </c>
      <c r="BC11" s="29">
        <v>0</v>
      </c>
    </row>
    <row r="12" spans="1:55" s="30" customFormat="1" ht="13.5" customHeight="1" x14ac:dyDescent="0.15">
      <c r="A12" s="26" t="s">
        <v>34</v>
      </c>
      <c r="B12" s="27" t="s">
        <v>43</v>
      </c>
      <c r="C12" s="28" t="s">
        <v>44</v>
      </c>
      <c r="D12" s="29">
        <f t="shared" si="0"/>
        <v>10930</v>
      </c>
      <c r="E12" s="29">
        <f t="shared" si="1"/>
        <v>0</v>
      </c>
      <c r="F12" s="29">
        <v>0</v>
      </c>
      <c r="G12" s="29">
        <v>0</v>
      </c>
      <c r="H12" s="29">
        <f t="shared" si="2"/>
        <v>0</v>
      </c>
      <c r="I12" s="29">
        <v>0</v>
      </c>
      <c r="J12" s="29">
        <v>0</v>
      </c>
      <c r="K12" s="29">
        <f t="shared" si="3"/>
        <v>10930</v>
      </c>
      <c r="L12" s="29">
        <v>1226</v>
      </c>
      <c r="M12" s="29">
        <v>9704</v>
      </c>
      <c r="N12" s="29">
        <f t="shared" si="4"/>
        <v>10930</v>
      </c>
      <c r="O12" s="29">
        <f t="shared" si="5"/>
        <v>1226</v>
      </c>
      <c r="P12" s="29">
        <v>1226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f t="shared" si="6"/>
        <v>9704</v>
      </c>
      <c r="W12" s="29">
        <v>9704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f t="shared" si="7"/>
        <v>0</v>
      </c>
      <c r="AD12" s="29">
        <v>0</v>
      </c>
      <c r="AE12" s="29">
        <v>0</v>
      </c>
      <c r="AF12" s="29">
        <f t="shared" si="8"/>
        <v>149</v>
      </c>
      <c r="AG12" s="29">
        <v>149</v>
      </c>
      <c r="AH12" s="29">
        <v>0</v>
      </c>
      <c r="AI12" s="29">
        <v>0</v>
      </c>
      <c r="AJ12" s="29">
        <f t="shared" si="9"/>
        <v>149</v>
      </c>
      <c r="AK12" s="29">
        <v>0</v>
      </c>
      <c r="AL12" s="29">
        <v>0</v>
      </c>
      <c r="AM12" s="29">
        <v>149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f t="shared" si="10"/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f t="shared" si="11"/>
        <v>0</v>
      </c>
      <c r="BA12" s="29">
        <v>0</v>
      </c>
      <c r="BB12" s="29">
        <v>0</v>
      </c>
      <c r="BC12" s="29">
        <v>0</v>
      </c>
    </row>
    <row r="13" spans="1:55" s="30" customFormat="1" ht="13.5" customHeight="1" x14ac:dyDescent="0.15">
      <c r="A13" s="26" t="s">
        <v>34</v>
      </c>
      <c r="B13" s="27" t="s">
        <v>45</v>
      </c>
      <c r="C13" s="28" t="s">
        <v>46</v>
      </c>
      <c r="D13" s="29">
        <f t="shared" si="0"/>
        <v>20109</v>
      </c>
      <c r="E13" s="29">
        <f t="shared" si="1"/>
        <v>0</v>
      </c>
      <c r="F13" s="29">
        <v>0</v>
      </c>
      <c r="G13" s="29">
        <v>0</v>
      </c>
      <c r="H13" s="29">
        <f t="shared" si="2"/>
        <v>7144</v>
      </c>
      <c r="I13" s="29">
        <v>7144</v>
      </c>
      <c r="J13" s="29">
        <v>0</v>
      </c>
      <c r="K13" s="29">
        <f t="shared" si="3"/>
        <v>12965</v>
      </c>
      <c r="L13" s="29">
        <v>1586</v>
      </c>
      <c r="M13" s="29">
        <v>11379</v>
      </c>
      <c r="N13" s="29">
        <f t="shared" si="4"/>
        <v>20109</v>
      </c>
      <c r="O13" s="29">
        <f t="shared" si="5"/>
        <v>8730</v>
      </c>
      <c r="P13" s="29">
        <v>8730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f t="shared" si="6"/>
        <v>11379</v>
      </c>
      <c r="W13" s="29">
        <v>9622</v>
      </c>
      <c r="X13" s="29">
        <v>0</v>
      </c>
      <c r="Y13" s="29">
        <v>0</v>
      </c>
      <c r="Z13" s="29">
        <v>0</v>
      </c>
      <c r="AA13" s="29">
        <v>0</v>
      </c>
      <c r="AB13" s="29">
        <v>1757</v>
      </c>
      <c r="AC13" s="29">
        <f t="shared" si="7"/>
        <v>0</v>
      </c>
      <c r="AD13" s="29">
        <v>0</v>
      </c>
      <c r="AE13" s="29">
        <v>0</v>
      </c>
      <c r="AF13" s="29">
        <f t="shared" si="8"/>
        <v>935</v>
      </c>
      <c r="AG13" s="29">
        <v>935</v>
      </c>
      <c r="AH13" s="29">
        <v>0</v>
      </c>
      <c r="AI13" s="29">
        <v>0</v>
      </c>
      <c r="AJ13" s="29">
        <f t="shared" si="9"/>
        <v>935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935</v>
      </c>
      <c r="AT13" s="29">
        <f t="shared" si="10"/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f t="shared" si="11"/>
        <v>0</v>
      </c>
      <c r="BA13" s="29">
        <v>0</v>
      </c>
      <c r="BB13" s="29">
        <v>0</v>
      </c>
      <c r="BC13" s="29">
        <v>0</v>
      </c>
    </row>
    <row r="14" spans="1:55" s="30" customFormat="1" ht="13.5" customHeight="1" x14ac:dyDescent="0.15">
      <c r="A14" s="26" t="s">
        <v>34</v>
      </c>
      <c r="B14" s="27" t="s">
        <v>47</v>
      </c>
      <c r="C14" s="28" t="s">
        <v>48</v>
      </c>
      <c r="D14" s="29">
        <f t="shared" si="0"/>
        <v>5518</v>
      </c>
      <c r="E14" s="29">
        <f t="shared" si="1"/>
        <v>0</v>
      </c>
      <c r="F14" s="29">
        <v>0</v>
      </c>
      <c r="G14" s="29">
        <v>0</v>
      </c>
      <c r="H14" s="29">
        <f t="shared" si="2"/>
        <v>998</v>
      </c>
      <c r="I14" s="29">
        <v>998</v>
      </c>
      <c r="J14" s="29">
        <v>0</v>
      </c>
      <c r="K14" s="29">
        <f t="shared" si="3"/>
        <v>4520</v>
      </c>
      <c r="L14" s="29">
        <v>0</v>
      </c>
      <c r="M14" s="29">
        <v>4520</v>
      </c>
      <c r="N14" s="29">
        <f t="shared" si="4"/>
        <v>5518</v>
      </c>
      <c r="O14" s="29">
        <f t="shared" si="5"/>
        <v>998</v>
      </c>
      <c r="P14" s="29">
        <v>998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f t="shared" si="6"/>
        <v>4520</v>
      </c>
      <c r="W14" s="29">
        <v>4520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f t="shared" si="7"/>
        <v>0</v>
      </c>
      <c r="AD14" s="29">
        <v>0</v>
      </c>
      <c r="AE14" s="29">
        <v>0</v>
      </c>
      <c r="AF14" s="29">
        <f t="shared" si="8"/>
        <v>15</v>
      </c>
      <c r="AG14" s="29">
        <v>15</v>
      </c>
      <c r="AH14" s="29">
        <v>0</v>
      </c>
      <c r="AI14" s="29">
        <v>0</v>
      </c>
      <c r="AJ14" s="29">
        <f t="shared" si="9"/>
        <v>9</v>
      </c>
      <c r="AK14" s="29">
        <v>9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f t="shared" si="10"/>
        <v>15</v>
      </c>
      <c r="AU14" s="29">
        <v>15</v>
      </c>
      <c r="AV14" s="29">
        <v>0</v>
      </c>
      <c r="AW14" s="29">
        <v>0</v>
      </c>
      <c r="AX14" s="29">
        <v>0</v>
      </c>
      <c r="AY14" s="29">
        <v>0</v>
      </c>
      <c r="AZ14" s="29">
        <f t="shared" si="11"/>
        <v>0</v>
      </c>
      <c r="BA14" s="29">
        <v>0</v>
      </c>
      <c r="BB14" s="29">
        <v>0</v>
      </c>
      <c r="BC14" s="29">
        <v>0</v>
      </c>
    </row>
    <row r="15" spans="1:55" s="30" customFormat="1" ht="13.5" customHeight="1" x14ac:dyDescent="0.15">
      <c r="A15" s="26" t="s">
        <v>34</v>
      </c>
      <c r="B15" s="27" t="s">
        <v>49</v>
      </c>
      <c r="C15" s="28" t="s">
        <v>50</v>
      </c>
      <c r="D15" s="29">
        <f t="shared" si="0"/>
        <v>11613</v>
      </c>
      <c r="E15" s="29">
        <f t="shared" si="1"/>
        <v>0</v>
      </c>
      <c r="F15" s="29">
        <v>0</v>
      </c>
      <c r="G15" s="29">
        <v>0</v>
      </c>
      <c r="H15" s="29">
        <f t="shared" si="2"/>
        <v>2666</v>
      </c>
      <c r="I15" s="29">
        <v>2666</v>
      </c>
      <c r="J15" s="29">
        <v>0</v>
      </c>
      <c r="K15" s="29">
        <f t="shared" si="3"/>
        <v>8947</v>
      </c>
      <c r="L15" s="29">
        <v>0</v>
      </c>
      <c r="M15" s="29">
        <v>8947</v>
      </c>
      <c r="N15" s="29">
        <f t="shared" si="4"/>
        <v>11613</v>
      </c>
      <c r="O15" s="29">
        <f t="shared" si="5"/>
        <v>2666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2666</v>
      </c>
      <c r="V15" s="29">
        <f t="shared" si="6"/>
        <v>8947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8947</v>
      </c>
      <c r="AC15" s="29">
        <f t="shared" si="7"/>
        <v>0</v>
      </c>
      <c r="AD15" s="29">
        <v>0</v>
      </c>
      <c r="AE15" s="29">
        <v>0</v>
      </c>
      <c r="AF15" s="29">
        <f t="shared" si="8"/>
        <v>0</v>
      </c>
      <c r="AG15" s="29">
        <v>0</v>
      </c>
      <c r="AH15" s="29">
        <v>0</v>
      </c>
      <c r="AI15" s="29">
        <v>0</v>
      </c>
      <c r="AJ15" s="29">
        <f t="shared" si="9"/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f t="shared" si="10"/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f t="shared" si="11"/>
        <v>0</v>
      </c>
      <c r="BA15" s="29">
        <v>0</v>
      </c>
      <c r="BB15" s="29">
        <v>0</v>
      </c>
      <c r="BC15" s="29">
        <v>0</v>
      </c>
    </row>
    <row r="16" spans="1:55" s="30" customFormat="1" ht="13.5" customHeight="1" x14ac:dyDescent="0.15">
      <c r="A16" s="26" t="s">
        <v>34</v>
      </c>
      <c r="B16" s="27" t="s">
        <v>51</v>
      </c>
      <c r="C16" s="28" t="s">
        <v>52</v>
      </c>
      <c r="D16" s="29">
        <f t="shared" si="0"/>
        <v>33024</v>
      </c>
      <c r="E16" s="29">
        <f t="shared" si="1"/>
        <v>0</v>
      </c>
      <c r="F16" s="29">
        <v>0</v>
      </c>
      <c r="G16" s="29">
        <v>0</v>
      </c>
      <c r="H16" s="29">
        <f t="shared" si="2"/>
        <v>0</v>
      </c>
      <c r="I16" s="29">
        <v>0</v>
      </c>
      <c r="J16" s="29">
        <v>0</v>
      </c>
      <c r="K16" s="29">
        <f t="shared" si="3"/>
        <v>33024</v>
      </c>
      <c r="L16" s="29">
        <v>1727</v>
      </c>
      <c r="M16" s="29">
        <v>31297</v>
      </c>
      <c r="N16" s="29">
        <f t="shared" si="4"/>
        <v>33024</v>
      </c>
      <c r="O16" s="29">
        <f t="shared" si="5"/>
        <v>1727</v>
      </c>
      <c r="P16" s="29">
        <v>1727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f t="shared" si="6"/>
        <v>31297</v>
      </c>
      <c r="W16" s="29">
        <v>31297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f t="shared" si="7"/>
        <v>0</v>
      </c>
      <c r="AD16" s="29">
        <v>0</v>
      </c>
      <c r="AE16" s="29">
        <v>0</v>
      </c>
      <c r="AF16" s="29">
        <f t="shared" si="8"/>
        <v>136</v>
      </c>
      <c r="AG16" s="29">
        <v>136</v>
      </c>
      <c r="AH16" s="29">
        <v>0</v>
      </c>
      <c r="AI16" s="29">
        <v>0</v>
      </c>
      <c r="AJ16" s="29">
        <f t="shared" si="9"/>
        <v>773</v>
      </c>
      <c r="AK16" s="29">
        <v>773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f t="shared" si="10"/>
        <v>136</v>
      </c>
      <c r="AU16" s="29">
        <v>136</v>
      </c>
      <c r="AV16" s="29">
        <v>0</v>
      </c>
      <c r="AW16" s="29">
        <v>0</v>
      </c>
      <c r="AX16" s="29">
        <v>0</v>
      </c>
      <c r="AY16" s="29">
        <v>0</v>
      </c>
      <c r="AZ16" s="29">
        <f t="shared" si="11"/>
        <v>0</v>
      </c>
      <c r="BA16" s="29">
        <v>0</v>
      </c>
      <c r="BB16" s="29">
        <v>0</v>
      </c>
      <c r="BC16" s="29">
        <v>0</v>
      </c>
    </row>
    <row r="17" spans="1:55" s="30" customFormat="1" ht="13.5" customHeight="1" x14ac:dyDescent="0.15">
      <c r="A17" s="26" t="s">
        <v>34</v>
      </c>
      <c r="B17" s="27" t="s">
        <v>53</v>
      </c>
      <c r="C17" s="28" t="s">
        <v>54</v>
      </c>
      <c r="D17" s="29">
        <f t="shared" si="0"/>
        <v>16892</v>
      </c>
      <c r="E17" s="29">
        <f t="shared" si="1"/>
        <v>0</v>
      </c>
      <c r="F17" s="29">
        <v>0</v>
      </c>
      <c r="G17" s="29">
        <v>0</v>
      </c>
      <c r="H17" s="29">
        <f t="shared" si="2"/>
        <v>16892</v>
      </c>
      <c r="I17" s="29">
        <v>4023</v>
      </c>
      <c r="J17" s="29">
        <v>12869</v>
      </c>
      <c r="K17" s="29">
        <f t="shared" si="3"/>
        <v>0</v>
      </c>
      <c r="L17" s="29">
        <v>0</v>
      </c>
      <c r="M17" s="29">
        <v>0</v>
      </c>
      <c r="N17" s="29">
        <f t="shared" si="4"/>
        <v>16948</v>
      </c>
      <c r="O17" s="29">
        <f t="shared" si="5"/>
        <v>4023</v>
      </c>
      <c r="P17" s="29">
        <v>2500</v>
      </c>
      <c r="Q17" s="29">
        <v>0</v>
      </c>
      <c r="R17" s="29">
        <v>0</v>
      </c>
      <c r="S17" s="29">
        <v>1523</v>
      </c>
      <c r="T17" s="29">
        <v>0</v>
      </c>
      <c r="U17" s="29">
        <v>0</v>
      </c>
      <c r="V17" s="29">
        <f t="shared" si="6"/>
        <v>12869</v>
      </c>
      <c r="W17" s="29">
        <v>7774</v>
      </c>
      <c r="X17" s="29">
        <v>0</v>
      </c>
      <c r="Y17" s="29">
        <v>0</v>
      </c>
      <c r="Z17" s="29">
        <v>5095</v>
      </c>
      <c r="AA17" s="29">
        <v>0</v>
      </c>
      <c r="AB17" s="29">
        <v>0</v>
      </c>
      <c r="AC17" s="29">
        <f t="shared" si="7"/>
        <v>56</v>
      </c>
      <c r="AD17" s="29">
        <v>56</v>
      </c>
      <c r="AE17" s="29">
        <v>0</v>
      </c>
      <c r="AF17" s="29">
        <f t="shared" si="8"/>
        <v>33</v>
      </c>
      <c r="AG17" s="29">
        <v>33</v>
      </c>
      <c r="AH17" s="29">
        <v>0</v>
      </c>
      <c r="AI17" s="29">
        <v>0</v>
      </c>
      <c r="AJ17" s="29">
        <f t="shared" si="9"/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f t="shared" si="10"/>
        <v>33</v>
      </c>
      <c r="AU17" s="29">
        <v>33</v>
      </c>
      <c r="AV17" s="29">
        <v>0</v>
      </c>
      <c r="AW17" s="29">
        <v>0</v>
      </c>
      <c r="AX17" s="29">
        <v>0</v>
      </c>
      <c r="AY17" s="29">
        <v>0</v>
      </c>
      <c r="AZ17" s="29">
        <f t="shared" si="11"/>
        <v>0</v>
      </c>
      <c r="BA17" s="29">
        <v>0</v>
      </c>
      <c r="BB17" s="29">
        <v>0</v>
      </c>
      <c r="BC17" s="29">
        <v>0</v>
      </c>
    </row>
    <row r="18" spans="1:55" s="30" customFormat="1" ht="13.5" customHeight="1" x14ac:dyDescent="0.15">
      <c r="A18" s="26" t="s">
        <v>34</v>
      </c>
      <c r="B18" s="27" t="s">
        <v>55</v>
      </c>
      <c r="C18" s="28" t="s">
        <v>56</v>
      </c>
      <c r="D18" s="29">
        <f t="shared" si="0"/>
        <v>11273</v>
      </c>
      <c r="E18" s="29">
        <f t="shared" si="1"/>
        <v>0</v>
      </c>
      <c r="F18" s="29">
        <v>0</v>
      </c>
      <c r="G18" s="29">
        <v>0</v>
      </c>
      <c r="H18" s="29">
        <f t="shared" si="2"/>
        <v>0</v>
      </c>
      <c r="I18" s="29">
        <v>0</v>
      </c>
      <c r="J18" s="29">
        <v>0</v>
      </c>
      <c r="K18" s="29">
        <f t="shared" si="3"/>
        <v>11273</v>
      </c>
      <c r="L18" s="29">
        <v>1193</v>
      </c>
      <c r="M18" s="29">
        <v>10080</v>
      </c>
      <c r="N18" s="29">
        <f t="shared" si="4"/>
        <v>11273</v>
      </c>
      <c r="O18" s="29">
        <f t="shared" si="5"/>
        <v>1193</v>
      </c>
      <c r="P18" s="29">
        <v>1193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f t="shared" si="6"/>
        <v>10080</v>
      </c>
      <c r="W18" s="29">
        <v>10080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f t="shared" si="7"/>
        <v>0</v>
      </c>
      <c r="AD18" s="29">
        <v>0</v>
      </c>
      <c r="AE18" s="29">
        <v>0</v>
      </c>
      <c r="AF18" s="29">
        <f t="shared" si="8"/>
        <v>49</v>
      </c>
      <c r="AG18" s="29">
        <v>49</v>
      </c>
      <c r="AH18" s="29">
        <v>0</v>
      </c>
      <c r="AI18" s="29">
        <v>0</v>
      </c>
      <c r="AJ18" s="29">
        <f t="shared" si="9"/>
        <v>104</v>
      </c>
      <c r="AK18" s="29">
        <v>90</v>
      </c>
      <c r="AL18" s="29">
        <v>14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f t="shared" si="10"/>
        <v>49</v>
      </c>
      <c r="AU18" s="29">
        <v>49</v>
      </c>
      <c r="AV18" s="29">
        <v>0</v>
      </c>
      <c r="AW18" s="29">
        <v>0</v>
      </c>
      <c r="AX18" s="29">
        <v>0</v>
      </c>
      <c r="AY18" s="29">
        <v>0</v>
      </c>
      <c r="AZ18" s="29">
        <f t="shared" si="11"/>
        <v>14</v>
      </c>
      <c r="BA18" s="29">
        <v>14</v>
      </c>
      <c r="BB18" s="29">
        <v>0</v>
      </c>
      <c r="BC18" s="29">
        <v>0</v>
      </c>
    </row>
    <row r="19" spans="1:55" s="30" customFormat="1" ht="13.5" customHeight="1" x14ac:dyDescent="0.15">
      <c r="A19" s="26" t="s">
        <v>34</v>
      </c>
      <c r="B19" s="27" t="s">
        <v>57</v>
      </c>
      <c r="C19" s="28" t="s">
        <v>58</v>
      </c>
      <c r="D19" s="29">
        <f t="shared" si="0"/>
        <v>10919</v>
      </c>
      <c r="E19" s="29">
        <f t="shared" si="1"/>
        <v>2552</v>
      </c>
      <c r="F19" s="29">
        <v>2552</v>
      </c>
      <c r="G19" s="29">
        <v>0</v>
      </c>
      <c r="H19" s="29">
        <f t="shared" si="2"/>
        <v>0</v>
      </c>
      <c r="I19" s="29">
        <v>0</v>
      </c>
      <c r="J19" s="29">
        <v>0</v>
      </c>
      <c r="K19" s="29">
        <f t="shared" si="3"/>
        <v>8367</v>
      </c>
      <c r="L19" s="29">
        <v>0</v>
      </c>
      <c r="M19" s="29">
        <v>8367</v>
      </c>
      <c r="N19" s="29">
        <f t="shared" si="4"/>
        <v>10932</v>
      </c>
      <c r="O19" s="29">
        <f t="shared" si="5"/>
        <v>2552</v>
      </c>
      <c r="P19" s="29">
        <v>2552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f t="shared" si="6"/>
        <v>8367</v>
      </c>
      <c r="W19" s="29">
        <v>8367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f t="shared" si="7"/>
        <v>13</v>
      </c>
      <c r="AD19" s="29">
        <v>13</v>
      </c>
      <c r="AE19" s="29">
        <v>0</v>
      </c>
      <c r="AF19" s="29">
        <f t="shared" si="8"/>
        <v>29</v>
      </c>
      <c r="AG19" s="29">
        <v>29</v>
      </c>
      <c r="AH19" s="29">
        <v>0</v>
      </c>
      <c r="AI19" s="29">
        <v>0</v>
      </c>
      <c r="AJ19" s="29">
        <f t="shared" si="9"/>
        <v>546</v>
      </c>
      <c r="AK19" s="29">
        <v>546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f t="shared" si="10"/>
        <v>29</v>
      </c>
      <c r="AU19" s="29">
        <v>29</v>
      </c>
      <c r="AV19" s="29">
        <v>0</v>
      </c>
      <c r="AW19" s="29">
        <v>0</v>
      </c>
      <c r="AX19" s="29">
        <v>0</v>
      </c>
      <c r="AY19" s="29">
        <v>0</v>
      </c>
      <c r="AZ19" s="29">
        <f t="shared" si="11"/>
        <v>0</v>
      </c>
      <c r="BA19" s="29">
        <v>0</v>
      </c>
      <c r="BB19" s="29">
        <v>0</v>
      </c>
      <c r="BC19" s="29">
        <v>0</v>
      </c>
    </row>
    <row r="20" spans="1:55" s="30" customFormat="1" ht="13.5" customHeight="1" x14ac:dyDescent="0.15">
      <c r="A20" s="26" t="s">
        <v>34</v>
      </c>
      <c r="B20" s="27" t="s">
        <v>59</v>
      </c>
      <c r="C20" s="28" t="s">
        <v>60</v>
      </c>
      <c r="D20" s="29">
        <f t="shared" si="0"/>
        <v>43434</v>
      </c>
      <c r="E20" s="29">
        <f t="shared" si="1"/>
        <v>0</v>
      </c>
      <c r="F20" s="29">
        <v>0</v>
      </c>
      <c r="G20" s="29">
        <v>0</v>
      </c>
      <c r="H20" s="29">
        <f t="shared" si="2"/>
        <v>0</v>
      </c>
      <c r="I20" s="29">
        <v>0</v>
      </c>
      <c r="J20" s="29">
        <v>0</v>
      </c>
      <c r="K20" s="29">
        <f t="shared" si="3"/>
        <v>43434</v>
      </c>
      <c r="L20" s="29">
        <v>2926</v>
      </c>
      <c r="M20" s="29">
        <v>40508</v>
      </c>
      <c r="N20" s="29">
        <f t="shared" si="4"/>
        <v>43434</v>
      </c>
      <c r="O20" s="29">
        <f t="shared" si="5"/>
        <v>2926</v>
      </c>
      <c r="P20" s="29">
        <v>2926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f t="shared" si="6"/>
        <v>40508</v>
      </c>
      <c r="W20" s="29">
        <v>40508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f t="shared" si="7"/>
        <v>0</v>
      </c>
      <c r="AD20" s="29">
        <v>0</v>
      </c>
      <c r="AE20" s="29">
        <v>0</v>
      </c>
      <c r="AF20" s="29">
        <f t="shared" si="8"/>
        <v>1138</v>
      </c>
      <c r="AG20" s="29">
        <v>1138</v>
      </c>
      <c r="AH20" s="29">
        <v>0</v>
      </c>
      <c r="AI20" s="29">
        <v>0</v>
      </c>
      <c r="AJ20" s="29">
        <f t="shared" si="9"/>
        <v>1138</v>
      </c>
      <c r="AK20" s="29">
        <v>0</v>
      </c>
      <c r="AL20" s="29">
        <v>0</v>
      </c>
      <c r="AM20" s="29">
        <v>0</v>
      </c>
      <c r="AN20" s="29">
        <v>1138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f t="shared" si="10"/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f t="shared" si="11"/>
        <v>0</v>
      </c>
      <c r="BA20" s="29">
        <v>0</v>
      </c>
      <c r="BB20" s="29">
        <v>0</v>
      </c>
      <c r="BC20" s="29">
        <v>0</v>
      </c>
    </row>
    <row r="21" spans="1:55" s="30" customFormat="1" ht="13.5" customHeight="1" x14ac:dyDescent="0.15">
      <c r="A21" s="26" t="s">
        <v>34</v>
      </c>
      <c r="B21" s="27" t="s">
        <v>61</v>
      </c>
      <c r="C21" s="28" t="s">
        <v>62</v>
      </c>
      <c r="D21" s="29">
        <f t="shared" si="0"/>
        <v>8568</v>
      </c>
      <c r="E21" s="29">
        <f t="shared" si="1"/>
        <v>0</v>
      </c>
      <c r="F21" s="29">
        <v>0</v>
      </c>
      <c r="G21" s="29">
        <v>0</v>
      </c>
      <c r="H21" s="29">
        <f t="shared" si="2"/>
        <v>0</v>
      </c>
      <c r="I21" s="29">
        <v>0</v>
      </c>
      <c r="J21" s="29">
        <v>0</v>
      </c>
      <c r="K21" s="29">
        <f t="shared" si="3"/>
        <v>8568</v>
      </c>
      <c r="L21" s="29">
        <v>1071</v>
      </c>
      <c r="M21" s="29">
        <v>7497</v>
      </c>
      <c r="N21" s="29">
        <f t="shared" si="4"/>
        <v>8568</v>
      </c>
      <c r="O21" s="29">
        <f t="shared" si="5"/>
        <v>1071</v>
      </c>
      <c r="P21" s="29">
        <v>1071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f t="shared" si="6"/>
        <v>7497</v>
      </c>
      <c r="W21" s="29">
        <v>7497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f t="shared" si="7"/>
        <v>0</v>
      </c>
      <c r="AD21" s="29">
        <v>0</v>
      </c>
      <c r="AE21" s="29">
        <v>0</v>
      </c>
      <c r="AF21" s="29">
        <f t="shared" si="8"/>
        <v>37</v>
      </c>
      <c r="AG21" s="29">
        <v>37</v>
      </c>
      <c r="AH21" s="29">
        <v>0</v>
      </c>
      <c r="AI21" s="29">
        <v>0</v>
      </c>
      <c r="AJ21" s="29">
        <f t="shared" si="9"/>
        <v>79</v>
      </c>
      <c r="AK21" s="29">
        <v>68</v>
      </c>
      <c r="AL21" s="29">
        <v>11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f t="shared" si="10"/>
        <v>37</v>
      </c>
      <c r="AU21" s="29">
        <v>37</v>
      </c>
      <c r="AV21" s="29">
        <v>0</v>
      </c>
      <c r="AW21" s="29">
        <v>0</v>
      </c>
      <c r="AX21" s="29">
        <v>0</v>
      </c>
      <c r="AY21" s="29">
        <v>0</v>
      </c>
      <c r="AZ21" s="29">
        <f t="shared" si="11"/>
        <v>11</v>
      </c>
      <c r="BA21" s="29">
        <v>11</v>
      </c>
      <c r="BB21" s="29">
        <v>0</v>
      </c>
      <c r="BC21" s="29">
        <v>0</v>
      </c>
    </row>
    <row r="22" spans="1:55" s="30" customFormat="1" ht="13.5" customHeight="1" x14ac:dyDescent="0.15">
      <c r="A22" s="26" t="s">
        <v>34</v>
      </c>
      <c r="B22" s="27" t="s">
        <v>63</v>
      </c>
      <c r="C22" s="28" t="s">
        <v>64</v>
      </c>
      <c r="D22" s="29">
        <f t="shared" si="0"/>
        <v>16627</v>
      </c>
      <c r="E22" s="29">
        <f t="shared" si="1"/>
        <v>0</v>
      </c>
      <c r="F22" s="29">
        <v>0</v>
      </c>
      <c r="G22" s="29">
        <v>0</v>
      </c>
      <c r="H22" s="29">
        <f t="shared" si="2"/>
        <v>0</v>
      </c>
      <c r="I22" s="29">
        <v>0</v>
      </c>
      <c r="J22" s="29">
        <v>0</v>
      </c>
      <c r="K22" s="29">
        <f t="shared" si="3"/>
        <v>16627</v>
      </c>
      <c r="L22" s="29">
        <v>1449</v>
      </c>
      <c r="M22" s="29">
        <v>15178</v>
      </c>
      <c r="N22" s="29">
        <f t="shared" si="4"/>
        <v>16627</v>
      </c>
      <c r="O22" s="29">
        <f t="shared" si="5"/>
        <v>1449</v>
      </c>
      <c r="P22" s="29">
        <v>1449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f t="shared" si="6"/>
        <v>15178</v>
      </c>
      <c r="W22" s="29">
        <v>15178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f t="shared" si="7"/>
        <v>0</v>
      </c>
      <c r="AD22" s="29">
        <v>0</v>
      </c>
      <c r="AE22" s="29">
        <v>0</v>
      </c>
      <c r="AF22" s="29">
        <f t="shared" si="8"/>
        <v>578</v>
      </c>
      <c r="AG22" s="29">
        <v>578</v>
      </c>
      <c r="AH22" s="29">
        <v>0</v>
      </c>
      <c r="AI22" s="29">
        <v>0</v>
      </c>
      <c r="AJ22" s="29">
        <f t="shared" si="9"/>
        <v>578</v>
      </c>
      <c r="AK22" s="29">
        <v>0</v>
      </c>
      <c r="AL22" s="29">
        <v>0</v>
      </c>
      <c r="AM22" s="29">
        <v>578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f t="shared" si="10"/>
        <v>50</v>
      </c>
      <c r="AU22" s="29">
        <v>0</v>
      </c>
      <c r="AV22" s="29">
        <v>0</v>
      </c>
      <c r="AW22" s="29">
        <v>50</v>
      </c>
      <c r="AX22" s="29">
        <v>0</v>
      </c>
      <c r="AY22" s="29">
        <v>0</v>
      </c>
      <c r="AZ22" s="29">
        <f t="shared" si="11"/>
        <v>0</v>
      </c>
      <c r="BA22" s="29">
        <v>0</v>
      </c>
      <c r="BB22" s="29">
        <v>0</v>
      </c>
      <c r="BC22" s="29">
        <v>0</v>
      </c>
    </row>
    <row r="23" spans="1:55" s="30" customFormat="1" ht="13.5" customHeight="1" x14ac:dyDescent="0.15">
      <c r="A23" s="26" t="s">
        <v>34</v>
      </c>
      <c r="B23" s="27" t="s">
        <v>65</v>
      </c>
      <c r="C23" s="28" t="s">
        <v>66</v>
      </c>
      <c r="D23" s="29">
        <f t="shared" si="0"/>
        <v>37016</v>
      </c>
      <c r="E23" s="29">
        <f t="shared" si="1"/>
        <v>0</v>
      </c>
      <c r="F23" s="29">
        <v>0</v>
      </c>
      <c r="G23" s="29">
        <v>0</v>
      </c>
      <c r="H23" s="29">
        <f t="shared" si="2"/>
        <v>0</v>
      </c>
      <c r="I23" s="29">
        <v>0</v>
      </c>
      <c r="J23" s="29">
        <v>0</v>
      </c>
      <c r="K23" s="29">
        <f t="shared" si="3"/>
        <v>37016</v>
      </c>
      <c r="L23" s="29">
        <v>570</v>
      </c>
      <c r="M23" s="29">
        <v>36446</v>
      </c>
      <c r="N23" s="29">
        <f t="shared" si="4"/>
        <v>37016</v>
      </c>
      <c r="O23" s="29">
        <f t="shared" si="5"/>
        <v>570</v>
      </c>
      <c r="P23" s="29">
        <v>570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f t="shared" si="6"/>
        <v>36446</v>
      </c>
      <c r="W23" s="29">
        <v>36446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f t="shared" si="7"/>
        <v>0</v>
      </c>
      <c r="AD23" s="29">
        <v>0</v>
      </c>
      <c r="AE23" s="29">
        <v>0</v>
      </c>
      <c r="AF23" s="29">
        <f t="shared" si="8"/>
        <v>0</v>
      </c>
      <c r="AG23" s="29">
        <v>0</v>
      </c>
      <c r="AH23" s="29">
        <v>0</v>
      </c>
      <c r="AI23" s="29">
        <v>0</v>
      </c>
      <c r="AJ23" s="29">
        <f t="shared" si="9"/>
        <v>26</v>
      </c>
      <c r="AK23" s="29">
        <v>26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f t="shared" si="10"/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f t="shared" si="11"/>
        <v>0</v>
      </c>
      <c r="BA23" s="29">
        <v>0</v>
      </c>
      <c r="BB23" s="29">
        <v>0</v>
      </c>
      <c r="BC23" s="29">
        <v>0</v>
      </c>
    </row>
    <row r="24" spans="1:55" s="30" customFormat="1" ht="13.5" customHeight="1" x14ac:dyDescent="0.15">
      <c r="A24" s="26" t="s">
        <v>34</v>
      </c>
      <c r="B24" s="27" t="s">
        <v>67</v>
      </c>
      <c r="C24" s="28" t="s">
        <v>68</v>
      </c>
      <c r="D24" s="29">
        <f t="shared" si="0"/>
        <v>7823</v>
      </c>
      <c r="E24" s="29">
        <f t="shared" si="1"/>
        <v>0</v>
      </c>
      <c r="F24" s="29">
        <v>0</v>
      </c>
      <c r="G24" s="29">
        <v>0</v>
      </c>
      <c r="H24" s="29">
        <f t="shared" si="2"/>
        <v>0</v>
      </c>
      <c r="I24" s="29">
        <v>0</v>
      </c>
      <c r="J24" s="29">
        <v>0</v>
      </c>
      <c r="K24" s="29">
        <f t="shared" si="3"/>
        <v>7823</v>
      </c>
      <c r="L24" s="29">
        <v>1393</v>
      </c>
      <c r="M24" s="29">
        <v>6430</v>
      </c>
      <c r="N24" s="29">
        <f t="shared" si="4"/>
        <v>7823</v>
      </c>
      <c r="O24" s="29">
        <f t="shared" si="5"/>
        <v>1393</v>
      </c>
      <c r="P24" s="29">
        <v>1393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f t="shared" si="6"/>
        <v>6430</v>
      </c>
      <c r="W24" s="29">
        <v>6430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f t="shared" si="7"/>
        <v>0</v>
      </c>
      <c r="AD24" s="29">
        <v>0</v>
      </c>
      <c r="AE24" s="29">
        <v>0</v>
      </c>
      <c r="AF24" s="29">
        <f t="shared" si="8"/>
        <v>152</v>
      </c>
      <c r="AG24" s="29">
        <v>152</v>
      </c>
      <c r="AH24" s="29">
        <v>0</v>
      </c>
      <c r="AI24" s="29">
        <v>0</v>
      </c>
      <c r="AJ24" s="29">
        <f t="shared" si="9"/>
        <v>269</v>
      </c>
      <c r="AK24" s="29">
        <v>122</v>
      </c>
      <c r="AL24" s="29">
        <v>0</v>
      </c>
      <c r="AM24" s="29">
        <v>0</v>
      </c>
      <c r="AN24" s="29">
        <v>0</v>
      </c>
      <c r="AO24" s="29">
        <v>0</v>
      </c>
      <c r="AP24" s="29">
        <v>147</v>
      </c>
      <c r="AQ24" s="29">
        <v>0</v>
      </c>
      <c r="AR24" s="29">
        <v>0</v>
      </c>
      <c r="AS24" s="29">
        <v>0</v>
      </c>
      <c r="AT24" s="29">
        <f t="shared" si="10"/>
        <v>5</v>
      </c>
      <c r="AU24" s="29">
        <v>5</v>
      </c>
      <c r="AV24" s="29">
        <v>0</v>
      </c>
      <c r="AW24" s="29">
        <v>0</v>
      </c>
      <c r="AX24" s="29">
        <v>0</v>
      </c>
      <c r="AY24" s="29">
        <v>0</v>
      </c>
      <c r="AZ24" s="29">
        <f t="shared" si="11"/>
        <v>3</v>
      </c>
      <c r="BA24" s="29">
        <v>3</v>
      </c>
      <c r="BB24" s="29">
        <v>0</v>
      </c>
      <c r="BC24" s="29">
        <v>0</v>
      </c>
    </row>
    <row r="25" spans="1:55" s="30" customFormat="1" ht="13.5" customHeight="1" x14ac:dyDescent="0.15">
      <c r="A25" s="26" t="s">
        <v>34</v>
      </c>
      <c r="B25" s="27" t="s">
        <v>69</v>
      </c>
      <c r="C25" s="28" t="s">
        <v>70</v>
      </c>
      <c r="D25" s="29">
        <f t="shared" si="0"/>
        <v>24871</v>
      </c>
      <c r="E25" s="29">
        <f t="shared" si="1"/>
        <v>0</v>
      </c>
      <c r="F25" s="29">
        <v>0</v>
      </c>
      <c r="G25" s="29">
        <v>0</v>
      </c>
      <c r="H25" s="29">
        <f t="shared" si="2"/>
        <v>0</v>
      </c>
      <c r="I25" s="29">
        <v>0</v>
      </c>
      <c r="J25" s="29">
        <v>0</v>
      </c>
      <c r="K25" s="29">
        <f t="shared" si="3"/>
        <v>24871</v>
      </c>
      <c r="L25" s="29">
        <v>738</v>
      </c>
      <c r="M25" s="29">
        <v>24133</v>
      </c>
      <c r="N25" s="29">
        <f t="shared" si="4"/>
        <v>24932</v>
      </c>
      <c r="O25" s="29">
        <f t="shared" si="5"/>
        <v>738</v>
      </c>
      <c r="P25" s="29">
        <v>738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f t="shared" si="6"/>
        <v>24133</v>
      </c>
      <c r="W25" s="29">
        <v>24133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f t="shared" si="7"/>
        <v>61</v>
      </c>
      <c r="AD25" s="29">
        <v>61</v>
      </c>
      <c r="AE25" s="29">
        <v>0</v>
      </c>
      <c r="AF25" s="29">
        <f t="shared" si="8"/>
        <v>18</v>
      </c>
      <c r="AG25" s="29">
        <v>18</v>
      </c>
      <c r="AH25" s="29">
        <v>0</v>
      </c>
      <c r="AI25" s="29">
        <v>0</v>
      </c>
      <c r="AJ25" s="29">
        <f t="shared" si="9"/>
        <v>552</v>
      </c>
      <c r="AK25" s="29">
        <v>552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f t="shared" si="10"/>
        <v>18</v>
      </c>
      <c r="AU25" s="29">
        <v>18</v>
      </c>
      <c r="AV25" s="29">
        <v>0</v>
      </c>
      <c r="AW25" s="29">
        <v>0</v>
      </c>
      <c r="AX25" s="29">
        <v>0</v>
      </c>
      <c r="AY25" s="29">
        <v>0</v>
      </c>
      <c r="AZ25" s="29">
        <f t="shared" si="11"/>
        <v>0</v>
      </c>
      <c r="BA25" s="29">
        <v>0</v>
      </c>
      <c r="BB25" s="29">
        <v>0</v>
      </c>
      <c r="BC25" s="29">
        <v>0</v>
      </c>
    </row>
    <row r="26" spans="1:55" s="30" customFormat="1" ht="13.5" customHeight="1" x14ac:dyDescent="0.15">
      <c r="A26" s="26" t="s">
        <v>34</v>
      </c>
      <c r="B26" s="27" t="s">
        <v>71</v>
      </c>
      <c r="C26" s="28" t="s">
        <v>72</v>
      </c>
      <c r="D26" s="29">
        <f t="shared" si="0"/>
        <v>16764</v>
      </c>
      <c r="E26" s="29">
        <f t="shared" si="1"/>
        <v>0</v>
      </c>
      <c r="F26" s="29">
        <v>0</v>
      </c>
      <c r="G26" s="29">
        <v>0</v>
      </c>
      <c r="H26" s="29">
        <f t="shared" si="2"/>
        <v>0</v>
      </c>
      <c r="I26" s="29">
        <v>0</v>
      </c>
      <c r="J26" s="29">
        <v>0</v>
      </c>
      <c r="K26" s="29">
        <f t="shared" si="3"/>
        <v>16764</v>
      </c>
      <c r="L26" s="29">
        <v>2383</v>
      </c>
      <c r="M26" s="29">
        <v>14381</v>
      </c>
      <c r="N26" s="29">
        <f t="shared" si="4"/>
        <v>16764</v>
      </c>
      <c r="O26" s="29">
        <f t="shared" si="5"/>
        <v>2383</v>
      </c>
      <c r="P26" s="29">
        <v>2383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f t="shared" si="6"/>
        <v>14381</v>
      </c>
      <c r="W26" s="29">
        <v>14381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f t="shared" si="7"/>
        <v>0</v>
      </c>
      <c r="AD26" s="29">
        <v>0</v>
      </c>
      <c r="AE26" s="29">
        <v>0</v>
      </c>
      <c r="AF26" s="29">
        <f t="shared" si="8"/>
        <v>8</v>
      </c>
      <c r="AG26" s="29">
        <v>8</v>
      </c>
      <c r="AH26" s="29">
        <v>0</v>
      </c>
      <c r="AI26" s="29">
        <v>0</v>
      </c>
      <c r="AJ26" s="29">
        <f t="shared" si="9"/>
        <v>8</v>
      </c>
      <c r="AK26" s="29">
        <v>0</v>
      </c>
      <c r="AL26" s="29">
        <v>0</v>
      </c>
      <c r="AM26" s="29">
        <v>8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f t="shared" si="10"/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f t="shared" si="11"/>
        <v>169</v>
      </c>
      <c r="BA26" s="29">
        <v>169</v>
      </c>
      <c r="BB26" s="29">
        <v>0</v>
      </c>
      <c r="BC26" s="29">
        <v>0</v>
      </c>
    </row>
    <row r="27" spans="1:55" s="30" customFormat="1" ht="13.5" customHeight="1" x14ac:dyDescent="0.15">
      <c r="A27" s="26" t="s">
        <v>34</v>
      </c>
      <c r="B27" s="27" t="s">
        <v>73</v>
      </c>
      <c r="C27" s="28" t="s">
        <v>74</v>
      </c>
      <c r="D27" s="29">
        <f t="shared" si="0"/>
        <v>10394</v>
      </c>
      <c r="E27" s="29">
        <f t="shared" si="1"/>
        <v>0</v>
      </c>
      <c r="F27" s="29">
        <v>0</v>
      </c>
      <c r="G27" s="29">
        <v>0</v>
      </c>
      <c r="H27" s="29">
        <f t="shared" si="2"/>
        <v>0</v>
      </c>
      <c r="I27" s="29">
        <v>0</v>
      </c>
      <c r="J27" s="29">
        <v>0</v>
      </c>
      <c r="K27" s="29">
        <f t="shared" si="3"/>
        <v>10394</v>
      </c>
      <c r="L27" s="29">
        <v>1569</v>
      </c>
      <c r="M27" s="29">
        <v>8825</v>
      </c>
      <c r="N27" s="29">
        <f t="shared" si="4"/>
        <v>10394</v>
      </c>
      <c r="O27" s="29">
        <f t="shared" si="5"/>
        <v>1569</v>
      </c>
      <c r="P27" s="29">
        <v>1569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f t="shared" si="6"/>
        <v>8825</v>
      </c>
      <c r="W27" s="29">
        <v>8825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f t="shared" si="7"/>
        <v>0</v>
      </c>
      <c r="AD27" s="29">
        <v>0</v>
      </c>
      <c r="AE27" s="29">
        <v>0</v>
      </c>
      <c r="AF27" s="29">
        <f t="shared" si="8"/>
        <v>304</v>
      </c>
      <c r="AG27" s="29">
        <v>304</v>
      </c>
      <c r="AH27" s="29">
        <v>0</v>
      </c>
      <c r="AI27" s="29">
        <v>0</v>
      </c>
      <c r="AJ27" s="29">
        <f t="shared" si="9"/>
        <v>304</v>
      </c>
      <c r="AK27" s="29">
        <v>0</v>
      </c>
      <c r="AL27" s="29">
        <v>0</v>
      </c>
      <c r="AM27" s="29">
        <v>264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40</v>
      </c>
      <c r="AT27" s="29">
        <f t="shared" si="10"/>
        <v>32</v>
      </c>
      <c r="AU27" s="29">
        <v>0</v>
      </c>
      <c r="AV27" s="29">
        <v>0</v>
      </c>
      <c r="AW27" s="29">
        <v>32</v>
      </c>
      <c r="AX27" s="29">
        <v>0</v>
      </c>
      <c r="AY27" s="29">
        <v>0</v>
      </c>
      <c r="AZ27" s="29">
        <f t="shared" si="11"/>
        <v>0</v>
      </c>
      <c r="BA27" s="29">
        <v>0</v>
      </c>
      <c r="BB27" s="29">
        <v>0</v>
      </c>
      <c r="BC27" s="29">
        <v>0</v>
      </c>
    </row>
    <row r="28" spans="1:55" s="30" customFormat="1" ht="13.5" customHeight="1" x14ac:dyDescent="0.15">
      <c r="A28" s="26" t="s">
        <v>34</v>
      </c>
      <c r="B28" s="27" t="s">
        <v>75</v>
      </c>
      <c r="C28" s="28" t="s">
        <v>76</v>
      </c>
      <c r="D28" s="29">
        <f t="shared" si="0"/>
        <v>10944</v>
      </c>
      <c r="E28" s="29">
        <f t="shared" si="1"/>
        <v>0</v>
      </c>
      <c r="F28" s="29">
        <v>0</v>
      </c>
      <c r="G28" s="29">
        <v>0</v>
      </c>
      <c r="H28" s="29">
        <f t="shared" si="2"/>
        <v>0</v>
      </c>
      <c r="I28" s="29">
        <v>0</v>
      </c>
      <c r="J28" s="29">
        <v>0</v>
      </c>
      <c r="K28" s="29">
        <f t="shared" si="3"/>
        <v>10944</v>
      </c>
      <c r="L28" s="29">
        <v>1448</v>
      </c>
      <c r="M28" s="29">
        <v>9496</v>
      </c>
      <c r="N28" s="29">
        <f t="shared" si="4"/>
        <v>10944</v>
      </c>
      <c r="O28" s="29">
        <f t="shared" si="5"/>
        <v>1448</v>
      </c>
      <c r="P28" s="29">
        <v>1213</v>
      </c>
      <c r="Q28" s="29">
        <v>0</v>
      </c>
      <c r="R28" s="29">
        <v>0</v>
      </c>
      <c r="S28" s="29">
        <v>235</v>
      </c>
      <c r="T28" s="29">
        <v>0</v>
      </c>
      <c r="U28" s="29">
        <v>0</v>
      </c>
      <c r="V28" s="29">
        <f t="shared" si="6"/>
        <v>9496</v>
      </c>
      <c r="W28" s="29">
        <v>7937</v>
      </c>
      <c r="X28" s="29">
        <v>0</v>
      </c>
      <c r="Y28" s="29">
        <v>0</v>
      </c>
      <c r="Z28" s="29">
        <v>1559</v>
      </c>
      <c r="AA28" s="29">
        <v>0</v>
      </c>
      <c r="AB28" s="29">
        <v>0</v>
      </c>
      <c r="AC28" s="29">
        <f t="shared" si="7"/>
        <v>0</v>
      </c>
      <c r="AD28" s="29">
        <v>0</v>
      </c>
      <c r="AE28" s="29">
        <v>0</v>
      </c>
      <c r="AF28" s="29">
        <f t="shared" si="8"/>
        <v>380</v>
      </c>
      <c r="AG28" s="29">
        <v>380</v>
      </c>
      <c r="AH28" s="29">
        <v>0</v>
      </c>
      <c r="AI28" s="29">
        <v>0</v>
      </c>
      <c r="AJ28" s="29">
        <f t="shared" si="9"/>
        <v>380</v>
      </c>
      <c r="AK28" s="29">
        <v>0</v>
      </c>
      <c r="AL28" s="29">
        <v>0</v>
      </c>
      <c r="AM28" s="29">
        <v>380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f t="shared" si="10"/>
        <v>23</v>
      </c>
      <c r="AU28" s="29">
        <v>0</v>
      </c>
      <c r="AV28" s="29">
        <v>0</v>
      </c>
      <c r="AW28" s="29">
        <v>23</v>
      </c>
      <c r="AX28" s="29">
        <v>0</v>
      </c>
      <c r="AY28" s="29">
        <v>0</v>
      </c>
      <c r="AZ28" s="29">
        <f t="shared" si="11"/>
        <v>114</v>
      </c>
      <c r="BA28" s="29">
        <v>114</v>
      </c>
      <c r="BB28" s="29">
        <v>0</v>
      </c>
      <c r="BC28" s="29">
        <v>0</v>
      </c>
    </row>
    <row r="29" spans="1:55" s="30" customFormat="1" ht="13.5" customHeight="1" x14ac:dyDescent="0.15">
      <c r="A29" s="26" t="s">
        <v>34</v>
      </c>
      <c r="B29" s="27" t="s">
        <v>77</v>
      </c>
      <c r="C29" s="28" t="s">
        <v>78</v>
      </c>
      <c r="D29" s="29">
        <f t="shared" si="0"/>
        <v>3597</v>
      </c>
      <c r="E29" s="29">
        <f t="shared" si="1"/>
        <v>0</v>
      </c>
      <c r="F29" s="29">
        <v>0</v>
      </c>
      <c r="G29" s="29">
        <v>0</v>
      </c>
      <c r="H29" s="29">
        <f t="shared" si="2"/>
        <v>0</v>
      </c>
      <c r="I29" s="29">
        <v>0</v>
      </c>
      <c r="J29" s="29">
        <v>0</v>
      </c>
      <c r="K29" s="29">
        <f t="shared" si="3"/>
        <v>3597</v>
      </c>
      <c r="L29" s="29">
        <v>332</v>
      </c>
      <c r="M29" s="29">
        <v>3265</v>
      </c>
      <c r="N29" s="29">
        <f t="shared" si="4"/>
        <v>3597</v>
      </c>
      <c r="O29" s="29">
        <f t="shared" si="5"/>
        <v>332</v>
      </c>
      <c r="P29" s="29">
        <v>332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f t="shared" si="6"/>
        <v>3265</v>
      </c>
      <c r="W29" s="29">
        <v>3265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f t="shared" si="7"/>
        <v>0</v>
      </c>
      <c r="AD29" s="29">
        <v>0</v>
      </c>
      <c r="AE29" s="29">
        <v>0</v>
      </c>
      <c r="AF29" s="29">
        <f t="shared" si="8"/>
        <v>98</v>
      </c>
      <c r="AG29" s="29">
        <v>98</v>
      </c>
      <c r="AH29" s="29">
        <v>0</v>
      </c>
      <c r="AI29" s="29">
        <v>0</v>
      </c>
      <c r="AJ29" s="29">
        <f t="shared" si="9"/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f t="shared" si="10"/>
        <v>98</v>
      </c>
      <c r="AU29" s="29">
        <v>98</v>
      </c>
      <c r="AV29" s="29">
        <v>0</v>
      </c>
      <c r="AW29" s="29">
        <v>0</v>
      </c>
      <c r="AX29" s="29">
        <v>0</v>
      </c>
      <c r="AY29" s="29">
        <v>0</v>
      </c>
      <c r="AZ29" s="29">
        <f t="shared" si="11"/>
        <v>0</v>
      </c>
      <c r="BA29" s="29">
        <v>0</v>
      </c>
      <c r="BB29" s="29">
        <v>0</v>
      </c>
      <c r="BC29" s="29">
        <v>0</v>
      </c>
    </row>
    <row r="30" spans="1:55" s="30" customFormat="1" ht="13.5" customHeight="1" x14ac:dyDescent="0.15">
      <c r="A30" s="26" t="s">
        <v>34</v>
      </c>
      <c r="B30" s="27" t="s">
        <v>79</v>
      </c>
      <c r="C30" s="28" t="s">
        <v>80</v>
      </c>
      <c r="D30" s="29">
        <f t="shared" si="0"/>
        <v>4684</v>
      </c>
      <c r="E30" s="29">
        <f t="shared" si="1"/>
        <v>0</v>
      </c>
      <c r="F30" s="29">
        <v>0</v>
      </c>
      <c r="G30" s="29">
        <v>0</v>
      </c>
      <c r="H30" s="29">
        <f t="shared" si="2"/>
        <v>0</v>
      </c>
      <c r="I30" s="29">
        <v>0</v>
      </c>
      <c r="J30" s="29">
        <v>0</v>
      </c>
      <c r="K30" s="29">
        <f t="shared" si="3"/>
        <v>4684</v>
      </c>
      <c r="L30" s="29">
        <v>422</v>
      </c>
      <c r="M30" s="29">
        <v>4262</v>
      </c>
      <c r="N30" s="29">
        <f t="shared" si="4"/>
        <v>4684</v>
      </c>
      <c r="O30" s="29">
        <f t="shared" si="5"/>
        <v>422</v>
      </c>
      <c r="P30" s="29">
        <v>422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f t="shared" si="6"/>
        <v>4262</v>
      </c>
      <c r="W30" s="29">
        <v>4262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f t="shared" si="7"/>
        <v>0</v>
      </c>
      <c r="AD30" s="29">
        <v>0</v>
      </c>
      <c r="AE30" s="29">
        <v>0</v>
      </c>
      <c r="AF30" s="29">
        <f t="shared" si="8"/>
        <v>128</v>
      </c>
      <c r="AG30" s="29">
        <v>128</v>
      </c>
      <c r="AH30" s="29">
        <v>0</v>
      </c>
      <c r="AI30" s="29">
        <v>0</v>
      </c>
      <c r="AJ30" s="29">
        <f t="shared" si="9"/>
        <v>128</v>
      </c>
      <c r="AK30" s="29">
        <v>0</v>
      </c>
      <c r="AL30" s="29">
        <v>0</v>
      </c>
      <c r="AM30" s="29">
        <v>128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f t="shared" si="10"/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f t="shared" si="11"/>
        <v>0</v>
      </c>
      <c r="BA30" s="29">
        <v>0</v>
      </c>
      <c r="BB30" s="29">
        <v>0</v>
      </c>
      <c r="BC30" s="29">
        <v>0</v>
      </c>
    </row>
    <row r="31" spans="1:55" s="30" customFormat="1" ht="13.5" customHeight="1" x14ac:dyDescent="0.15">
      <c r="A31" s="26" t="s">
        <v>34</v>
      </c>
      <c r="B31" s="27" t="s">
        <v>81</v>
      </c>
      <c r="C31" s="28" t="s">
        <v>82</v>
      </c>
      <c r="D31" s="29">
        <f t="shared" si="0"/>
        <v>20634</v>
      </c>
      <c r="E31" s="29">
        <f t="shared" si="1"/>
        <v>0</v>
      </c>
      <c r="F31" s="29">
        <v>0</v>
      </c>
      <c r="G31" s="29">
        <v>0</v>
      </c>
      <c r="H31" s="29">
        <f t="shared" si="2"/>
        <v>0</v>
      </c>
      <c r="I31" s="29">
        <v>0</v>
      </c>
      <c r="J31" s="29">
        <v>0</v>
      </c>
      <c r="K31" s="29">
        <f t="shared" si="3"/>
        <v>20634</v>
      </c>
      <c r="L31" s="29">
        <v>3456</v>
      </c>
      <c r="M31" s="29">
        <v>17178</v>
      </c>
      <c r="N31" s="29">
        <f t="shared" si="4"/>
        <v>20634</v>
      </c>
      <c r="O31" s="29">
        <f t="shared" si="5"/>
        <v>3456</v>
      </c>
      <c r="P31" s="29">
        <v>3456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f t="shared" si="6"/>
        <v>17178</v>
      </c>
      <c r="W31" s="29">
        <v>17178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f t="shared" si="7"/>
        <v>0</v>
      </c>
      <c r="AD31" s="29">
        <v>0</v>
      </c>
      <c r="AE31" s="29">
        <v>0</v>
      </c>
      <c r="AF31" s="29">
        <f t="shared" si="8"/>
        <v>868</v>
      </c>
      <c r="AG31" s="29">
        <v>868</v>
      </c>
      <c r="AH31" s="29">
        <v>0</v>
      </c>
      <c r="AI31" s="29">
        <v>0</v>
      </c>
      <c r="AJ31" s="29">
        <f t="shared" si="9"/>
        <v>868</v>
      </c>
      <c r="AK31" s="29">
        <v>0</v>
      </c>
      <c r="AL31" s="29">
        <v>0</v>
      </c>
      <c r="AM31" s="29">
        <v>868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f t="shared" si="10"/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f t="shared" si="11"/>
        <v>0</v>
      </c>
      <c r="BA31" s="29">
        <v>0</v>
      </c>
      <c r="BB31" s="29">
        <v>0</v>
      </c>
      <c r="BC31" s="29">
        <v>0</v>
      </c>
    </row>
    <row r="32" spans="1:55" s="30" customFormat="1" ht="13.5" customHeight="1" x14ac:dyDescent="0.15">
      <c r="A32" s="26" t="s">
        <v>34</v>
      </c>
      <c r="B32" s="27" t="s">
        <v>83</v>
      </c>
      <c r="C32" s="28" t="s">
        <v>84</v>
      </c>
      <c r="D32" s="29">
        <f t="shared" si="0"/>
        <v>12447</v>
      </c>
      <c r="E32" s="29">
        <f t="shared" si="1"/>
        <v>0</v>
      </c>
      <c r="F32" s="29">
        <v>0</v>
      </c>
      <c r="G32" s="29">
        <v>0</v>
      </c>
      <c r="H32" s="29">
        <f t="shared" si="2"/>
        <v>0</v>
      </c>
      <c r="I32" s="29">
        <v>0</v>
      </c>
      <c r="J32" s="29">
        <v>0</v>
      </c>
      <c r="K32" s="29">
        <f t="shared" si="3"/>
        <v>12447</v>
      </c>
      <c r="L32" s="29">
        <v>1242</v>
      </c>
      <c r="M32" s="29">
        <v>11205</v>
      </c>
      <c r="N32" s="29">
        <f t="shared" si="4"/>
        <v>12472</v>
      </c>
      <c r="O32" s="29">
        <f t="shared" si="5"/>
        <v>1242</v>
      </c>
      <c r="P32" s="29">
        <v>1242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f t="shared" si="6"/>
        <v>11205</v>
      </c>
      <c r="W32" s="29">
        <v>11205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f t="shared" si="7"/>
        <v>25</v>
      </c>
      <c r="AD32" s="29">
        <v>25</v>
      </c>
      <c r="AE32" s="29">
        <v>0</v>
      </c>
      <c r="AF32" s="29">
        <f t="shared" si="8"/>
        <v>264</v>
      </c>
      <c r="AG32" s="29">
        <v>264</v>
      </c>
      <c r="AH32" s="29">
        <v>0</v>
      </c>
      <c r="AI32" s="29">
        <v>0</v>
      </c>
      <c r="AJ32" s="29">
        <f t="shared" si="9"/>
        <v>264</v>
      </c>
      <c r="AK32" s="29">
        <v>0</v>
      </c>
      <c r="AL32" s="29">
        <v>0</v>
      </c>
      <c r="AM32" s="29">
        <v>108</v>
      </c>
      <c r="AN32" s="29">
        <v>84</v>
      </c>
      <c r="AO32" s="29">
        <v>0</v>
      </c>
      <c r="AP32" s="29">
        <v>0</v>
      </c>
      <c r="AQ32" s="29">
        <v>0</v>
      </c>
      <c r="AR32" s="29">
        <v>0</v>
      </c>
      <c r="AS32" s="29">
        <v>72</v>
      </c>
      <c r="AT32" s="29">
        <f t="shared" si="10"/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f t="shared" si="11"/>
        <v>0</v>
      </c>
      <c r="BA32" s="29">
        <v>0</v>
      </c>
      <c r="BB32" s="29">
        <v>0</v>
      </c>
      <c r="BC32" s="29">
        <v>0</v>
      </c>
    </row>
    <row r="33" spans="1:55" s="30" customFormat="1" ht="13.5" customHeight="1" x14ac:dyDescent="0.15">
      <c r="A33" s="26" t="s">
        <v>34</v>
      </c>
      <c r="B33" s="27" t="s">
        <v>85</v>
      </c>
      <c r="C33" s="28" t="s">
        <v>86</v>
      </c>
      <c r="D33" s="29">
        <f t="shared" si="0"/>
        <v>1916</v>
      </c>
      <c r="E33" s="29">
        <f t="shared" si="1"/>
        <v>0</v>
      </c>
      <c r="F33" s="29">
        <v>0</v>
      </c>
      <c r="G33" s="29">
        <v>0</v>
      </c>
      <c r="H33" s="29">
        <f t="shared" si="2"/>
        <v>0</v>
      </c>
      <c r="I33" s="29">
        <v>0</v>
      </c>
      <c r="J33" s="29">
        <v>0</v>
      </c>
      <c r="K33" s="29">
        <f t="shared" si="3"/>
        <v>1916</v>
      </c>
      <c r="L33" s="29">
        <v>533</v>
      </c>
      <c r="M33" s="29">
        <v>1383</v>
      </c>
      <c r="N33" s="29">
        <f t="shared" si="4"/>
        <v>1916</v>
      </c>
      <c r="O33" s="29">
        <f t="shared" si="5"/>
        <v>533</v>
      </c>
      <c r="P33" s="29">
        <v>533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f t="shared" si="6"/>
        <v>1383</v>
      </c>
      <c r="W33" s="29">
        <v>1383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f t="shared" si="7"/>
        <v>0</v>
      </c>
      <c r="AD33" s="29">
        <v>0</v>
      </c>
      <c r="AE33" s="29">
        <v>0</v>
      </c>
      <c r="AF33" s="29">
        <f t="shared" si="8"/>
        <v>41</v>
      </c>
      <c r="AG33" s="29">
        <v>41</v>
      </c>
      <c r="AH33" s="29">
        <v>0</v>
      </c>
      <c r="AI33" s="29">
        <v>0</v>
      </c>
      <c r="AJ33" s="29">
        <f t="shared" si="9"/>
        <v>41</v>
      </c>
      <c r="AK33" s="29">
        <v>0</v>
      </c>
      <c r="AL33" s="29">
        <v>0</v>
      </c>
      <c r="AM33" s="29">
        <v>17</v>
      </c>
      <c r="AN33" s="29">
        <v>13</v>
      </c>
      <c r="AO33" s="29">
        <v>0</v>
      </c>
      <c r="AP33" s="29">
        <v>0</v>
      </c>
      <c r="AQ33" s="29">
        <v>0</v>
      </c>
      <c r="AR33" s="29">
        <v>0</v>
      </c>
      <c r="AS33" s="29">
        <v>11</v>
      </c>
      <c r="AT33" s="29">
        <f t="shared" si="10"/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f t="shared" si="11"/>
        <v>0</v>
      </c>
      <c r="BA33" s="29">
        <v>0</v>
      </c>
      <c r="BB33" s="29">
        <v>0</v>
      </c>
      <c r="BC33" s="29">
        <v>0</v>
      </c>
    </row>
    <row r="34" spans="1:55" s="30" customFormat="1" ht="13.5" customHeight="1" x14ac:dyDescent="0.15">
      <c r="A34" s="26" t="s">
        <v>34</v>
      </c>
      <c r="B34" s="27" t="s">
        <v>87</v>
      </c>
      <c r="C34" s="28" t="s">
        <v>88</v>
      </c>
      <c r="D34" s="29">
        <f t="shared" si="0"/>
        <v>9136</v>
      </c>
      <c r="E34" s="29">
        <f t="shared" si="1"/>
        <v>0</v>
      </c>
      <c r="F34" s="29">
        <v>0</v>
      </c>
      <c r="G34" s="29">
        <v>0</v>
      </c>
      <c r="H34" s="29">
        <f t="shared" si="2"/>
        <v>0</v>
      </c>
      <c r="I34" s="29">
        <v>0</v>
      </c>
      <c r="J34" s="29">
        <v>0</v>
      </c>
      <c r="K34" s="29">
        <f t="shared" si="3"/>
        <v>9136</v>
      </c>
      <c r="L34" s="29">
        <v>404</v>
      </c>
      <c r="M34" s="29">
        <v>8732</v>
      </c>
      <c r="N34" s="29">
        <f t="shared" si="4"/>
        <v>9136</v>
      </c>
      <c r="O34" s="29">
        <f t="shared" si="5"/>
        <v>404</v>
      </c>
      <c r="P34" s="29">
        <v>404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f t="shared" si="6"/>
        <v>8732</v>
      </c>
      <c r="W34" s="29">
        <v>8732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f t="shared" si="7"/>
        <v>0</v>
      </c>
      <c r="AD34" s="29">
        <v>0</v>
      </c>
      <c r="AE34" s="29">
        <v>0</v>
      </c>
      <c r="AF34" s="29">
        <f t="shared" si="8"/>
        <v>194</v>
      </c>
      <c r="AG34" s="29">
        <v>194</v>
      </c>
      <c r="AH34" s="29">
        <v>0</v>
      </c>
      <c r="AI34" s="29">
        <v>0</v>
      </c>
      <c r="AJ34" s="29">
        <f t="shared" si="9"/>
        <v>194</v>
      </c>
      <c r="AK34" s="29">
        <v>0</v>
      </c>
      <c r="AL34" s="29">
        <v>0</v>
      </c>
      <c r="AM34" s="29">
        <v>79</v>
      </c>
      <c r="AN34" s="29">
        <v>62</v>
      </c>
      <c r="AO34" s="29">
        <v>0</v>
      </c>
      <c r="AP34" s="29">
        <v>0</v>
      </c>
      <c r="AQ34" s="29">
        <v>0</v>
      </c>
      <c r="AR34" s="29">
        <v>0</v>
      </c>
      <c r="AS34" s="29">
        <v>53</v>
      </c>
      <c r="AT34" s="29">
        <f t="shared" si="10"/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f t="shared" si="11"/>
        <v>0</v>
      </c>
      <c r="BA34" s="29">
        <v>0</v>
      </c>
      <c r="BB34" s="29">
        <v>0</v>
      </c>
      <c r="BC34" s="29">
        <v>0</v>
      </c>
    </row>
    <row r="35" spans="1:55" s="30" customFormat="1" ht="13.5" customHeight="1" x14ac:dyDescent="0.15">
      <c r="A35" s="26" t="s">
        <v>34</v>
      </c>
      <c r="B35" s="27" t="s">
        <v>89</v>
      </c>
      <c r="C35" s="28" t="s">
        <v>90</v>
      </c>
      <c r="D35" s="29">
        <f t="shared" si="0"/>
        <v>4775</v>
      </c>
      <c r="E35" s="29">
        <f t="shared" si="1"/>
        <v>0</v>
      </c>
      <c r="F35" s="29">
        <v>0</v>
      </c>
      <c r="G35" s="29">
        <v>0</v>
      </c>
      <c r="H35" s="29">
        <f t="shared" si="2"/>
        <v>0</v>
      </c>
      <c r="I35" s="29">
        <v>0</v>
      </c>
      <c r="J35" s="29">
        <v>0</v>
      </c>
      <c r="K35" s="29">
        <f t="shared" si="3"/>
        <v>4775</v>
      </c>
      <c r="L35" s="29">
        <v>310</v>
      </c>
      <c r="M35" s="29">
        <v>4465</v>
      </c>
      <c r="N35" s="29">
        <f t="shared" si="4"/>
        <v>4775</v>
      </c>
      <c r="O35" s="29">
        <f t="shared" si="5"/>
        <v>310</v>
      </c>
      <c r="P35" s="29">
        <v>310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f t="shared" si="6"/>
        <v>4465</v>
      </c>
      <c r="W35" s="29">
        <v>4465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f t="shared" si="7"/>
        <v>0</v>
      </c>
      <c r="AD35" s="29">
        <v>0</v>
      </c>
      <c r="AE35" s="29">
        <v>0</v>
      </c>
      <c r="AF35" s="29">
        <f t="shared" si="8"/>
        <v>101</v>
      </c>
      <c r="AG35" s="29">
        <v>101</v>
      </c>
      <c r="AH35" s="29">
        <v>0</v>
      </c>
      <c r="AI35" s="29">
        <v>0</v>
      </c>
      <c r="AJ35" s="29">
        <f t="shared" si="9"/>
        <v>101</v>
      </c>
      <c r="AK35" s="29">
        <v>0</v>
      </c>
      <c r="AL35" s="29">
        <v>0</v>
      </c>
      <c r="AM35" s="29">
        <v>41</v>
      </c>
      <c r="AN35" s="29">
        <v>32</v>
      </c>
      <c r="AO35" s="29">
        <v>0</v>
      </c>
      <c r="AP35" s="29">
        <v>0</v>
      </c>
      <c r="AQ35" s="29">
        <v>0</v>
      </c>
      <c r="AR35" s="29">
        <v>0</v>
      </c>
      <c r="AS35" s="29">
        <v>28</v>
      </c>
      <c r="AT35" s="29">
        <f t="shared" si="10"/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f t="shared" si="11"/>
        <v>0</v>
      </c>
      <c r="BA35" s="29">
        <v>0</v>
      </c>
      <c r="BB35" s="29">
        <v>0</v>
      </c>
      <c r="BC35" s="29">
        <v>0</v>
      </c>
    </row>
    <row r="36" spans="1:55" s="30" customFormat="1" ht="13.5" customHeight="1" x14ac:dyDescent="0.15">
      <c r="A36" s="26" t="s">
        <v>34</v>
      </c>
      <c r="B36" s="27" t="s">
        <v>91</v>
      </c>
      <c r="C36" s="28" t="s">
        <v>92</v>
      </c>
      <c r="D36" s="29">
        <f t="shared" si="0"/>
        <v>2164</v>
      </c>
      <c r="E36" s="29">
        <f t="shared" si="1"/>
        <v>0</v>
      </c>
      <c r="F36" s="29">
        <v>0</v>
      </c>
      <c r="G36" s="29">
        <v>0</v>
      </c>
      <c r="H36" s="29">
        <f t="shared" si="2"/>
        <v>0</v>
      </c>
      <c r="I36" s="29">
        <v>0</v>
      </c>
      <c r="J36" s="29">
        <v>0</v>
      </c>
      <c r="K36" s="29">
        <f t="shared" si="3"/>
        <v>2164</v>
      </c>
      <c r="L36" s="29">
        <v>261</v>
      </c>
      <c r="M36" s="29">
        <v>1903</v>
      </c>
      <c r="N36" s="29">
        <f t="shared" si="4"/>
        <v>2164</v>
      </c>
      <c r="O36" s="29">
        <f t="shared" si="5"/>
        <v>261</v>
      </c>
      <c r="P36" s="29">
        <v>261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f t="shared" si="6"/>
        <v>1903</v>
      </c>
      <c r="W36" s="29">
        <v>1903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f t="shared" si="7"/>
        <v>0</v>
      </c>
      <c r="AD36" s="29">
        <v>0</v>
      </c>
      <c r="AE36" s="29">
        <v>0</v>
      </c>
      <c r="AF36" s="29">
        <f t="shared" si="8"/>
        <v>47</v>
      </c>
      <c r="AG36" s="29">
        <v>47</v>
      </c>
      <c r="AH36" s="29">
        <v>0</v>
      </c>
      <c r="AI36" s="29">
        <v>0</v>
      </c>
      <c r="AJ36" s="29">
        <f t="shared" si="9"/>
        <v>47</v>
      </c>
      <c r="AK36" s="29">
        <v>0</v>
      </c>
      <c r="AL36" s="29">
        <v>0</v>
      </c>
      <c r="AM36" s="29">
        <v>19</v>
      </c>
      <c r="AN36" s="29">
        <v>15</v>
      </c>
      <c r="AO36" s="29">
        <v>0</v>
      </c>
      <c r="AP36" s="29">
        <v>0</v>
      </c>
      <c r="AQ36" s="29">
        <v>0</v>
      </c>
      <c r="AR36" s="29">
        <v>0</v>
      </c>
      <c r="AS36" s="29">
        <v>13</v>
      </c>
      <c r="AT36" s="29">
        <f t="shared" si="10"/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f t="shared" si="11"/>
        <v>0</v>
      </c>
      <c r="BA36" s="29">
        <v>0</v>
      </c>
      <c r="BB36" s="29">
        <v>0</v>
      </c>
      <c r="BC36" s="29">
        <v>0</v>
      </c>
    </row>
    <row r="37" spans="1:55" s="30" customFormat="1" ht="13.5" customHeight="1" x14ac:dyDescent="0.15">
      <c r="A37" s="26" t="s">
        <v>34</v>
      </c>
      <c r="B37" s="27" t="s">
        <v>93</v>
      </c>
      <c r="C37" s="28" t="s">
        <v>94</v>
      </c>
      <c r="D37" s="29">
        <f t="shared" si="0"/>
        <v>16947</v>
      </c>
      <c r="E37" s="29">
        <f t="shared" si="1"/>
        <v>0</v>
      </c>
      <c r="F37" s="29">
        <v>0</v>
      </c>
      <c r="G37" s="29">
        <v>0</v>
      </c>
      <c r="H37" s="29">
        <f t="shared" si="2"/>
        <v>0</v>
      </c>
      <c r="I37" s="29">
        <v>0</v>
      </c>
      <c r="J37" s="29">
        <v>0</v>
      </c>
      <c r="K37" s="29">
        <f t="shared" si="3"/>
        <v>16947</v>
      </c>
      <c r="L37" s="29">
        <v>877</v>
      </c>
      <c r="M37" s="29">
        <v>16070</v>
      </c>
      <c r="N37" s="29">
        <f t="shared" si="4"/>
        <v>16947</v>
      </c>
      <c r="O37" s="29">
        <f t="shared" si="5"/>
        <v>877</v>
      </c>
      <c r="P37" s="29">
        <v>877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f t="shared" si="6"/>
        <v>16070</v>
      </c>
      <c r="W37" s="29">
        <v>16070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f t="shared" si="7"/>
        <v>0</v>
      </c>
      <c r="AD37" s="29">
        <v>0</v>
      </c>
      <c r="AE37" s="29">
        <v>0</v>
      </c>
      <c r="AF37" s="29">
        <f t="shared" si="8"/>
        <v>361</v>
      </c>
      <c r="AG37" s="29">
        <v>361</v>
      </c>
      <c r="AH37" s="29">
        <v>0</v>
      </c>
      <c r="AI37" s="29">
        <v>0</v>
      </c>
      <c r="AJ37" s="29">
        <f t="shared" si="9"/>
        <v>361</v>
      </c>
      <c r="AK37" s="29">
        <v>0</v>
      </c>
      <c r="AL37" s="29">
        <v>0</v>
      </c>
      <c r="AM37" s="29">
        <v>147</v>
      </c>
      <c r="AN37" s="29">
        <v>115</v>
      </c>
      <c r="AO37" s="29">
        <v>0</v>
      </c>
      <c r="AP37" s="29">
        <v>0</v>
      </c>
      <c r="AQ37" s="29">
        <v>0</v>
      </c>
      <c r="AR37" s="29">
        <v>0</v>
      </c>
      <c r="AS37" s="29">
        <v>99</v>
      </c>
      <c r="AT37" s="29">
        <f t="shared" si="10"/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f t="shared" si="11"/>
        <v>0</v>
      </c>
      <c r="BA37" s="29">
        <v>0</v>
      </c>
      <c r="BB37" s="29">
        <v>0</v>
      </c>
      <c r="BC37" s="29">
        <v>0</v>
      </c>
    </row>
    <row r="38" spans="1:55" s="30" customFormat="1" ht="13.5" customHeight="1" x14ac:dyDescent="0.15">
      <c r="A38" s="26" t="s">
        <v>34</v>
      </c>
      <c r="B38" s="27" t="s">
        <v>95</v>
      </c>
      <c r="C38" s="28" t="s">
        <v>96</v>
      </c>
      <c r="D38" s="29">
        <f t="shared" si="0"/>
        <v>19217</v>
      </c>
      <c r="E38" s="29">
        <f t="shared" si="1"/>
        <v>0</v>
      </c>
      <c r="F38" s="29">
        <v>0</v>
      </c>
      <c r="G38" s="29">
        <v>0</v>
      </c>
      <c r="H38" s="29">
        <f t="shared" si="2"/>
        <v>0</v>
      </c>
      <c r="I38" s="29">
        <v>0</v>
      </c>
      <c r="J38" s="29">
        <v>0</v>
      </c>
      <c r="K38" s="29">
        <f t="shared" si="3"/>
        <v>19217</v>
      </c>
      <c r="L38" s="29">
        <v>395</v>
      </c>
      <c r="M38" s="29">
        <v>18822</v>
      </c>
      <c r="N38" s="29">
        <f t="shared" si="4"/>
        <v>19217</v>
      </c>
      <c r="O38" s="29">
        <f t="shared" si="5"/>
        <v>395</v>
      </c>
      <c r="P38" s="29">
        <v>395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f t="shared" si="6"/>
        <v>18822</v>
      </c>
      <c r="W38" s="29">
        <v>18822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f t="shared" si="7"/>
        <v>0</v>
      </c>
      <c r="AD38" s="29">
        <v>0</v>
      </c>
      <c r="AE38" s="29">
        <v>0</v>
      </c>
      <c r="AF38" s="29">
        <f t="shared" si="8"/>
        <v>408</v>
      </c>
      <c r="AG38" s="29">
        <v>408</v>
      </c>
      <c r="AH38" s="29">
        <v>0</v>
      </c>
      <c r="AI38" s="29">
        <v>0</v>
      </c>
      <c r="AJ38" s="29">
        <f t="shared" si="9"/>
        <v>408</v>
      </c>
      <c r="AK38" s="29">
        <v>0</v>
      </c>
      <c r="AL38" s="29">
        <v>0</v>
      </c>
      <c r="AM38" s="29">
        <v>166</v>
      </c>
      <c r="AN38" s="29">
        <v>130</v>
      </c>
      <c r="AO38" s="29">
        <v>0</v>
      </c>
      <c r="AP38" s="29">
        <v>0</v>
      </c>
      <c r="AQ38" s="29">
        <v>0</v>
      </c>
      <c r="AR38" s="29">
        <v>0</v>
      </c>
      <c r="AS38" s="29">
        <v>112</v>
      </c>
      <c r="AT38" s="29">
        <f t="shared" si="10"/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f t="shared" si="11"/>
        <v>0</v>
      </c>
      <c r="BA38" s="29">
        <v>0</v>
      </c>
      <c r="BB38" s="29">
        <v>0</v>
      </c>
      <c r="BC38" s="29">
        <v>0</v>
      </c>
    </row>
    <row r="39" spans="1:55" s="30" customFormat="1" ht="13.5" customHeight="1" x14ac:dyDescent="0.15">
      <c r="A39" s="26" t="s">
        <v>34</v>
      </c>
      <c r="B39" s="27" t="s">
        <v>97</v>
      </c>
      <c r="C39" s="28" t="s">
        <v>98</v>
      </c>
      <c r="D39" s="29">
        <f t="shared" si="0"/>
        <v>15146</v>
      </c>
      <c r="E39" s="29">
        <f t="shared" si="1"/>
        <v>0</v>
      </c>
      <c r="F39" s="29">
        <v>0</v>
      </c>
      <c r="G39" s="29">
        <v>0</v>
      </c>
      <c r="H39" s="29">
        <f t="shared" si="2"/>
        <v>0</v>
      </c>
      <c r="I39" s="29">
        <v>0</v>
      </c>
      <c r="J39" s="29">
        <v>0</v>
      </c>
      <c r="K39" s="29">
        <f t="shared" si="3"/>
        <v>15146</v>
      </c>
      <c r="L39" s="29">
        <v>686</v>
      </c>
      <c r="M39" s="29">
        <v>14460</v>
      </c>
      <c r="N39" s="29">
        <f t="shared" si="4"/>
        <v>15146</v>
      </c>
      <c r="O39" s="29">
        <f t="shared" si="5"/>
        <v>686</v>
      </c>
      <c r="P39" s="29">
        <v>686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f t="shared" si="6"/>
        <v>14460</v>
      </c>
      <c r="W39" s="29">
        <v>14460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f t="shared" si="7"/>
        <v>0</v>
      </c>
      <c r="AD39" s="29">
        <v>0</v>
      </c>
      <c r="AE39" s="29">
        <v>0</v>
      </c>
      <c r="AF39" s="29">
        <f t="shared" si="8"/>
        <v>321</v>
      </c>
      <c r="AG39" s="29">
        <v>321</v>
      </c>
      <c r="AH39" s="29">
        <v>0</v>
      </c>
      <c r="AI39" s="29">
        <v>0</v>
      </c>
      <c r="AJ39" s="29">
        <f t="shared" si="9"/>
        <v>321</v>
      </c>
      <c r="AK39" s="29">
        <v>0</v>
      </c>
      <c r="AL39" s="29">
        <v>0</v>
      </c>
      <c r="AM39" s="29">
        <v>131</v>
      </c>
      <c r="AN39" s="29">
        <v>102</v>
      </c>
      <c r="AO39" s="29">
        <v>0</v>
      </c>
      <c r="AP39" s="29">
        <v>0</v>
      </c>
      <c r="AQ39" s="29">
        <v>0</v>
      </c>
      <c r="AR39" s="29">
        <v>0</v>
      </c>
      <c r="AS39" s="29">
        <v>88</v>
      </c>
      <c r="AT39" s="29">
        <f t="shared" si="10"/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f t="shared" si="11"/>
        <v>0</v>
      </c>
      <c r="BA39" s="29">
        <v>0</v>
      </c>
      <c r="BB39" s="29">
        <v>0</v>
      </c>
      <c r="BC39" s="29">
        <v>0</v>
      </c>
    </row>
    <row r="40" spans="1:55" s="30" customFormat="1" ht="13.5" customHeight="1" x14ac:dyDescent="0.15">
      <c r="A40" s="26" t="s">
        <v>34</v>
      </c>
      <c r="B40" s="27" t="s">
        <v>99</v>
      </c>
      <c r="C40" s="28" t="s">
        <v>100</v>
      </c>
      <c r="D40" s="29">
        <f t="shared" si="0"/>
        <v>2370</v>
      </c>
      <c r="E40" s="29">
        <f t="shared" si="1"/>
        <v>0</v>
      </c>
      <c r="F40" s="29">
        <v>0</v>
      </c>
      <c r="G40" s="29">
        <v>0</v>
      </c>
      <c r="H40" s="29">
        <f t="shared" si="2"/>
        <v>0</v>
      </c>
      <c r="I40" s="29">
        <v>0</v>
      </c>
      <c r="J40" s="29">
        <v>0</v>
      </c>
      <c r="K40" s="29">
        <f t="shared" si="3"/>
        <v>2370</v>
      </c>
      <c r="L40" s="29">
        <v>123</v>
      </c>
      <c r="M40" s="29">
        <v>2247</v>
      </c>
      <c r="N40" s="29">
        <f t="shared" si="4"/>
        <v>2370</v>
      </c>
      <c r="O40" s="29">
        <f t="shared" si="5"/>
        <v>123</v>
      </c>
      <c r="P40" s="29">
        <v>123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f t="shared" si="6"/>
        <v>2247</v>
      </c>
      <c r="W40" s="29">
        <v>2247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f t="shared" si="7"/>
        <v>0</v>
      </c>
      <c r="AD40" s="29">
        <v>0</v>
      </c>
      <c r="AE40" s="29">
        <v>0</v>
      </c>
      <c r="AF40" s="29">
        <f t="shared" si="8"/>
        <v>2</v>
      </c>
      <c r="AG40" s="29">
        <v>2</v>
      </c>
      <c r="AH40" s="29">
        <v>0</v>
      </c>
      <c r="AI40" s="29">
        <v>0</v>
      </c>
      <c r="AJ40" s="29">
        <f t="shared" si="9"/>
        <v>2</v>
      </c>
      <c r="AK40" s="29">
        <v>0</v>
      </c>
      <c r="AL40" s="29">
        <v>0</v>
      </c>
      <c r="AM40" s="29">
        <v>2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f t="shared" si="10"/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f t="shared" si="11"/>
        <v>0</v>
      </c>
      <c r="BA40" s="29">
        <v>0</v>
      </c>
      <c r="BB40" s="29">
        <v>0</v>
      </c>
      <c r="BC40" s="29">
        <v>0</v>
      </c>
    </row>
    <row r="41" spans="1:55" s="30" customFormat="1" ht="13.5" customHeight="1" x14ac:dyDescent="0.15">
      <c r="A41" s="26" t="s">
        <v>34</v>
      </c>
      <c r="B41" s="27" t="s">
        <v>101</v>
      </c>
      <c r="C41" s="28" t="s">
        <v>102</v>
      </c>
      <c r="D41" s="29">
        <f t="shared" si="0"/>
        <v>2145</v>
      </c>
      <c r="E41" s="29">
        <f t="shared" si="1"/>
        <v>0</v>
      </c>
      <c r="F41" s="29">
        <v>0</v>
      </c>
      <c r="G41" s="29">
        <v>0</v>
      </c>
      <c r="H41" s="29">
        <f t="shared" si="2"/>
        <v>0</v>
      </c>
      <c r="I41" s="29">
        <v>0</v>
      </c>
      <c r="J41" s="29">
        <v>0</v>
      </c>
      <c r="K41" s="29">
        <f t="shared" si="3"/>
        <v>2145</v>
      </c>
      <c r="L41" s="29">
        <v>93</v>
      </c>
      <c r="M41" s="29">
        <v>2052</v>
      </c>
      <c r="N41" s="29">
        <f t="shared" si="4"/>
        <v>2145</v>
      </c>
      <c r="O41" s="29">
        <f t="shared" si="5"/>
        <v>93</v>
      </c>
      <c r="P41" s="29">
        <v>93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f t="shared" si="6"/>
        <v>2052</v>
      </c>
      <c r="W41" s="29">
        <v>2052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f t="shared" si="7"/>
        <v>0</v>
      </c>
      <c r="AD41" s="29">
        <v>0</v>
      </c>
      <c r="AE41" s="29">
        <v>0</v>
      </c>
      <c r="AF41" s="29">
        <f t="shared" si="8"/>
        <v>9</v>
      </c>
      <c r="AG41" s="29">
        <v>9</v>
      </c>
      <c r="AH41" s="29">
        <v>0</v>
      </c>
      <c r="AI41" s="29">
        <v>0</v>
      </c>
      <c r="AJ41" s="29">
        <f t="shared" si="9"/>
        <v>20</v>
      </c>
      <c r="AK41" s="29">
        <v>17</v>
      </c>
      <c r="AL41" s="29">
        <v>3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f t="shared" si="10"/>
        <v>9</v>
      </c>
      <c r="AU41" s="29">
        <v>9</v>
      </c>
      <c r="AV41" s="29">
        <v>0</v>
      </c>
      <c r="AW41" s="29">
        <v>0</v>
      </c>
      <c r="AX41" s="29">
        <v>0</v>
      </c>
      <c r="AY41" s="29">
        <v>0</v>
      </c>
      <c r="AZ41" s="29">
        <f t="shared" si="11"/>
        <v>3</v>
      </c>
      <c r="BA41" s="29">
        <v>3</v>
      </c>
      <c r="BB41" s="29">
        <v>0</v>
      </c>
      <c r="BC41" s="29">
        <v>0</v>
      </c>
    </row>
    <row r="42" spans="1:55" s="30" customFormat="1" ht="13.5" customHeight="1" x14ac:dyDescent="0.15">
      <c r="A42" s="26" t="s">
        <v>34</v>
      </c>
      <c r="B42" s="27" t="s">
        <v>103</v>
      </c>
      <c r="C42" s="28" t="s">
        <v>104</v>
      </c>
      <c r="D42" s="29">
        <f t="shared" si="0"/>
        <v>1733</v>
      </c>
      <c r="E42" s="29">
        <f t="shared" si="1"/>
        <v>0</v>
      </c>
      <c r="F42" s="29">
        <v>0</v>
      </c>
      <c r="G42" s="29">
        <v>0</v>
      </c>
      <c r="H42" s="29">
        <f t="shared" si="2"/>
        <v>0</v>
      </c>
      <c r="I42" s="29">
        <v>0</v>
      </c>
      <c r="J42" s="29">
        <v>0</v>
      </c>
      <c r="K42" s="29">
        <f t="shared" si="3"/>
        <v>1733</v>
      </c>
      <c r="L42" s="29">
        <v>50</v>
      </c>
      <c r="M42" s="29">
        <v>1683</v>
      </c>
      <c r="N42" s="29">
        <f t="shared" si="4"/>
        <v>1733</v>
      </c>
      <c r="O42" s="29">
        <f t="shared" si="5"/>
        <v>50</v>
      </c>
      <c r="P42" s="29">
        <v>50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f t="shared" si="6"/>
        <v>1683</v>
      </c>
      <c r="W42" s="29">
        <v>1683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f t="shared" si="7"/>
        <v>0</v>
      </c>
      <c r="AD42" s="29">
        <v>0</v>
      </c>
      <c r="AE42" s="29">
        <v>0</v>
      </c>
      <c r="AF42" s="29">
        <f t="shared" si="8"/>
        <v>7</v>
      </c>
      <c r="AG42" s="29">
        <v>7</v>
      </c>
      <c r="AH42" s="29">
        <v>0</v>
      </c>
      <c r="AI42" s="29">
        <v>0</v>
      </c>
      <c r="AJ42" s="29">
        <f t="shared" si="9"/>
        <v>16</v>
      </c>
      <c r="AK42" s="29">
        <v>13</v>
      </c>
      <c r="AL42" s="29">
        <v>3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f t="shared" si="10"/>
        <v>7</v>
      </c>
      <c r="AU42" s="29">
        <v>7</v>
      </c>
      <c r="AV42" s="29">
        <v>0</v>
      </c>
      <c r="AW42" s="29">
        <v>0</v>
      </c>
      <c r="AX42" s="29">
        <v>0</v>
      </c>
      <c r="AY42" s="29">
        <v>0</v>
      </c>
      <c r="AZ42" s="29">
        <f t="shared" si="11"/>
        <v>0</v>
      </c>
      <c r="BA42" s="29">
        <v>0</v>
      </c>
      <c r="BB42" s="29">
        <v>0</v>
      </c>
      <c r="BC42" s="29">
        <v>0</v>
      </c>
    </row>
    <row r="43" spans="1:55" s="30" customFormat="1" ht="13.5" customHeight="1" x14ac:dyDescent="0.15">
      <c r="A43" s="26" t="s">
        <v>34</v>
      </c>
      <c r="B43" s="27" t="s">
        <v>105</v>
      </c>
      <c r="C43" s="28" t="s">
        <v>106</v>
      </c>
      <c r="D43" s="29">
        <f t="shared" si="0"/>
        <v>1324</v>
      </c>
      <c r="E43" s="29">
        <f t="shared" si="1"/>
        <v>0</v>
      </c>
      <c r="F43" s="29">
        <v>0</v>
      </c>
      <c r="G43" s="29">
        <v>0</v>
      </c>
      <c r="H43" s="29">
        <f t="shared" si="2"/>
        <v>0</v>
      </c>
      <c r="I43" s="29">
        <v>0</v>
      </c>
      <c r="J43" s="29">
        <v>0</v>
      </c>
      <c r="K43" s="29">
        <f t="shared" si="3"/>
        <v>1324</v>
      </c>
      <c r="L43" s="29">
        <v>257</v>
      </c>
      <c r="M43" s="29">
        <v>1067</v>
      </c>
      <c r="N43" s="29">
        <f t="shared" si="4"/>
        <v>1324</v>
      </c>
      <c r="O43" s="29">
        <f t="shared" si="5"/>
        <v>257</v>
      </c>
      <c r="P43" s="29">
        <v>257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f t="shared" si="6"/>
        <v>1067</v>
      </c>
      <c r="W43" s="29">
        <v>1067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f t="shared" si="7"/>
        <v>0</v>
      </c>
      <c r="AD43" s="29">
        <v>0</v>
      </c>
      <c r="AE43" s="29">
        <v>0</v>
      </c>
      <c r="AF43" s="29">
        <f t="shared" si="8"/>
        <v>6</v>
      </c>
      <c r="AG43" s="29">
        <v>6</v>
      </c>
      <c r="AH43" s="29">
        <v>0</v>
      </c>
      <c r="AI43" s="29">
        <v>0</v>
      </c>
      <c r="AJ43" s="29">
        <f t="shared" si="9"/>
        <v>13</v>
      </c>
      <c r="AK43" s="29">
        <v>11</v>
      </c>
      <c r="AL43" s="29">
        <v>2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f t="shared" si="10"/>
        <v>6</v>
      </c>
      <c r="AU43" s="29">
        <v>6</v>
      </c>
      <c r="AV43" s="29">
        <v>0</v>
      </c>
      <c r="AW43" s="29">
        <v>0</v>
      </c>
      <c r="AX43" s="29">
        <v>0</v>
      </c>
      <c r="AY43" s="29">
        <v>0</v>
      </c>
      <c r="AZ43" s="29">
        <f t="shared" si="11"/>
        <v>2</v>
      </c>
      <c r="BA43" s="29">
        <v>2</v>
      </c>
      <c r="BB43" s="29">
        <v>0</v>
      </c>
      <c r="BC43" s="29">
        <v>0</v>
      </c>
    </row>
    <row r="44" spans="1:55" s="30" customFormat="1" ht="13.5" customHeight="1" x14ac:dyDescent="0.15">
      <c r="A44" s="26" t="s">
        <v>34</v>
      </c>
      <c r="B44" s="27" t="s">
        <v>107</v>
      </c>
      <c r="C44" s="28" t="s">
        <v>108</v>
      </c>
      <c r="D44" s="29">
        <f t="shared" si="0"/>
        <v>3373</v>
      </c>
      <c r="E44" s="29">
        <f t="shared" si="1"/>
        <v>0</v>
      </c>
      <c r="F44" s="29">
        <v>0</v>
      </c>
      <c r="G44" s="29">
        <v>0</v>
      </c>
      <c r="H44" s="29">
        <f t="shared" si="2"/>
        <v>0</v>
      </c>
      <c r="I44" s="29">
        <v>0</v>
      </c>
      <c r="J44" s="29">
        <v>0</v>
      </c>
      <c r="K44" s="29">
        <f t="shared" si="3"/>
        <v>3373</v>
      </c>
      <c r="L44" s="29">
        <v>250</v>
      </c>
      <c r="M44" s="29">
        <v>3123</v>
      </c>
      <c r="N44" s="29">
        <f t="shared" si="4"/>
        <v>3373</v>
      </c>
      <c r="O44" s="29">
        <f t="shared" si="5"/>
        <v>250</v>
      </c>
      <c r="P44" s="29">
        <v>250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f t="shared" si="6"/>
        <v>3123</v>
      </c>
      <c r="W44" s="29">
        <v>3123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f t="shared" si="7"/>
        <v>0</v>
      </c>
      <c r="AD44" s="29">
        <v>0</v>
      </c>
      <c r="AE44" s="29">
        <v>0</v>
      </c>
      <c r="AF44" s="29">
        <f t="shared" si="8"/>
        <v>15</v>
      </c>
      <c r="AG44" s="29">
        <v>15</v>
      </c>
      <c r="AH44" s="29">
        <v>0</v>
      </c>
      <c r="AI44" s="29">
        <v>0</v>
      </c>
      <c r="AJ44" s="29">
        <f t="shared" si="9"/>
        <v>31</v>
      </c>
      <c r="AK44" s="29">
        <v>27</v>
      </c>
      <c r="AL44" s="29">
        <v>4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f t="shared" si="10"/>
        <v>15</v>
      </c>
      <c r="AU44" s="29">
        <v>15</v>
      </c>
      <c r="AV44" s="29">
        <v>0</v>
      </c>
      <c r="AW44" s="29">
        <v>0</v>
      </c>
      <c r="AX44" s="29">
        <v>0</v>
      </c>
      <c r="AY44" s="29">
        <v>0</v>
      </c>
      <c r="AZ44" s="29">
        <f t="shared" si="11"/>
        <v>4</v>
      </c>
      <c r="BA44" s="29">
        <v>4</v>
      </c>
      <c r="BB44" s="29">
        <v>0</v>
      </c>
      <c r="BC44" s="29">
        <v>0</v>
      </c>
    </row>
    <row r="45" spans="1:55" s="30" customFormat="1" ht="13.5" customHeight="1" x14ac:dyDescent="0.15">
      <c r="A45" s="26" t="s">
        <v>34</v>
      </c>
      <c r="B45" s="27" t="s">
        <v>109</v>
      </c>
      <c r="C45" s="28" t="s">
        <v>110</v>
      </c>
      <c r="D45" s="29">
        <f t="shared" si="0"/>
        <v>2682</v>
      </c>
      <c r="E45" s="29">
        <f t="shared" si="1"/>
        <v>0</v>
      </c>
      <c r="F45" s="29">
        <v>0</v>
      </c>
      <c r="G45" s="29">
        <v>0</v>
      </c>
      <c r="H45" s="29">
        <f t="shared" si="2"/>
        <v>0</v>
      </c>
      <c r="I45" s="29">
        <v>0</v>
      </c>
      <c r="J45" s="29">
        <v>0</v>
      </c>
      <c r="K45" s="29">
        <f t="shared" si="3"/>
        <v>2682</v>
      </c>
      <c r="L45" s="29">
        <v>631</v>
      </c>
      <c r="M45" s="29">
        <v>2051</v>
      </c>
      <c r="N45" s="29">
        <f t="shared" si="4"/>
        <v>2682</v>
      </c>
      <c r="O45" s="29">
        <f t="shared" si="5"/>
        <v>631</v>
      </c>
      <c r="P45" s="29">
        <v>631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f t="shared" si="6"/>
        <v>2051</v>
      </c>
      <c r="W45" s="29">
        <v>2051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f t="shared" si="7"/>
        <v>0</v>
      </c>
      <c r="AD45" s="29">
        <v>0</v>
      </c>
      <c r="AE45" s="29">
        <v>0</v>
      </c>
      <c r="AF45" s="29">
        <f t="shared" si="8"/>
        <v>21</v>
      </c>
      <c r="AG45" s="29">
        <v>21</v>
      </c>
      <c r="AH45" s="29">
        <v>0</v>
      </c>
      <c r="AI45" s="29">
        <v>0</v>
      </c>
      <c r="AJ45" s="29">
        <f t="shared" si="9"/>
        <v>25</v>
      </c>
      <c r="AK45" s="29">
        <v>0</v>
      </c>
      <c r="AL45" s="29">
        <v>4</v>
      </c>
      <c r="AM45" s="29">
        <v>21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f t="shared" si="10"/>
        <v>12</v>
      </c>
      <c r="AU45" s="29">
        <v>0</v>
      </c>
      <c r="AV45" s="29">
        <v>0</v>
      </c>
      <c r="AW45" s="29">
        <v>12</v>
      </c>
      <c r="AX45" s="29">
        <v>0</v>
      </c>
      <c r="AY45" s="29">
        <v>0</v>
      </c>
      <c r="AZ45" s="29">
        <f t="shared" si="11"/>
        <v>4</v>
      </c>
      <c r="BA45" s="29">
        <v>4</v>
      </c>
      <c r="BB45" s="29">
        <v>0</v>
      </c>
      <c r="BC45" s="29">
        <v>0</v>
      </c>
    </row>
    <row r="46" spans="1:55" s="30" customFormat="1" ht="13.5" customHeight="1" x14ac:dyDescent="0.15">
      <c r="A46" s="26" t="s">
        <v>34</v>
      </c>
      <c r="B46" s="27" t="s">
        <v>111</v>
      </c>
      <c r="C46" s="28" t="s">
        <v>112</v>
      </c>
      <c r="D46" s="29">
        <f t="shared" si="0"/>
        <v>8145</v>
      </c>
      <c r="E46" s="29">
        <f t="shared" si="1"/>
        <v>0</v>
      </c>
      <c r="F46" s="29">
        <v>0</v>
      </c>
      <c r="G46" s="29">
        <v>0</v>
      </c>
      <c r="H46" s="29">
        <f t="shared" si="2"/>
        <v>0</v>
      </c>
      <c r="I46" s="29">
        <v>0</v>
      </c>
      <c r="J46" s="29">
        <v>0</v>
      </c>
      <c r="K46" s="29">
        <f t="shared" si="3"/>
        <v>8145</v>
      </c>
      <c r="L46" s="29">
        <v>602</v>
      </c>
      <c r="M46" s="29">
        <v>7543</v>
      </c>
      <c r="N46" s="29">
        <f t="shared" si="4"/>
        <v>8145</v>
      </c>
      <c r="O46" s="29">
        <f t="shared" si="5"/>
        <v>602</v>
      </c>
      <c r="P46" s="29">
        <v>602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f t="shared" si="6"/>
        <v>7543</v>
      </c>
      <c r="W46" s="29">
        <v>7543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f t="shared" si="7"/>
        <v>0</v>
      </c>
      <c r="AD46" s="29">
        <v>0</v>
      </c>
      <c r="AE46" s="29">
        <v>0</v>
      </c>
      <c r="AF46" s="29">
        <f t="shared" si="8"/>
        <v>34</v>
      </c>
      <c r="AG46" s="29">
        <v>34</v>
      </c>
      <c r="AH46" s="29">
        <v>0</v>
      </c>
      <c r="AI46" s="29">
        <v>0</v>
      </c>
      <c r="AJ46" s="29">
        <f t="shared" si="9"/>
        <v>72</v>
      </c>
      <c r="AK46" s="29">
        <v>60</v>
      </c>
      <c r="AL46" s="29">
        <v>12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f t="shared" si="10"/>
        <v>34</v>
      </c>
      <c r="AU46" s="29">
        <v>34</v>
      </c>
      <c r="AV46" s="29">
        <v>0</v>
      </c>
      <c r="AW46" s="29">
        <v>0</v>
      </c>
      <c r="AX46" s="29">
        <v>0</v>
      </c>
      <c r="AY46" s="29">
        <v>0</v>
      </c>
      <c r="AZ46" s="29">
        <f t="shared" si="11"/>
        <v>12</v>
      </c>
      <c r="BA46" s="29">
        <v>12</v>
      </c>
      <c r="BB46" s="29">
        <v>0</v>
      </c>
      <c r="BC46" s="29">
        <v>0</v>
      </c>
    </row>
    <row r="47" spans="1:55" s="30" customFormat="1" ht="13.5" customHeight="1" x14ac:dyDescent="0.15">
      <c r="A47" s="26" t="s">
        <v>34</v>
      </c>
      <c r="B47" s="27" t="s">
        <v>113</v>
      </c>
      <c r="C47" s="28" t="s">
        <v>114</v>
      </c>
      <c r="D47" s="29">
        <f t="shared" si="0"/>
        <v>2061</v>
      </c>
      <c r="E47" s="29">
        <f t="shared" si="1"/>
        <v>0</v>
      </c>
      <c r="F47" s="29">
        <v>0</v>
      </c>
      <c r="G47" s="29">
        <v>0</v>
      </c>
      <c r="H47" s="29">
        <f t="shared" si="2"/>
        <v>0</v>
      </c>
      <c r="I47" s="29">
        <v>0</v>
      </c>
      <c r="J47" s="29">
        <v>0</v>
      </c>
      <c r="K47" s="29">
        <f t="shared" si="3"/>
        <v>2061</v>
      </c>
      <c r="L47" s="29">
        <v>99</v>
      </c>
      <c r="M47" s="29">
        <v>1962</v>
      </c>
      <c r="N47" s="29">
        <f t="shared" si="4"/>
        <v>2061</v>
      </c>
      <c r="O47" s="29">
        <f t="shared" si="5"/>
        <v>99</v>
      </c>
      <c r="P47" s="29">
        <v>99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f t="shared" si="6"/>
        <v>1962</v>
      </c>
      <c r="W47" s="29">
        <v>1962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f t="shared" si="7"/>
        <v>0</v>
      </c>
      <c r="AD47" s="29">
        <v>0</v>
      </c>
      <c r="AE47" s="29">
        <v>0</v>
      </c>
      <c r="AF47" s="29">
        <f t="shared" si="8"/>
        <v>9</v>
      </c>
      <c r="AG47" s="29">
        <v>9</v>
      </c>
      <c r="AH47" s="29">
        <v>0</v>
      </c>
      <c r="AI47" s="29">
        <v>0</v>
      </c>
      <c r="AJ47" s="29">
        <f t="shared" si="9"/>
        <v>19</v>
      </c>
      <c r="AK47" s="29">
        <v>16</v>
      </c>
      <c r="AL47" s="29">
        <v>3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f t="shared" si="10"/>
        <v>9</v>
      </c>
      <c r="AU47" s="29">
        <v>9</v>
      </c>
      <c r="AV47" s="29">
        <v>0</v>
      </c>
      <c r="AW47" s="29">
        <v>0</v>
      </c>
      <c r="AX47" s="29">
        <v>0</v>
      </c>
      <c r="AY47" s="29">
        <v>0</v>
      </c>
      <c r="AZ47" s="29">
        <f t="shared" si="11"/>
        <v>3</v>
      </c>
      <c r="BA47" s="29">
        <v>3</v>
      </c>
      <c r="BB47" s="29">
        <v>0</v>
      </c>
      <c r="BC47" s="29">
        <v>0</v>
      </c>
    </row>
    <row r="48" spans="1:55" s="30" customFormat="1" ht="13.5" customHeight="1" x14ac:dyDescent="0.15">
      <c r="A48" s="26" t="s">
        <v>34</v>
      </c>
      <c r="B48" s="27" t="s">
        <v>115</v>
      </c>
      <c r="C48" s="28" t="s">
        <v>116</v>
      </c>
      <c r="D48" s="29">
        <f t="shared" si="0"/>
        <v>4965</v>
      </c>
      <c r="E48" s="29">
        <f t="shared" si="1"/>
        <v>0</v>
      </c>
      <c r="F48" s="29">
        <v>0</v>
      </c>
      <c r="G48" s="29">
        <v>0</v>
      </c>
      <c r="H48" s="29">
        <f t="shared" si="2"/>
        <v>0</v>
      </c>
      <c r="I48" s="29">
        <v>0</v>
      </c>
      <c r="J48" s="29">
        <v>0</v>
      </c>
      <c r="K48" s="29">
        <f t="shared" si="3"/>
        <v>4965</v>
      </c>
      <c r="L48" s="29">
        <v>1115</v>
      </c>
      <c r="M48" s="29">
        <v>3850</v>
      </c>
      <c r="N48" s="29">
        <f t="shared" si="4"/>
        <v>4965</v>
      </c>
      <c r="O48" s="29">
        <f t="shared" si="5"/>
        <v>1115</v>
      </c>
      <c r="P48" s="29">
        <v>1115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f t="shared" si="6"/>
        <v>3850</v>
      </c>
      <c r="W48" s="29">
        <v>3850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f t="shared" si="7"/>
        <v>0</v>
      </c>
      <c r="AD48" s="29">
        <v>0</v>
      </c>
      <c r="AE48" s="29">
        <v>0</v>
      </c>
      <c r="AF48" s="29">
        <f t="shared" si="8"/>
        <v>21</v>
      </c>
      <c r="AG48" s="29">
        <v>21</v>
      </c>
      <c r="AH48" s="29">
        <v>0</v>
      </c>
      <c r="AI48" s="29">
        <v>0</v>
      </c>
      <c r="AJ48" s="29">
        <f t="shared" si="9"/>
        <v>47</v>
      </c>
      <c r="AK48" s="29">
        <v>40</v>
      </c>
      <c r="AL48" s="29">
        <v>7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f t="shared" si="10"/>
        <v>21</v>
      </c>
      <c r="AU48" s="29">
        <v>21</v>
      </c>
      <c r="AV48" s="29">
        <v>0</v>
      </c>
      <c r="AW48" s="29">
        <v>0</v>
      </c>
      <c r="AX48" s="29">
        <v>0</v>
      </c>
      <c r="AY48" s="29">
        <v>0</v>
      </c>
      <c r="AZ48" s="29">
        <f t="shared" si="11"/>
        <v>7</v>
      </c>
      <c r="BA48" s="29">
        <v>7</v>
      </c>
      <c r="BB48" s="29">
        <v>0</v>
      </c>
      <c r="BC48" s="29">
        <v>0</v>
      </c>
    </row>
    <row r="49" spans="1:55" s="30" customFormat="1" ht="13.5" customHeight="1" x14ac:dyDescent="0.15">
      <c r="A49" s="26" t="s">
        <v>34</v>
      </c>
      <c r="B49" s="27" t="s">
        <v>117</v>
      </c>
      <c r="C49" s="28" t="s">
        <v>118</v>
      </c>
      <c r="D49" s="29">
        <f t="shared" si="0"/>
        <v>517</v>
      </c>
      <c r="E49" s="29">
        <f t="shared" si="1"/>
        <v>0</v>
      </c>
      <c r="F49" s="29">
        <v>0</v>
      </c>
      <c r="G49" s="29">
        <v>0</v>
      </c>
      <c r="H49" s="29">
        <f t="shared" si="2"/>
        <v>0</v>
      </c>
      <c r="I49" s="29">
        <v>0</v>
      </c>
      <c r="J49" s="29">
        <v>0</v>
      </c>
      <c r="K49" s="29">
        <f t="shared" si="3"/>
        <v>517</v>
      </c>
      <c r="L49" s="29">
        <v>112</v>
      </c>
      <c r="M49" s="29">
        <v>405</v>
      </c>
      <c r="N49" s="29">
        <f t="shared" si="4"/>
        <v>517</v>
      </c>
      <c r="O49" s="29">
        <f t="shared" si="5"/>
        <v>112</v>
      </c>
      <c r="P49" s="29">
        <v>0</v>
      </c>
      <c r="Q49" s="29">
        <v>0</v>
      </c>
      <c r="R49" s="29">
        <v>0</v>
      </c>
      <c r="S49" s="29">
        <v>112</v>
      </c>
      <c r="T49" s="29">
        <v>0</v>
      </c>
      <c r="U49" s="29">
        <v>0</v>
      </c>
      <c r="V49" s="29">
        <f t="shared" si="6"/>
        <v>405</v>
      </c>
      <c r="W49" s="29">
        <v>0</v>
      </c>
      <c r="X49" s="29">
        <v>0</v>
      </c>
      <c r="Y49" s="29">
        <v>0</v>
      </c>
      <c r="Z49" s="29">
        <v>405</v>
      </c>
      <c r="AA49" s="29">
        <v>0</v>
      </c>
      <c r="AB49" s="29">
        <v>0</v>
      </c>
      <c r="AC49" s="29">
        <f t="shared" si="7"/>
        <v>0</v>
      </c>
      <c r="AD49" s="29">
        <v>0</v>
      </c>
      <c r="AE49" s="29">
        <v>0</v>
      </c>
      <c r="AF49" s="29">
        <f t="shared" si="8"/>
        <v>0</v>
      </c>
      <c r="AG49" s="29">
        <v>0</v>
      </c>
      <c r="AH49" s="29">
        <v>0</v>
      </c>
      <c r="AI49" s="29">
        <v>0</v>
      </c>
      <c r="AJ49" s="29">
        <f t="shared" si="9"/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f t="shared" si="10"/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f t="shared" si="11"/>
        <v>0</v>
      </c>
      <c r="BA49" s="29">
        <v>0</v>
      </c>
      <c r="BB49" s="29">
        <v>0</v>
      </c>
      <c r="BC49" s="29">
        <v>0</v>
      </c>
    </row>
  </sheetData>
  <mergeCells count="56">
    <mergeCell ref="A2:A6"/>
    <mergeCell ref="B2:B6"/>
    <mergeCell ref="C2:C6"/>
    <mergeCell ref="AF2:AI2"/>
    <mergeCell ref="AJ2:AS2"/>
    <mergeCell ref="AJ3:AJ4"/>
    <mergeCell ref="AK3:AK4"/>
    <mergeCell ref="AL3:AL5"/>
    <mergeCell ref="AM3:AM4"/>
    <mergeCell ref="AN3:AN4"/>
    <mergeCell ref="AO3:AO4"/>
    <mergeCell ref="AP3:AP4"/>
    <mergeCell ref="AQ3:AQ4"/>
    <mergeCell ref="AR3:AR4"/>
    <mergeCell ref="AS3:AS4"/>
    <mergeCell ref="F4:F5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T2:AY2"/>
    <mergeCell ref="M4:M5"/>
    <mergeCell ref="AT3:AT4"/>
    <mergeCell ref="AU3:AU4"/>
    <mergeCell ref="AV3:AV5"/>
    <mergeCell ref="AW3:AW4"/>
    <mergeCell ref="G4:G5"/>
    <mergeCell ref="I4:I5"/>
    <mergeCell ref="J4:J5"/>
    <mergeCell ref="L4:L5"/>
    <mergeCell ref="U4:U5"/>
    <mergeCell ref="P4:P5"/>
    <mergeCell ref="Q4:Q5"/>
    <mergeCell ref="R4:R5"/>
    <mergeCell ref="S4:S5"/>
    <mergeCell ref="T4:T5"/>
    <mergeCell ref="AZ3:AZ4"/>
    <mergeCell ref="BA3:BA4"/>
    <mergeCell ref="BB3:BB4"/>
    <mergeCell ref="BC3:BC4"/>
    <mergeCell ref="AX3:AX4"/>
    <mergeCell ref="AY3:AY4"/>
    <mergeCell ref="AD4:AD5"/>
    <mergeCell ref="AE4:AE5"/>
    <mergeCell ref="W4:W5"/>
    <mergeCell ref="X4:X5"/>
    <mergeCell ref="Y4:Y5"/>
    <mergeCell ref="Z4:Z5"/>
    <mergeCell ref="AA4:AA5"/>
    <mergeCell ref="AB4:AB5"/>
  </mergeCells>
  <phoneticPr fontId="1"/>
  <pageMargins left="0.70866141732283472" right="0.70866141732283472" top="0.98425196850393704" bottom="0.70866141732283472" header="0.70866141732283472" footer="0.70866141732283472"/>
  <pageSetup paperSize="9" scale="72" orientation="landscape" r:id="rId1"/>
  <headerFooter alignWithMargins="0">
    <oddHeader>&amp;Lし尿処理の状況（令和3年度実績）</oddHeader>
  </headerFooter>
  <colBreaks count="3" manualBreakCount="3">
    <brk id="13" min="1" max="48" man="1"/>
    <brk id="31" min="1" max="48" man="1"/>
    <brk id="45" min="1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2E1B-3A4F-406A-A8F2-81F90AFEF922}">
  <dimension ref="A1:BC49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13.5" customHeight="1" x14ac:dyDescent="0.15"/>
  <cols>
    <col min="1" max="1" width="10.77734375" style="68" customWidth="1"/>
    <col min="2" max="2" width="8.77734375" style="32" customWidth="1"/>
    <col min="3" max="3" width="12.6640625" style="48" customWidth="1"/>
    <col min="4" max="55" width="9" style="33"/>
    <col min="56" max="16384" width="9" style="48"/>
  </cols>
  <sheetData>
    <row r="1" spans="1:55" ht="16.2" x14ac:dyDescent="0.15">
      <c r="A1" s="44" t="s">
        <v>125</v>
      </c>
      <c r="B1" s="45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</row>
    <row r="2" spans="1:55" s="54" customFormat="1" ht="24" customHeight="1" x14ac:dyDescent="0.2">
      <c r="A2" s="104" t="s">
        <v>1</v>
      </c>
      <c r="B2" s="93" t="s">
        <v>2</v>
      </c>
      <c r="C2" s="105" t="s">
        <v>3</v>
      </c>
      <c r="D2" s="49" t="s">
        <v>4</v>
      </c>
      <c r="E2" s="50"/>
      <c r="F2" s="50"/>
      <c r="G2" s="50"/>
      <c r="H2" s="50"/>
      <c r="I2" s="50"/>
      <c r="J2" s="50"/>
      <c r="K2" s="50"/>
      <c r="L2" s="50"/>
      <c r="M2" s="51"/>
      <c r="N2" s="49" t="s">
        <v>5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3"/>
      <c r="AF2" s="95" t="s">
        <v>6</v>
      </c>
      <c r="AG2" s="96"/>
      <c r="AH2" s="96"/>
      <c r="AI2" s="97"/>
      <c r="AJ2" s="95" t="s">
        <v>7</v>
      </c>
      <c r="AK2" s="96"/>
      <c r="AL2" s="96"/>
      <c r="AM2" s="96"/>
      <c r="AN2" s="96"/>
      <c r="AO2" s="96"/>
      <c r="AP2" s="96"/>
      <c r="AQ2" s="96"/>
      <c r="AR2" s="96"/>
      <c r="AS2" s="97"/>
      <c r="AT2" s="106" t="s">
        <v>8</v>
      </c>
      <c r="AU2" s="93"/>
      <c r="AV2" s="93"/>
      <c r="AW2" s="93"/>
      <c r="AX2" s="93"/>
      <c r="AY2" s="93"/>
      <c r="AZ2" s="95" t="s">
        <v>9</v>
      </c>
      <c r="BA2" s="96"/>
      <c r="BB2" s="96"/>
      <c r="BC2" s="97"/>
    </row>
    <row r="3" spans="1:55" s="54" customFormat="1" ht="13.5" customHeight="1" x14ac:dyDescent="0.2">
      <c r="A3" s="94"/>
      <c r="B3" s="94"/>
      <c r="C3" s="94"/>
      <c r="D3" s="55" t="s">
        <v>10</v>
      </c>
      <c r="E3" s="98" t="s">
        <v>11</v>
      </c>
      <c r="F3" s="96"/>
      <c r="G3" s="97"/>
      <c r="H3" s="99" t="s">
        <v>12</v>
      </c>
      <c r="I3" s="100"/>
      <c r="J3" s="101"/>
      <c r="K3" s="98" t="s">
        <v>13</v>
      </c>
      <c r="L3" s="100"/>
      <c r="M3" s="101"/>
      <c r="N3" s="55" t="s">
        <v>10</v>
      </c>
      <c r="O3" s="98" t="s">
        <v>14</v>
      </c>
      <c r="P3" s="102"/>
      <c r="Q3" s="102"/>
      <c r="R3" s="102"/>
      <c r="S3" s="102"/>
      <c r="T3" s="102"/>
      <c r="U3" s="103"/>
      <c r="V3" s="98" t="s">
        <v>15</v>
      </c>
      <c r="W3" s="102"/>
      <c r="X3" s="102"/>
      <c r="Y3" s="102"/>
      <c r="Z3" s="102"/>
      <c r="AA3" s="102"/>
      <c r="AB3" s="103"/>
      <c r="AC3" s="56" t="s">
        <v>16</v>
      </c>
      <c r="AD3" s="52"/>
      <c r="AE3" s="53"/>
      <c r="AF3" s="92" t="s">
        <v>10</v>
      </c>
      <c r="AG3" s="93" t="s">
        <v>17</v>
      </c>
      <c r="AH3" s="93" t="s">
        <v>18</v>
      </c>
      <c r="AI3" s="93" t="s">
        <v>19</v>
      </c>
      <c r="AJ3" s="94" t="s">
        <v>10</v>
      </c>
      <c r="AK3" s="93" t="s">
        <v>20</v>
      </c>
      <c r="AL3" s="93" t="s">
        <v>21</v>
      </c>
      <c r="AM3" s="93" t="s">
        <v>22</v>
      </c>
      <c r="AN3" s="93" t="s">
        <v>18</v>
      </c>
      <c r="AO3" s="93" t="s">
        <v>19</v>
      </c>
      <c r="AP3" s="93" t="s">
        <v>23</v>
      </c>
      <c r="AQ3" s="93" t="s">
        <v>24</v>
      </c>
      <c r="AR3" s="93" t="s">
        <v>25</v>
      </c>
      <c r="AS3" s="93" t="s">
        <v>26</v>
      </c>
      <c r="AT3" s="92" t="s">
        <v>10</v>
      </c>
      <c r="AU3" s="93" t="s">
        <v>20</v>
      </c>
      <c r="AV3" s="93" t="s">
        <v>21</v>
      </c>
      <c r="AW3" s="93" t="s">
        <v>22</v>
      </c>
      <c r="AX3" s="93" t="s">
        <v>18</v>
      </c>
      <c r="AY3" s="93" t="s">
        <v>19</v>
      </c>
      <c r="AZ3" s="92" t="s">
        <v>10</v>
      </c>
      <c r="BA3" s="93" t="s">
        <v>17</v>
      </c>
      <c r="BB3" s="93" t="s">
        <v>18</v>
      </c>
      <c r="BC3" s="93" t="s">
        <v>19</v>
      </c>
    </row>
    <row r="4" spans="1:55" s="54" customFormat="1" ht="18.75" customHeight="1" x14ac:dyDescent="0.2">
      <c r="A4" s="94"/>
      <c r="B4" s="94"/>
      <c r="C4" s="94"/>
      <c r="D4" s="55"/>
      <c r="E4" s="55" t="s">
        <v>10</v>
      </c>
      <c r="F4" s="88" t="s">
        <v>27</v>
      </c>
      <c r="G4" s="88" t="s">
        <v>28</v>
      </c>
      <c r="H4" s="55" t="s">
        <v>10</v>
      </c>
      <c r="I4" s="88" t="s">
        <v>27</v>
      </c>
      <c r="J4" s="88" t="s">
        <v>28</v>
      </c>
      <c r="K4" s="55" t="s">
        <v>10</v>
      </c>
      <c r="L4" s="88" t="s">
        <v>27</v>
      </c>
      <c r="M4" s="88" t="s">
        <v>28</v>
      </c>
      <c r="N4" s="55"/>
      <c r="O4" s="55" t="s">
        <v>10</v>
      </c>
      <c r="P4" s="88" t="s">
        <v>17</v>
      </c>
      <c r="Q4" s="90" t="s">
        <v>18</v>
      </c>
      <c r="R4" s="90" t="s">
        <v>19</v>
      </c>
      <c r="S4" s="88" t="s">
        <v>29</v>
      </c>
      <c r="T4" s="88" t="s">
        <v>30</v>
      </c>
      <c r="U4" s="88" t="s">
        <v>31</v>
      </c>
      <c r="V4" s="55" t="s">
        <v>10</v>
      </c>
      <c r="W4" s="88" t="s">
        <v>17</v>
      </c>
      <c r="X4" s="90" t="s">
        <v>18</v>
      </c>
      <c r="Y4" s="90" t="s">
        <v>19</v>
      </c>
      <c r="Z4" s="88" t="s">
        <v>29</v>
      </c>
      <c r="AA4" s="88" t="s">
        <v>30</v>
      </c>
      <c r="AB4" s="88" t="s">
        <v>31</v>
      </c>
      <c r="AC4" s="55" t="s">
        <v>10</v>
      </c>
      <c r="AD4" s="88" t="s">
        <v>27</v>
      </c>
      <c r="AE4" s="88" t="s">
        <v>28</v>
      </c>
      <c r="AF4" s="92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2"/>
      <c r="AU4" s="94"/>
      <c r="AV4" s="94"/>
      <c r="AW4" s="94"/>
      <c r="AX4" s="94"/>
      <c r="AY4" s="94"/>
      <c r="AZ4" s="92"/>
      <c r="BA4" s="94"/>
      <c r="BB4" s="94"/>
      <c r="BC4" s="94"/>
    </row>
    <row r="5" spans="1:55" s="59" customFormat="1" ht="22.5" customHeight="1" x14ac:dyDescent="0.2">
      <c r="A5" s="94"/>
      <c r="B5" s="94"/>
      <c r="C5" s="94"/>
      <c r="D5" s="57"/>
      <c r="E5" s="57"/>
      <c r="F5" s="89"/>
      <c r="G5" s="89"/>
      <c r="H5" s="57"/>
      <c r="I5" s="89"/>
      <c r="J5" s="89"/>
      <c r="K5" s="57"/>
      <c r="L5" s="89"/>
      <c r="M5" s="89"/>
      <c r="N5" s="57"/>
      <c r="O5" s="57"/>
      <c r="P5" s="89"/>
      <c r="Q5" s="91"/>
      <c r="R5" s="91"/>
      <c r="S5" s="89"/>
      <c r="T5" s="89"/>
      <c r="U5" s="89"/>
      <c r="V5" s="57"/>
      <c r="W5" s="89"/>
      <c r="X5" s="91"/>
      <c r="Y5" s="91"/>
      <c r="Z5" s="89"/>
      <c r="AA5" s="89"/>
      <c r="AB5" s="89"/>
      <c r="AC5" s="57"/>
      <c r="AD5" s="89"/>
      <c r="AE5" s="89"/>
      <c r="AF5" s="58"/>
      <c r="AG5" s="58"/>
      <c r="AH5" s="58"/>
      <c r="AI5" s="58"/>
      <c r="AJ5" s="58"/>
      <c r="AK5" s="58"/>
      <c r="AL5" s="94"/>
      <c r="AM5" s="58"/>
      <c r="AN5" s="58"/>
      <c r="AO5" s="58"/>
      <c r="AP5" s="58"/>
      <c r="AQ5" s="58"/>
      <c r="AR5" s="58"/>
      <c r="AS5" s="58"/>
      <c r="AT5" s="58"/>
      <c r="AU5" s="58"/>
      <c r="AV5" s="94"/>
      <c r="AW5" s="58"/>
      <c r="AX5" s="58"/>
      <c r="AY5" s="58"/>
      <c r="AZ5" s="58"/>
      <c r="BA5" s="58"/>
      <c r="BB5" s="58"/>
      <c r="BC5" s="58"/>
    </row>
    <row r="6" spans="1:55" s="62" customFormat="1" ht="13.5" customHeight="1" x14ac:dyDescent="0.2">
      <c r="A6" s="94"/>
      <c r="B6" s="94"/>
      <c r="C6" s="94"/>
      <c r="D6" s="60" t="s">
        <v>32</v>
      </c>
      <c r="E6" s="60" t="s">
        <v>32</v>
      </c>
      <c r="F6" s="60" t="s">
        <v>32</v>
      </c>
      <c r="G6" s="60" t="s">
        <v>32</v>
      </c>
      <c r="H6" s="60" t="s">
        <v>32</v>
      </c>
      <c r="I6" s="60" t="s">
        <v>32</v>
      </c>
      <c r="J6" s="60" t="s">
        <v>32</v>
      </c>
      <c r="K6" s="60" t="s">
        <v>32</v>
      </c>
      <c r="L6" s="60" t="s">
        <v>32</v>
      </c>
      <c r="M6" s="60" t="s">
        <v>32</v>
      </c>
      <c r="N6" s="60" t="s">
        <v>32</v>
      </c>
      <c r="O6" s="60" t="s">
        <v>32</v>
      </c>
      <c r="P6" s="60" t="s">
        <v>32</v>
      </c>
      <c r="Q6" s="60" t="s">
        <v>32</v>
      </c>
      <c r="R6" s="60" t="s">
        <v>32</v>
      </c>
      <c r="S6" s="60" t="s">
        <v>32</v>
      </c>
      <c r="T6" s="60" t="s">
        <v>32</v>
      </c>
      <c r="U6" s="60" t="s">
        <v>32</v>
      </c>
      <c r="V6" s="60" t="s">
        <v>32</v>
      </c>
      <c r="W6" s="60" t="s">
        <v>32</v>
      </c>
      <c r="X6" s="60" t="s">
        <v>32</v>
      </c>
      <c r="Y6" s="60" t="s">
        <v>32</v>
      </c>
      <c r="Z6" s="60" t="s">
        <v>32</v>
      </c>
      <c r="AA6" s="60" t="s">
        <v>32</v>
      </c>
      <c r="AB6" s="60" t="s">
        <v>32</v>
      </c>
      <c r="AC6" s="60" t="s">
        <v>32</v>
      </c>
      <c r="AD6" s="60" t="s">
        <v>32</v>
      </c>
      <c r="AE6" s="60" t="s">
        <v>32</v>
      </c>
      <c r="AF6" s="61" t="s">
        <v>33</v>
      </c>
      <c r="AG6" s="61" t="s">
        <v>33</v>
      </c>
      <c r="AH6" s="61" t="s">
        <v>33</v>
      </c>
      <c r="AI6" s="61" t="s">
        <v>33</v>
      </c>
      <c r="AJ6" s="61" t="s">
        <v>33</v>
      </c>
      <c r="AK6" s="61" t="s">
        <v>33</v>
      </c>
      <c r="AL6" s="61" t="s">
        <v>33</v>
      </c>
      <c r="AM6" s="61" t="s">
        <v>33</v>
      </c>
      <c r="AN6" s="61" t="s">
        <v>33</v>
      </c>
      <c r="AO6" s="61" t="s">
        <v>33</v>
      </c>
      <c r="AP6" s="61" t="s">
        <v>33</v>
      </c>
      <c r="AQ6" s="61" t="s">
        <v>33</v>
      </c>
      <c r="AR6" s="61" t="s">
        <v>33</v>
      </c>
      <c r="AS6" s="61" t="s">
        <v>33</v>
      </c>
      <c r="AT6" s="61" t="s">
        <v>33</v>
      </c>
      <c r="AU6" s="61" t="s">
        <v>33</v>
      </c>
      <c r="AV6" s="61" t="s">
        <v>33</v>
      </c>
      <c r="AW6" s="61" t="s">
        <v>33</v>
      </c>
      <c r="AX6" s="61" t="s">
        <v>33</v>
      </c>
      <c r="AY6" s="61" t="s">
        <v>33</v>
      </c>
      <c r="AZ6" s="61" t="s">
        <v>33</v>
      </c>
      <c r="BA6" s="61" t="s">
        <v>33</v>
      </c>
      <c r="BB6" s="61" t="s">
        <v>33</v>
      </c>
      <c r="BC6" s="61" t="s">
        <v>33</v>
      </c>
    </row>
    <row r="7" spans="1:55" ht="13.5" customHeight="1" x14ac:dyDescent="0.2">
      <c r="A7" s="63" t="str">
        <f>[8]水洗化人口等!A7</f>
        <v>岐阜県</v>
      </c>
      <c r="B7" s="64" t="str">
        <f>[8]水洗化人口等!B7</f>
        <v>21000</v>
      </c>
      <c r="C7" s="65" t="s">
        <v>10</v>
      </c>
      <c r="D7" s="24">
        <f t="shared" ref="D7:D49" si="0">SUM(E7,+H7,+K7)</f>
        <v>535345</v>
      </c>
      <c r="E7" s="24">
        <f t="shared" ref="E7:E49" si="1">SUM(F7:G7)</f>
        <v>5335</v>
      </c>
      <c r="F7" s="24">
        <f>SUM(F$8:F$49)</f>
        <v>5335</v>
      </c>
      <c r="G7" s="24">
        <f>SUM(G$8:G$49)</f>
        <v>0</v>
      </c>
      <c r="H7" s="24">
        <f t="shared" ref="H7:H49" si="2">SUM(I7:J7)</f>
        <v>30870</v>
      </c>
      <c r="I7" s="24">
        <f>SUM(I$8:I$49)</f>
        <v>16629</v>
      </c>
      <c r="J7" s="24">
        <f>SUM(J$8:J$49)</f>
        <v>14241</v>
      </c>
      <c r="K7" s="24">
        <f t="shared" ref="K7:K49" si="3">SUM(L7:M7)</f>
        <v>499140</v>
      </c>
      <c r="L7" s="24">
        <f>SUM(L$8:L$49)</f>
        <v>35865</v>
      </c>
      <c r="M7" s="24">
        <f>SUM(M$8:M$49)</f>
        <v>463275</v>
      </c>
      <c r="N7" s="24">
        <f t="shared" ref="N7:N49" si="4">SUM(O7,+V7,+AC7)</f>
        <v>535494</v>
      </c>
      <c r="O7" s="24">
        <f t="shared" ref="O7:O49" si="5">SUM(P7:U7)</f>
        <v>57829</v>
      </c>
      <c r="P7" s="24">
        <f>SUM(P$8:P$49)</f>
        <v>52349</v>
      </c>
      <c r="Q7" s="24">
        <f>SUM(Q$8:Q$49)</f>
        <v>0</v>
      </c>
      <c r="R7" s="24">
        <f>SUM(R$8:R$49)</f>
        <v>0</v>
      </c>
      <c r="S7" s="24">
        <f>SUM(S$8:S$49)</f>
        <v>2979</v>
      </c>
      <c r="T7" s="24">
        <f>SUM(T$8:T$49)</f>
        <v>0</v>
      </c>
      <c r="U7" s="24">
        <f>SUM(U$8:U$49)</f>
        <v>2501</v>
      </c>
      <c r="V7" s="24">
        <f t="shared" ref="V7:V49" si="6">SUM(W7:AB7)</f>
        <v>477516</v>
      </c>
      <c r="W7" s="24">
        <f>SUM(W$8:W$49)</f>
        <v>451902</v>
      </c>
      <c r="X7" s="24">
        <f>SUM(X$8:X$49)</f>
        <v>0</v>
      </c>
      <c r="Y7" s="24">
        <f>SUM(Y$8:Y$49)</f>
        <v>0</v>
      </c>
      <c r="Z7" s="24">
        <f>SUM(Z$8:Z$49)</f>
        <v>14821</v>
      </c>
      <c r="AA7" s="24">
        <f>SUM(AA$8:AA$49)</f>
        <v>0</v>
      </c>
      <c r="AB7" s="24">
        <f>SUM(AB$8:AB$49)</f>
        <v>10793</v>
      </c>
      <c r="AC7" s="24">
        <f t="shared" ref="AC7:AC49" si="7">SUM(AD7:AE7)</f>
        <v>149</v>
      </c>
      <c r="AD7" s="24">
        <f>SUM(AD$8:AD$49)</f>
        <v>149</v>
      </c>
      <c r="AE7" s="24">
        <f>SUM(AE$8:AE$49)</f>
        <v>0</v>
      </c>
      <c r="AF7" s="24">
        <f t="shared" ref="AF7:AF49" si="8">SUM(AG7:AI7)</f>
        <v>8328</v>
      </c>
      <c r="AG7" s="24">
        <f>SUM(AG$8:AG$49)</f>
        <v>8328</v>
      </c>
      <c r="AH7" s="24">
        <f>SUM(AH$8:AH$49)</f>
        <v>0</v>
      </c>
      <c r="AI7" s="24">
        <f>SUM(AI$8:AI$49)</f>
        <v>0</v>
      </c>
      <c r="AJ7" s="24">
        <f t="shared" ref="AJ7:AJ49" si="9">SUM(AK7:AS7)</f>
        <v>10137</v>
      </c>
      <c r="AK7" s="24">
        <f>SUM(AK$8:AK$49)</f>
        <v>2179</v>
      </c>
      <c r="AL7" s="24">
        <f>SUM(AL$8:AL$49)</f>
        <v>41</v>
      </c>
      <c r="AM7" s="24">
        <f>SUM(AM$8:AM$49)</f>
        <v>4027</v>
      </c>
      <c r="AN7" s="24">
        <f>SUM(AN$8:AN$49)</f>
        <v>1737</v>
      </c>
      <c r="AO7" s="24">
        <f>SUM(AO$8:AO$49)</f>
        <v>0</v>
      </c>
      <c r="AP7" s="24">
        <f>SUM(AP$8:AP$49)</f>
        <v>420</v>
      </c>
      <c r="AQ7" s="24">
        <f>SUM(AQ$8:AQ$49)</f>
        <v>0</v>
      </c>
      <c r="AR7" s="24">
        <f>SUM(AR$8:AR$49)</f>
        <v>0</v>
      </c>
      <c r="AS7" s="24">
        <f>SUM(AS$8:AS$49)</f>
        <v>1733</v>
      </c>
      <c r="AT7" s="24">
        <f t="shared" ref="AT7:AT49" si="10">SUM(AU7:AY7)</f>
        <v>605</v>
      </c>
      <c r="AU7" s="24">
        <f>SUM(AU$8:AU$49)</f>
        <v>411</v>
      </c>
      <c r="AV7" s="24">
        <f>SUM(AV$8:AV$49)</f>
        <v>0</v>
      </c>
      <c r="AW7" s="24">
        <f>SUM(AW$8:AW$49)</f>
        <v>194</v>
      </c>
      <c r="AX7" s="24">
        <f>SUM(AX$8:AX$49)</f>
        <v>0</v>
      </c>
      <c r="AY7" s="24">
        <f>SUM(AY$8:AY$49)</f>
        <v>0</v>
      </c>
      <c r="AZ7" s="24">
        <f t="shared" ref="AZ7:AZ49" si="11">SUM(BA7:BC7)</f>
        <v>209</v>
      </c>
      <c r="BA7" s="24">
        <f>SUM(BA$8:BA$49)</f>
        <v>209</v>
      </c>
      <c r="BB7" s="24">
        <f>SUM(BB$8:BB$49)</f>
        <v>0</v>
      </c>
      <c r="BC7" s="24">
        <f>SUM(BC$8:BC$49)</f>
        <v>0</v>
      </c>
    </row>
    <row r="8" spans="1:55" ht="13.5" customHeight="1" x14ac:dyDescent="0.15">
      <c r="A8" s="66" t="s">
        <v>34</v>
      </c>
      <c r="B8" s="27" t="s">
        <v>35</v>
      </c>
      <c r="C8" s="67" t="s">
        <v>36</v>
      </c>
      <c r="D8" s="29">
        <f t="shared" si="0"/>
        <v>47525</v>
      </c>
      <c r="E8" s="29">
        <f t="shared" si="1"/>
        <v>1040</v>
      </c>
      <c r="F8" s="29">
        <v>1040</v>
      </c>
      <c r="G8" s="29">
        <v>0</v>
      </c>
      <c r="H8" s="29">
        <f t="shared" si="2"/>
        <v>2755</v>
      </c>
      <c r="I8" s="29">
        <v>2755</v>
      </c>
      <c r="J8" s="29">
        <v>0</v>
      </c>
      <c r="K8" s="29">
        <f t="shared" si="3"/>
        <v>43730</v>
      </c>
      <c r="L8" s="29">
        <v>0</v>
      </c>
      <c r="M8" s="29">
        <v>43730</v>
      </c>
      <c r="N8" s="29">
        <f t="shared" si="4"/>
        <v>47525</v>
      </c>
      <c r="O8" s="29">
        <f t="shared" si="5"/>
        <v>3795</v>
      </c>
      <c r="P8" s="29">
        <v>3795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f t="shared" si="6"/>
        <v>43730</v>
      </c>
      <c r="W8" s="29">
        <v>43730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f t="shared" si="7"/>
        <v>0</v>
      </c>
      <c r="AD8" s="29">
        <v>0</v>
      </c>
      <c r="AE8" s="29">
        <v>0</v>
      </c>
      <c r="AF8" s="29">
        <f t="shared" si="8"/>
        <v>1083</v>
      </c>
      <c r="AG8" s="29">
        <v>1083</v>
      </c>
      <c r="AH8" s="29">
        <v>0</v>
      </c>
      <c r="AI8" s="29">
        <v>0</v>
      </c>
      <c r="AJ8" s="29">
        <f t="shared" si="9"/>
        <v>1083</v>
      </c>
      <c r="AK8" s="29">
        <v>0</v>
      </c>
      <c r="AL8" s="29">
        <v>0</v>
      </c>
      <c r="AM8" s="29">
        <v>905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178</v>
      </c>
      <c r="AT8" s="29">
        <f t="shared" si="10"/>
        <v>106</v>
      </c>
      <c r="AU8" s="29">
        <v>0</v>
      </c>
      <c r="AV8" s="29">
        <v>0</v>
      </c>
      <c r="AW8" s="29">
        <v>106</v>
      </c>
      <c r="AX8" s="29">
        <v>0</v>
      </c>
      <c r="AY8" s="29">
        <v>0</v>
      </c>
      <c r="AZ8" s="29">
        <f t="shared" si="11"/>
        <v>0</v>
      </c>
      <c r="BA8" s="29">
        <v>0</v>
      </c>
      <c r="BB8" s="29">
        <v>0</v>
      </c>
      <c r="BC8" s="29">
        <v>0</v>
      </c>
    </row>
    <row r="9" spans="1:55" ht="13.5" customHeight="1" x14ac:dyDescent="0.15">
      <c r="A9" s="66" t="s">
        <v>34</v>
      </c>
      <c r="B9" s="27" t="s">
        <v>37</v>
      </c>
      <c r="C9" s="67" t="s">
        <v>38</v>
      </c>
      <c r="D9" s="29">
        <f t="shared" si="0"/>
        <v>25243</v>
      </c>
      <c r="E9" s="29">
        <f t="shared" si="1"/>
        <v>0</v>
      </c>
      <c r="F9" s="29">
        <v>0</v>
      </c>
      <c r="G9" s="29">
        <v>0</v>
      </c>
      <c r="H9" s="29">
        <f t="shared" si="2"/>
        <v>0</v>
      </c>
      <c r="I9" s="29">
        <v>0</v>
      </c>
      <c r="J9" s="29">
        <v>0</v>
      </c>
      <c r="K9" s="29">
        <f t="shared" si="3"/>
        <v>25243</v>
      </c>
      <c r="L9" s="29">
        <v>1764</v>
      </c>
      <c r="M9" s="29">
        <v>23479</v>
      </c>
      <c r="N9" s="29">
        <f t="shared" si="4"/>
        <v>25266</v>
      </c>
      <c r="O9" s="29">
        <f t="shared" si="5"/>
        <v>1764</v>
      </c>
      <c r="P9" s="29">
        <v>1764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f t="shared" si="6"/>
        <v>23479</v>
      </c>
      <c r="W9" s="29">
        <v>23479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f t="shared" si="7"/>
        <v>23</v>
      </c>
      <c r="AD9" s="29">
        <v>23</v>
      </c>
      <c r="AE9" s="29">
        <v>0</v>
      </c>
      <c r="AF9" s="29">
        <f t="shared" si="8"/>
        <v>518</v>
      </c>
      <c r="AG9" s="29">
        <v>518</v>
      </c>
      <c r="AH9" s="29">
        <v>0</v>
      </c>
      <c r="AI9" s="29">
        <v>0</v>
      </c>
      <c r="AJ9" s="29">
        <f t="shared" si="9"/>
        <v>518</v>
      </c>
      <c r="AK9" s="29">
        <v>0</v>
      </c>
      <c r="AL9" s="29">
        <v>0</v>
      </c>
      <c r="AM9" s="29">
        <v>217</v>
      </c>
      <c r="AN9" s="29">
        <v>153</v>
      </c>
      <c r="AO9" s="29">
        <v>0</v>
      </c>
      <c r="AP9" s="29">
        <v>0</v>
      </c>
      <c r="AQ9" s="29">
        <v>0</v>
      </c>
      <c r="AR9" s="29">
        <v>0</v>
      </c>
      <c r="AS9" s="29">
        <v>148</v>
      </c>
      <c r="AT9" s="29">
        <f t="shared" si="10"/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f t="shared" si="11"/>
        <v>0</v>
      </c>
      <c r="BA9" s="29">
        <v>0</v>
      </c>
      <c r="BB9" s="29">
        <v>0</v>
      </c>
      <c r="BC9" s="29">
        <v>0</v>
      </c>
    </row>
    <row r="10" spans="1:55" ht="13.5" customHeight="1" x14ac:dyDescent="0.15">
      <c r="A10" s="66" t="s">
        <v>34</v>
      </c>
      <c r="B10" s="27" t="s">
        <v>39</v>
      </c>
      <c r="C10" s="67" t="s">
        <v>40</v>
      </c>
      <c r="D10" s="29">
        <f t="shared" si="0"/>
        <v>20218</v>
      </c>
      <c r="E10" s="29">
        <f t="shared" si="1"/>
        <v>0</v>
      </c>
      <c r="F10" s="29">
        <v>0</v>
      </c>
      <c r="G10" s="29">
        <v>0</v>
      </c>
      <c r="H10" s="29">
        <f t="shared" si="2"/>
        <v>0</v>
      </c>
      <c r="I10" s="29">
        <v>0</v>
      </c>
      <c r="J10" s="29">
        <v>0</v>
      </c>
      <c r="K10" s="29">
        <f t="shared" si="3"/>
        <v>20218</v>
      </c>
      <c r="L10" s="29">
        <v>4040</v>
      </c>
      <c r="M10" s="29">
        <v>16178</v>
      </c>
      <c r="N10" s="29">
        <f t="shared" si="4"/>
        <v>20218</v>
      </c>
      <c r="O10" s="29">
        <f t="shared" si="5"/>
        <v>4040</v>
      </c>
      <c r="P10" s="29">
        <v>4040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f t="shared" si="6"/>
        <v>16178</v>
      </c>
      <c r="W10" s="29">
        <v>16178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f t="shared" si="7"/>
        <v>0</v>
      </c>
      <c r="AD10" s="29">
        <v>0</v>
      </c>
      <c r="AE10" s="29">
        <v>0</v>
      </c>
      <c r="AF10" s="29">
        <f t="shared" si="8"/>
        <v>160</v>
      </c>
      <c r="AG10" s="29">
        <v>160</v>
      </c>
      <c r="AH10" s="29">
        <v>0</v>
      </c>
      <c r="AI10" s="29">
        <v>0</v>
      </c>
      <c r="AJ10" s="29">
        <f t="shared" si="9"/>
        <v>160</v>
      </c>
      <c r="AK10" s="29">
        <v>0</v>
      </c>
      <c r="AL10" s="29">
        <v>0</v>
      </c>
      <c r="AM10" s="29">
        <v>0</v>
      </c>
      <c r="AN10" s="29">
        <v>0</v>
      </c>
      <c r="AO10" s="29">
        <v>0</v>
      </c>
      <c r="AP10" s="29">
        <v>160</v>
      </c>
      <c r="AQ10" s="29">
        <v>0</v>
      </c>
      <c r="AR10" s="29">
        <v>0</v>
      </c>
      <c r="AS10" s="29">
        <v>0</v>
      </c>
      <c r="AT10" s="29">
        <f t="shared" si="10"/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f t="shared" si="11"/>
        <v>0</v>
      </c>
      <c r="BA10" s="29">
        <v>0</v>
      </c>
      <c r="BB10" s="29">
        <v>0</v>
      </c>
      <c r="BC10" s="29">
        <v>0</v>
      </c>
    </row>
    <row r="11" spans="1:55" ht="13.5" customHeight="1" x14ac:dyDescent="0.15">
      <c r="A11" s="66" t="s">
        <v>34</v>
      </c>
      <c r="B11" s="27" t="s">
        <v>41</v>
      </c>
      <c r="C11" s="67" t="s">
        <v>42</v>
      </c>
      <c r="D11" s="29">
        <f t="shared" si="0"/>
        <v>7933</v>
      </c>
      <c r="E11" s="29">
        <f t="shared" si="1"/>
        <v>2017</v>
      </c>
      <c r="F11" s="29">
        <v>2017</v>
      </c>
      <c r="G11" s="29">
        <v>0</v>
      </c>
      <c r="H11" s="29">
        <f t="shared" si="2"/>
        <v>0</v>
      </c>
      <c r="I11" s="29">
        <v>0</v>
      </c>
      <c r="J11" s="29">
        <v>0</v>
      </c>
      <c r="K11" s="29">
        <f t="shared" si="3"/>
        <v>5916</v>
      </c>
      <c r="L11" s="29">
        <v>0</v>
      </c>
      <c r="M11" s="29">
        <v>5916</v>
      </c>
      <c r="N11" s="29">
        <f t="shared" si="4"/>
        <v>7933</v>
      </c>
      <c r="O11" s="29">
        <f t="shared" si="5"/>
        <v>2017</v>
      </c>
      <c r="P11" s="29">
        <v>2017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f t="shared" si="6"/>
        <v>5916</v>
      </c>
      <c r="W11" s="29">
        <v>5916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f t="shared" si="7"/>
        <v>0</v>
      </c>
      <c r="AD11" s="29">
        <v>0</v>
      </c>
      <c r="AE11" s="29">
        <v>0</v>
      </c>
      <c r="AF11" s="29">
        <f t="shared" si="8"/>
        <v>190</v>
      </c>
      <c r="AG11" s="29">
        <v>190</v>
      </c>
      <c r="AH11" s="29">
        <v>0</v>
      </c>
      <c r="AI11" s="29">
        <v>0</v>
      </c>
      <c r="AJ11" s="29">
        <f t="shared" si="9"/>
        <v>190</v>
      </c>
      <c r="AK11" s="29">
        <v>0</v>
      </c>
      <c r="AL11" s="29">
        <v>0</v>
      </c>
      <c r="AM11" s="29">
        <v>190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f t="shared" si="10"/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f t="shared" si="11"/>
        <v>0</v>
      </c>
      <c r="BA11" s="29">
        <v>0</v>
      </c>
      <c r="BB11" s="29">
        <v>0</v>
      </c>
      <c r="BC11" s="29">
        <v>0</v>
      </c>
    </row>
    <row r="12" spans="1:55" ht="13.5" customHeight="1" x14ac:dyDescent="0.15">
      <c r="A12" s="66" t="s">
        <v>34</v>
      </c>
      <c r="B12" s="27" t="s">
        <v>43</v>
      </c>
      <c r="C12" s="67" t="s">
        <v>44</v>
      </c>
      <c r="D12" s="29">
        <f t="shared" si="0"/>
        <v>11210</v>
      </c>
      <c r="E12" s="29">
        <f t="shared" si="1"/>
        <v>0</v>
      </c>
      <c r="F12" s="29">
        <v>0</v>
      </c>
      <c r="G12" s="29">
        <v>0</v>
      </c>
      <c r="H12" s="29">
        <f t="shared" si="2"/>
        <v>0</v>
      </c>
      <c r="I12" s="29">
        <v>0</v>
      </c>
      <c r="J12" s="29">
        <v>0</v>
      </c>
      <c r="K12" s="29">
        <f t="shared" si="3"/>
        <v>11210</v>
      </c>
      <c r="L12" s="29">
        <v>1180</v>
      </c>
      <c r="M12" s="29">
        <v>10030</v>
      </c>
      <c r="N12" s="29">
        <f t="shared" si="4"/>
        <v>11210</v>
      </c>
      <c r="O12" s="29">
        <f t="shared" si="5"/>
        <v>1180</v>
      </c>
      <c r="P12" s="29">
        <v>1180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f t="shared" si="6"/>
        <v>10030</v>
      </c>
      <c r="W12" s="29">
        <v>10030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f t="shared" si="7"/>
        <v>0</v>
      </c>
      <c r="AD12" s="29">
        <v>0</v>
      </c>
      <c r="AE12" s="29">
        <v>0</v>
      </c>
      <c r="AF12" s="29">
        <f t="shared" si="8"/>
        <v>164</v>
      </c>
      <c r="AG12" s="29">
        <v>164</v>
      </c>
      <c r="AH12" s="29">
        <v>0</v>
      </c>
      <c r="AI12" s="29">
        <v>0</v>
      </c>
      <c r="AJ12" s="29">
        <f t="shared" si="9"/>
        <v>164</v>
      </c>
      <c r="AK12" s="29">
        <v>0</v>
      </c>
      <c r="AL12" s="29">
        <v>0</v>
      </c>
      <c r="AM12" s="29">
        <v>164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f t="shared" si="10"/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f t="shared" si="11"/>
        <v>0</v>
      </c>
      <c r="BA12" s="29">
        <v>0</v>
      </c>
      <c r="BB12" s="29">
        <v>0</v>
      </c>
      <c r="BC12" s="29">
        <v>0</v>
      </c>
    </row>
    <row r="13" spans="1:55" ht="13.5" customHeight="1" x14ac:dyDescent="0.15">
      <c r="A13" s="66" t="s">
        <v>34</v>
      </c>
      <c r="B13" s="27" t="s">
        <v>45</v>
      </c>
      <c r="C13" s="67" t="s">
        <v>46</v>
      </c>
      <c r="D13" s="29">
        <f t="shared" si="0"/>
        <v>19159</v>
      </c>
      <c r="E13" s="29">
        <f t="shared" si="1"/>
        <v>0</v>
      </c>
      <c r="F13" s="29">
        <v>0</v>
      </c>
      <c r="G13" s="29">
        <v>0</v>
      </c>
      <c r="H13" s="29">
        <f t="shared" si="2"/>
        <v>6660</v>
      </c>
      <c r="I13" s="29">
        <v>6660</v>
      </c>
      <c r="J13" s="29">
        <v>0</v>
      </c>
      <c r="K13" s="29">
        <f t="shared" si="3"/>
        <v>12499</v>
      </c>
      <c r="L13" s="29">
        <v>1498</v>
      </c>
      <c r="M13" s="29">
        <v>11001</v>
      </c>
      <c r="N13" s="29">
        <f t="shared" si="4"/>
        <v>19159</v>
      </c>
      <c r="O13" s="29">
        <f t="shared" si="5"/>
        <v>8158</v>
      </c>
      <c r="P13" s="29">
        <v>8158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f t="shared" si="6"/>
        <v>11001</v>
      </c>
      <c r="W13" s="29">
        <v>9230</v>
      </c>
      <c r="X13" s="29">
        <v>0</v>
      </c>
      <c r="Y13" s="29">
        <v>0</v>
      </c>
      <c r="Z13" s="29">
        <v>0</v>
      </c>
      <c r="AA13" s="29">
        <v>0</v>
      </c>
      <c r="AB13" s="29">
        <v>1771</v>
      </c>
      <c r="AC13" s="29">
        <f t="shared" si="7"/>
        <v>0</v>
      </c>
      <c r="AD13" s="29">
        <v>0</v>
      </c>
      <c r="AE13" s="29">
        <v>0</v>
      </c>
      <c r="AF13" s="29">
        <f t="shared" si="8"/>
        <v>892</v>
      </c>
      <c r="AG13" s="29">
        <v>892</v>
      </c>
      <c r="AH13" s="29">
        <v>0</v>
      </c>
      <c r="AI13" s="29">
        <v>0</v>
      </c>
      <c r="AJ13" s="29">
        <f t="shared" si="9"/>
        <v>892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892</v>
      </c>
      <c r="AT13" s="29">
        <f t="shared" si="10"/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f t="shared" si="11"/>
        <v>0</v>
      </c>
      <c r="BA13" s="29">
        <v>0</v>
      </c>
      <c r="BB13" s="29">
        <v>0</v>
      </c>
      <c r="BC13" s="29">
        <v>0</v>
      </c>
    </row>
    <row r="14" spans="1:55" ht="13.5" customHeight="1" x14ac:dyDescent="0.15">
      <c r="A14" s="66" t="s">
        <v>34</v>
      </c>
      <c r="B14" s="27" t="s">
        <v>47</v>
      </c>
      <c r="C14" s="67" t="s">
        <v>48</v>
      </c>
      <c r="D14" s="29">
        <f t="shared" si="0"/>
        <v>5297</v>
      </c>
      <c r="E14" s="29">
        <f t="shared" si="1"/>
        <v>0</v>
      </c>
      <c r="F14" s="29">
        <v>0</v>
      </c>
      <c r="G14" s="29">
        <v>0</v>
      </c>
      <c r="H14" s="29">
        <f t="shared" si="2"/>
        <v>921</v>
      </c>
      <c r="I14" s="29">
        <v>921</v>
      </c>
      <c r="J14" s="29">
        <v>0</v>
      </c>
      <c r="K14" s="29">
        <f t="shared" si="3"/>
        <v>4376</v>
      </c>
      <c r="L14" s="29">
        <v>0</v>
      </c>
      <c r="M14" s="29">
        <v>4376</v>
      </c>
      <c r="N14" s="29">
        <f t="shared" si="4"/>
        <v>5297</v>
      </c>
      <c r="O14" s="29">
        <f t="shared" si="5"/>
        <v>921</v>
      </c>
      <c r="P14" s="29">
        <v>921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f t="shared" si="6"/>
        <v>4376</v>
      </c>
      <c r="W14" s="29">
        <v>4376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f t="shared" si="7"/>
        <v>0</v>
      </c>
      <c r="AD14" s="29">
        <v>0</v>
      </c>
      <c r="AE14" s="29">
        <v>0</v>
      </c>
      <c r="AF14" s="29">
        <f t="shared" si="8"/>
        <v>11</v>
      </c>
      <c r="AG14" s="29">
        <v>11</v>
      </c>
      <c r="AH14" s="29">
        <v>0</v>
      </c>
      <c r="AI14" s="29">
        <v>0</v>
      </c>
      <c r="AJ14" s="29">
        <f t="shared" si="9"/>
        <v>7</v>
      </c>
      <c r="AK14" s="29">
        <v>7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f t="shared" si="10"/>
        <v>11</v>
      </c>
      <c r="AU14" s="29">
        <v>11</v>
      </c>
      <c r="AV14" s="29">
        <v>0</v>
      </c>
      <c r="AW14" s="29">
        <v>0</v>
      </c>
      <c r="AX14" s="29">
        <v>0</v>
      </c>
      <c r="AY14" s="29">
        <v>0</v>
      </c>
      <c r="AZ14" s="29">
        <f t="shared" si="11"/>
        <v>0</v>
      </c>
      <c r="BA14" s="29">
        <v>0</v>
      </c>
      <c r="BB14" s="29">
        <v>0</v>
      </c>
      <c r="BC14" s="29">
        <v>0</v>
      </c>
    </row>
    <row r="15" spans="1:55" ht="13.5" customHeight="1" x14ac:dyDescent="0.15">
      <c r="A15" s="66" t="s">
        <v>34</v>
      </c>
      <c r="B15" s="27" t="s">
        <v>49</v>
      </c>
      <c r="C15" s="67" t="s">
        <v>50</v>
      </c>
      <c r="D15" s="29">
        <f t="shared" si="0"/>
        <v>11523</v>
      </c>
      <c r="E15" s="29">
        <f t="shared" si="1"/>
        <v>0</v>
      </c>
      <c r="F15" s="29">
        <v>0</v>
      </c>
      <c r="G15" s="29">
        <v>0</v>
      </c>
      <c r="H15" s="29">
        <f t="shared" si="2"/>
        <v>2501</v>
      </c>
      <c r="I15" s="29">
        <v>2501</v>
      </c>
      <c r="J15" s="29">
        <v>0</v>
      </c>
      <c r="K15" s="29">
        <f t="shared" si="3"/>
        <v>9022</v>
      </c>
      <c r="L15" s="29">
        <v>0</v>
      </c>
      <c r="M15" s="29">
        <v>9022</v>
      </c>
      <c r="N15" s="29">
        <f t="shared" si="4"/>
        <v>11523</v>
      </c>
      <c r="O15" s="29">
        <f t="shared" si="5"/>
        <v>2501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2501</v>
      </c>
      <c r="V15" s="29">
        <f t="shared" si="6"/>
        <v>9022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9022</v>
      </c>
      <c r="AC15" s="29">
        <f t="shared" si="7"/>
        <v>0</v>
      </c>
      <c r="AD15" s="29">
        <v>0</v>
      </c>
      <c r="AE15" s="29">
        <v>0</v>
      </c>
      <c r="AF15" s="29">
        <f t="shared" si="8"/>
        <v>0</v>
      </c>
      <c r="AG15" s="29">
        <v>0</v>
      </c>
      <c r="AH15" s="29">
        <v>0</v>
      </c>
      <c r="AI15" s="29">
        <v>0</v>
      </c>
      <c r="AJ15" s="29">
        <f t="shared" si="9"/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f t="shared" si="10"/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f t="shared" si="11"/>
        <v>0</v>
      </c>
      <c r="BA15" s="29">
        <v>0</v>
      </c>
      <c r="BB15" s="29">
        <v>0</v>
      </c>
      <c r="BC15" s="29">
        <v>0</v>
      </c>
    </row>
    <row r="16" spans="1:55" ht="13.5" customHeight="1" x14ac:dyDescent="0.15">
      <c r="A16" s="66" t="s">
        <v>34</v>
      </c>
      <c r="B16" s="27" t="s">
        <v>51</v>
      </c>
      <c r="C16" s="67" t="s">
        <v>52</v>
      </c>
      <c r="D16" s="29">
        <f t="shared" si="0"/>
        <v>32832</v>
      </c>
      <c r="E16" s="29">
        <f t="shared" si="1"/>
        <v>0</v>
      </c>
      <c r="F16" s="29">
        <v>0</v>
      </c>
      <c r="G16" s="29">
        <v>0</v>
      </c>
      <c r="H16" s="29">
        <f t="shared" si="2"/>
        <v>0</v>
      </c>
      <c r="I16" s="29">
        <v>0</v>
      </c>
      <c r="J16" s="29">
        <v>0</v>
      </c>
      <c r="K16" s="29">
        <f t="shared" si="3"/>
        <v>32832</v>
      </c>
      <c r="L16" s="29">
        <v>1701</v>
      </c>
      <c r="M16" s="29">
        <v>31131</v>
      </c>
      <c r="N16" s="29">
        <f t="shared" si="4"/>
        <v>32832</v>
      </c>
      <c r="O16" s="29">
        <f t="shared" si="5"/>
        <v>1701</v>
      </c>
      <c r="P16" s="29">
        <v>1701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f t="shared" si="6"/>
        <v>31131</v>
      </c>
      <c r="W16" s="29">
        <v>31131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f t="shared" si="7"/>
        <v>0</v>
      </c>
      <c r="AD16" s="29">
        <v>0</v>
      </c>
      <c r="AE16" s="29">
        <v>0</v>
      </c>
      <c r="AF16" s="29">
        <f t="shared" si="8"/>
        <v>129</v>
      </c>
      <c r="AG16" s="29">
        <v>129</v>
      </c>
      <c r="AH16" s="29">
        <v>0</v>
      </c>
      <c r="AI16" s="29">
        <v>0</v>
      </c>
      <c r="AJ16" s="29">
        <f t="shared" si="9"/>
        <v>800</v>
      </c>
      <c r="AK16" s="29">
        <v>800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f t="shared" si="10"/>
        <v>129</v>
      </c>
      <c r="AU16" s="29">
        <v>129</v>
      </c>
      <c r="AV16" s="29">
        <v>0</v>
      </c>
      <c r="AW16" s="29">
        <v>0</v>
      </c>
      <c r="AX16" s="29">
        <v>0</v>
      </c>
      <c r="AY16" s="29">
        <v>0</v>
      </c>
      <c r="AZ16" s="29">
        <f t="shared" si="11"/>
        <v>0</v>
      </c>
      <c r="BA16" s="29">
        <v>0</v>
      </c>
      <c r="BB16" s="29">
        <v>0</v>
      </c>
      <c r="BC16" s="29">
        <v>0</v>
      </c>
    </row>
    <row r="17" spans="1:55" ht="13.5" customHeight="1" x14ac:dyDescent="0.15">
      <c r="A17" s="66" t="s">
        <v>34</v>
      </c>
      <c r="B17" s="27" t="s">
        <v>53</v>
      </c>
      <c r="C17" s="67" t="s">
        <v>54</v>
      </c>
      <c r="D17" s="29">
        <f t="shared" si="0"/>
        <v>18033</v>
      </c>
      <c r="E17" s="29">
        <f t="shared" si="1"/>
        <v>0</v>
      </c>
      <c r="F17" s="29">
        <v>0</v>
      </c>
      <c r="G17" s="29">
        <v>0</v>
      </c>
      <c r="H17" s="29">
        <f t="shared" si="2"/>
        <v>18033</v>
      </c>
      <c r="I17" s="29">
        <v>3792</v>
      </c>
      <c r="J17" s="29">
        <v>14241</v>
      </c>
      <c r="K17" s="29">
        <f t="shared" si="3"/>
        <v>0</v>
      </c>
      <c r="L17" s="29">
        <v>0</v>
      </c>
      <c r="M17" s="29">
        <v>0</v>
      </c>
      <c r="N17" s="29">
        <f t="shared" si="4"/>
        <v>18063</v>
      </c>
      <c r="O17" s="29">
        <f t="shared" si="5"/>
        <v>3792</v>
      </c>
      <c r="P17" s="29">
        <v>2398</v>
      </c>
      <c r="Q17" s="29">
        <v>0</v>
      </c>
      <c r="R17" s="29">
        <v>0</v>
      </c>
      <c r="S17" s="29">
        <v>1394</v>
      </c>
      <c r="T17" s="29">
        <v>0</v>
      </c>
      <c r="U17" s="29">
        <v>0</v>
      </c>
      <c r="V17" s="29">
        <f t="shared" si="6"/>
        <v>14241</v>
      </c>
      <c r="W17" s="29">
        <v>8939</v>
      </c>
      <c r="X17" s="29">
        <v>0</v>
      </c>
      <c r="Y17" s="29">
        <v>0</v>
      </c>
      <c r="Z17" s="29">
        <v>5302</v>
      </c>
      <c r="AA17" s="29">
        <v>0</v>
      </c>
      <c r="AB17" s="29">
        <v>0</v>
      </c>
      <c r="AC17" s="29">
        <f t="shared" si="7"/>
        <v>30</v>
      </c>
      <c r="AD17" s="29">
        <v>30</v>
      </c>
      <c r="AE17" s="29">
        <v>0</v>
      </c>
      <c r="AF17" s="29">
        <f t="shared" si="8"/>
        <v>34</v>
      </c>
      <c r="AG17" s="29">
        <v>34</v>
      </c>
      <c r="AH17" s="29">
        <v>0</v>
      </c>
      <c r="AI17" s="29">
        <v>0</v>
      </c>
      <c r="AJ17" s="29">
        <f t="shared" si="9"/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f t="shared" si="10"/>
        <v>34</v>
      </c>
      <c r="AU17" s="29">
        <v>34</v>
      </c>
      <c r="AV17" s="29">
        <v>0</v>
      </c>
      <c r="AW17" s="29">
        <v>0</v>
      </c>
      <c r="AX17" s="29">
        <v>0</v>
      </c>
      <c r="AY17" s="29">
        <v>0</v>
      </c>
      <c r="AZ17" s="29">
        <f t="shared" si="11"/>
        <v>0</v>
      </c>
      <c r="BA17" s="29">
        <v>0</v>
      </c>
      <c r="BB17" s="29">
        <v>0</v>
      </c>
      <c r="BC17" s="29">
        <v>0</v>
      </c>
    </row>
    <row r="18" spans="1:55" ht="13.5" customHeight="1" x14ac:dyDescent="0.15">
      <c r="A18" s="66" t="s">
        <v>34</v>
      </c>
      <c r="B18" s="27" t="s">
        <v>55</v>
      </c>
      <c r="C18" s="67" t="s">
        <v>56</v>
      </c>
      <c r="D18" s="29">
        <f t="shared" si="0"/>
        <v>11034</v>
      </c>
      <c r="E18" s="29">
        <f t="shared" si="1"/>
        <v>0</v>
      </c>
      <c r="F18" s="29">
        <v>0</v>
      </c>
      <c r="G18" s="29">
        <v>0</v>
      </c>
      <c r="H18" s="29">
        <f t="shared" si="2"/>
        <v>0</v>
      </c>
      <c r="I18" s="29">
        <v>0</v>
      </c>
      <c r="J18" s="29">
        <v>0</v>
      </c>
      <c r="K18" s="29">
        <f t="shared" si="3"/>
        <v>11034</v>
      </c>
      <c r="L18" s="29">
        <v>1136</v>
      </c>
      <c r="M18" s="29">
        <v>9898</v>
      </c>
      <c r="N18" s="29">
        <f t="shared" si="4"/>
        <v>11034</v>
      </c>
      <c r="O18" s="29">
        <f t="shared" si="5"/>
        <v>1136</v>
      </c>
      <c r="P18" s="29">
        <v>1136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f t="shared" si="6"/>
        <v>9898</v>
      </c>
      <c r="W18" s="29">
        <v>9898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f t="shared" si="7"/>
        <v>0</v>
      </c>
      <c r="AD18" s="29">
        <v>0</v>
      </c>
      <c r="AE18" s="29">
        <v>0</v>
      </c>
      <c r="AF18" s="29">
        <f t="shared" si="8"/>
        <v>20</v>
      </c>
      <c r="AG18" s="29">
        <v>20</v>
      </c>
      <c r="AH18" s="29">
        <v>0</v>
      </c>
      <c r="AI18" s="29">
        <v>0</v>
      </c>
      <c r="AJ18" s="29">
        <f t="shared" si="9"/>
        <v>103</v>
      </c>
      <c r="AK18" s="29">
        <v>90</v>
      </c>
      <c r="AL18" s="29">
        <v>13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f t="shared" si="10"/>
        <v>20</v>
      </c>
      <c r="AU18" s="29">
        <v>20</v>
      </c>
      <c r="AV18" s="29">
        <v>0</v>
      </c>
      <c r="AW18" s="29">
        <v>0</v>
      </c>
      <c r="AX18" s="29">
        <v>0</v>
      </c>
      <c r="AY18" s="29">
        <v>0</v>
      </c>
      <c r="AZ18" s="29">
        <f t="shared" si="11"/>
        <v>13</v>
      </c>
      <c r="BA18" s="29">
        <v>13</v>
      </c>
      <c r="BB18" s="29">
        <v>0</v>
      </c>
      <c r="BC18" s="29">
        <v>0</v>
      </c>
    </row>
    <row r="19" spans="1:55" ht="13.5" customHeight="1" x14ac:dyDescent="0.15">
      <c r="A19" s="66" t="s">
        <v>34</v>
      </c>
      <c r="B19" s="27" t="s">
        <v>57</v>
      </c>
      <c r="C19" s="67" t="s">
        <v>58</v>
      </c>
      <c r="D19" s="29">
        <f t="shared" si="0"/>
        <v>10647</v>
      </c>
      <c r="E19" s="29">
        <f t="shared" si="1"/>
        <v>2278</v>
      </c>
      <c r="F19" s="29">
        <v>2278</v>
      </c>
      <c r="G19" s="29">
        <v>0</v>
      </c>
      <c r="H19" s="29">
        <f t="shared" si="2"/>
        <v>0</v>
      </c>
      <c r="I19" s="29">
        <v>0</v>
      </c>
      <c r="J19" s="29">
        <v>0</v>
      </c>
      <c r="K19" s="29">
        <f t="shared" si="3"/>
        <v>8369</v>
      </c>
      <c r="L19" s="29">
        <v>0</v>
      </c>
      <c r="M19" s="29">
        <v>8369</v>
      </c>
      <c r="N19" s="29">
        <f t="shared" si="4"/>
        <v>10660</v>
      </c>
      <c r="O19" s="29">
        <f t="shared" si="5"/>
        <v>2278</v>
      </c>
      <c r="P19" s="29">
        <v>2278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f t="shared" si="6"/>
        <v>8369</v>
      </c>
      <c r="W19" s="29">
        <v>8369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f t="shared" si="7"/>
        <v>13</v>
      </c>
      <c r="AD19" s="29">
        <v>13</v>
      </c>
      <c r="AE19" s="29">
        <v>0</v>
      </c>
      <c r="AF19" s="29">
        <f t="shared" si="8"/>
        <v>32</v>
      </c>
      <c r="AG19" s="29">
        <v>32</v>
      </c>
      <c r="AH19" s="29">
        <v>0</v>
      </c>
      <c r="AI19" s="29">
        <v>0</v>
      </c>
      <c r="AJ19" s="29">
        <f t="shared" si="9"/>
        <v>552</v>
      </c>
      <c r="AK19" s="29">
        <v>552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f t="shared" si="10"/>
        <v>32</v>
      </c>
      <c r="AU19" s="29">
        <v>32</v>
      </c>
      <c r="AV19" s="29">
        <v>0</v>
      </c>
      <c r="AW19" s="29">
        <v>0</v>
      </c>
      <c r="AX19" s="29">
        <v>0</v>
      </c>
      <c r="AY19" s="29">
        <v>0</v>
      </c>
      <c r="AZ19" s="29">
        <f t="shared" si="11"/>
        <v>0</v>
      </c>
      <c r="BA19" s="29">
        <v>0</v>
      </c>
      <c r="BB19" s="29">
        <v>0</v>
      </c>
      <c r="BC19" s="29">
        <v>0</v>
      </c>
    </row>
    <row r="20" spans="1:55" ht="13.5" customHeight="1" x14ac:dyDescent="0.15">
      <c r="A20" s="66" t="s">
        <v>34</v>
      </c>
      <c r="B20" s="27" t="s">
        <v>59</v>
      </c>
      <c r="C20" s="67" t="s">
        <v>60</v>
      </c>
      <c r="D20" s="29">
        <f t="shared" si="0"/>
        <v>42846</v>
      </c>
      <c r="E20" s="29">
        <f t="shared" si="1"/>
        <v>0</v>
      </c>
      <c r="F20" s="29">
        <v>0</v>
      </c>
      <c r="G20" s="29">
        <v>0</v>
      </c>
      <c r="H20" s="29">
        <f t="shared" si="2"/>
        <v>0</v>
      </c>
      <c r="I20" s="29">
        <v>0</v>
      </c>
      <c r="J20" s="29">
        <v>0</v>
      </c>
      <c r="K20" s="29">
        <f t="shared" si="3"/>
        <v>42846</v>
      </c>
      <c r="L20" s="29">
        <v>2846</v>
      </c>
      <c r="M20" s="29">
        <v>40000</v>
      </c>
      <c r="N20" s="29">
        <f t="shared" si="4"/>
        <v>42846</v>
      </c>
      <c r="O20" s="29">
        <f t="shared" si="5"/>
        <v>2846</v>
      </c>
      <c r="P20" s="29">
        <v>2846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f t="shared" si="6"/>
        <v>40000</v>
      </c>
      <c r="W20" s="29">
        <v>40000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f t="shared" si="7"/>
        <v>0</v>
      </c>
      <c r="AD20" s="29">
        <v>0</v>
      </c>
      <c r="AE20" s="29">
        <v>0</v>
      </c>
      <c r="AF20" s="29">
        <f t="shared" si="8"/>
        <v>1095</v>
      </c>
      <c r="AG20" s="29">
        <v>1095</v>
      </c>
      <c r="AH20" s="29">
        <v>0</v>
      </c>
      <c r="AI20" s="29">
        <v>0</v>
      </c>
      <c r="AJ20" s="29">
        <f t="shared" si="9"/>
        <v>1095</v>
      </c>
      <c r="AK20" s="29">
        <v>0</v>
      </c>
      <c r="AL20" s="29">
        <v>0</v>
      </c>
      <c r="AM20" s="29">
        <v>0</v>
      </c>
      <c r="AN20" s="29">
        <v>1095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f t="shared" si="10"/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f t="shared" si="11"/>
        <v>0</v>
      </c>
      <c r="BA20" s="29">
        <v>0</v>
      </c>
      <c r="BB20" s="29">
        <v>0</v>
      </c>
      <c r="BC20" s="29">
        <v>0</v>
      </c>
    </row>
    <row r="21" spans="1:55" ht="13.5" customHeight="1" x14ac:dyDescent="0.15">
      <c r="A21" s="66" t="s">
        <v>34</v>
      </c>
      <c r="B21" s="27" t="s">
        <v>61</v>
      </c>
      <c r="C21" s="67" t="s">
        <v>62</v>
      </c>
      <c r="D21" s="29">
        <f t="shared" si="0"/>
        <v>8761</v>
      </c>
      <c r="E21" s="29">
        <f t="shared" si="1"/>
        <v>0</v>
      </c>
      <c r="F21" s="29">
        <v>0</v>
      </c>
      <c r="G21" s="29">
        <v>0</v>
      </c>
      <c r="H21" s="29">
        <f t="shared" si="2"/>
        <v>0</v>
      </c>
      <c r="I21" s="29">
        <v>0</v>
      </c>
      <c r="J21" s="29">
        <v>0</v>
      </c>
      <c r="K21" s="29">
        <f t="shared" si="3"/>
        <v>8761</v>
      </c>
      <c r="L21" s="29">
        <v>1000</v>
      </c>
      <c r="M21" s="29">
        <v>7761</v>
      </c>
      <c r="N21" s="29">
        <f t="shared" si="4"/>
        <v>8761</v>
      </c>
      <c r="O21" s="29">
        <f t="shared" si="5"/>
        <v>1000</v>
      </c>
      <c r="P21" s="29">
        <v>1000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f t="shared" si="6"/>
        <v>7761</v>
      </c>
      <c r="W21" s="29">
        <v>7761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f t="shared" si="7"/>
        <v>0</v>
      </c>
      <c r="AD21" s="29">
        <v>0</v>
      </c>
      <c r="AE21" s="29">
        <v>0</v>
      </c>
      <c r="AF21" s="29">
        <f t="shared" si="8"/>
        <v>16</v>
      </c>
      <c r="AG21" s="29">
        <v>16</v>
      </c>
      <c r="AH21" s="29">
        <v>0</v>
      </c>
      <c r="AI21" s="29">
        <v>0</v>
      </c>
      <c r="AJ21" s="29">
        <f t="shared" si="9"/>
        <v>83</v>
      </c>
      <c r="AK21" s="29">
        <v>72</v>
      </c>
      <c r="AL21" s="29">
        <v>11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f t="shared" si="10"/>
        <v>16</v>
      </c>
      <c r="AU21" s="29">
        <v>16</v>
      </c>
      <c r="AV21" s="29">
        <v>0</v>
      </c>
      <c r="AW21" s="29">
        <v>0</v>
      </c>
      <c r="AX21" s="29">
        <v>0</v>
      </c>
      <c r="AY21" s="29">
        <v>0</v>
      </c>
      <c r="AZ21" s="29">
        <f t="shared" si="11"/>
        <v>11</v>
      </c>
      <c r="BA21" s="29">
        <v>11</v>
      </c>
      <c r="BB21" s="29">
        <v>0</v>
      </c>
      <c r="BC21" s="29">
        <v>0</v>
      </c>
    </row>
    <row r="22" spans="1:55" ht="13.5" customHeight="1" x14ac:dyDescent="0.15">
      <c r="A22" s="66" t="s">
        <v>34</v>
      </c>
      <c r="B22" s="27" t="s">
        <v>63</v>
      </c>
      <c r="C22" s="67" t="s">
        <v>64</v>
      </c>
      <c r="D22" s="29">
        <f t="shared" si="0"/>
        <v>16740</v>
      </c>
      <c r="E22" s="29">
        <f t="shared" si="1"/>
        <v>0</v>
      </c>
      <c r="F22" s="29">
        <v>0</v>
      </c>
      <c r="G22" s="29">
        <v>0</v>
      </c>
      <c r="H22" s="29">
        <f t="shared" si="2"/>
        <v>0</v>
      </c>
      <c r="I22" s="29">
        <v>0</v>
      </c>
      <c r="J22" s="29">
        <v>0</v>
      </c>
      <c r="K22" s="29">
        <f t="shared" si="3"/>
        <v>16740</v>
      </c>
      <c r="L22" s="29">
        <v>1391</v>
      </c>
      <c r="M22" s="29">
        <v>15349</v>
      </c>
      <c r="N22" s="29">
        <f t="shared" si="4"/>
        <v>16740</v>
      </c>
      <c r="O22" s="29">
        <f t="shared" si="5"/>
        <v>1391</v>
      </c>
      <c r="P22" s="29">
        <v>1391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f t="shared" si="6"/>
        <v>15349</v>
      </c>
      <c r="W22" s="29">
        <v>15349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f t="shared" si="7"/>
        <v>0</v>
      </c>
      <c r="AD22" s="29">
        <v>0</v>
      </c>
      <c r="AE22" s="29">
        <v>0</v>
      </c>
      <c r="AF22" s="29">
        <f t="shared" si="8"/>
        <v>570</v>
      </c>
      <c r="AG22" s="29">
        <v>570</v>
      </c>
      <c r="AH22" s="29">
        <v>0</v>
      </c>
      <c r="AI22" s="29">
        <v>0</v>
      </c>
      <c r="AJ22" s="29">
        <f t="shared" si="9"/>
        <v>570</v>
      </c>
      <c r="AK22" s="29">
        <v>0</v>
      </c>
      <c r="AL22" s="29">
        <v>0</v>
      </c>
      <c r="AM22" s="29">
        <v>570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f t="shared" si="10"/>
        <v>47</v>
      </c>
      <c r="AU22" s="29">
        <v>0</v>
      </c>
      <c r="AV22" s="29">
        <v>0</v>
      </c>
      <c r="AW22" s="29">
        <v>47</v>
      </c>
      <c r="AX22" s="29">
        <v>0</v>
      </c>
      <c r="AY22" s="29">
        <v>0</v>
      </c>
      <c r="AZ22" s="29">
        <f t="shared" si="11"/>
        <v>0</v>
      </c>
      <c r="BA22" s="29">
        <v>0</v>
      </c>
      <c r="BB22" s="29">
        <v>0</v>
      </c>
      <c r="BC22" s="29">
        <v>0</v>
      </c>
    </row>
    <row r="23" spans="1:55" ht="13.5" customHeight="1" x14ac:dyDescent="0.15">
      <c r="A23" s="66" t="s">
        <v>34</v>
      </c>
      <c r="B23" s="27" t="s">
        <v>65</v>
      </c>
      <c r="C23" s="67" t="s">
        <v>66</v>
      </c>
      <c r="D23" s="29">
        <f t="shared" si="0"/>
        <v>37628</v>
      </c>
      <c r="E23" s="29">
        <f t="shared" si="1"/>
        <v>0</v>
      </c>
      <c r="F23" s="29">
        <v>0</v>
      </c>
      <c r="G23" s="29">
        <v>0</v>
      </c>
      <c r="H23" s="29">
        <f t="shared" si="2"/>
        <v>0</v>
      </c>
      <c r="I23" s="29">
        <v>0</v>
      </c>
      <c r="J23" s="29">
        <v>0</v>
      </c>
      <c r="K23" s="29">
        <f t="shared" si="3"/>
        <v>37628</v>
      </c>
      <c r="L23" s="29">
        <v>541</v>
      </c>
      <c r="M23" s="29">
        <v>37087</v>
      </c>
      <c r="N23" s="29">
        <f t="shared" si="4"/>
        <v>37628</v>
      </c>
      <c r="O23" s="29">
        <f t="shared" si="5"/>
        <v>541</v>
      </c>
      <c r="P23" s="29">
        <v>541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f t="shared" si="6"/>
        <v>37087</v>
      </c>
      <c r="W23" s="29">
        <v>37087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f t="shared" si="7"/>
        <v>0</v>
      </c>
      <c r="AD23" s="29">
        <v>0</v>
      </c>
      <c r="AE23" s="29">
        <v>0</v>
      </c>
      <c r="AF23" s="29">
        <f t="shared" si="8"/>
        <v>0</v>
      </c>
      <c r="AG23" s="29">
        <v>0</v>
      </c>
      <c r="AH23" s="29">
        <v>0</v>
      </c>
      <c r="AI23" s="29">
        <v>0</v>
      </c>
      <c r="AJ23" s="29">
        <f t="shared" si="9"/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f t="shared" si="10"/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f t="shared" si="11"/>
        <v>0</v>
      </c>
      <c r="BA23" s="29">
        <v>0</v>
      </c>
      <c r="BB23" s="29">
        <v>0</v>
      </c>
      <c r="BC23" s="29">
        <v>0</v>
      </c>
    </row>
    <row r="24" spans="1:55" ht="13.5" customHeight="1" x14ac:dyDescent="0.15">
      <c r="A24" s="66" t="s">
        <v>34</v>
      </c>
      <c r="B24" s="27" t="s">
        <v>67</v>
      </c>
      <c r="C24" s="67" t="s">
        <v>68</v>
      </c>
      <c r="D24" s="29">
        <f t="shared" si="0"/>
        <v>7962</v>
      </c>
      <c r="E24" s="29">
        <f t="shared" si="1"/>
        <v>0</v>
      </c>
      <c r="F24" s="29">
        <v>0</v>
      </c>
      <c r="G24" s="29">
        <v>0</v>
      </c>
      <c r="H24" s="29">
        <f t="shared" si="2"/>
        <v>0</v>
      </c>
      <c r="I24" s="29">
        <v>0</v>
      </c>
      <c r="J24" s="29">
        <v>0</v>
      </c>
      <c r="K24" s="29">
        <f t="shared" si="3"/>
        <v>7962</v>
      </c>
      <c r="L24" s="29">
        <v>1321</v>
      </c>
      <c r="M24" s="29">
        <v>6641</v>
      </c>
      <c r="N24" s="29">
        <f t="shared" si="4"/>
        <v>7962</v>
      </c>
      <c r="O24" s="29">
        <f t="shared" si="5"/>
        <v>1321</v>
      </c>
      <c r="P24" s="29">
        <v>1321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f t="shared" si="6"/>
        <v>6641</v>
      </c>
      <c r="W24" s="29">
        <v>6641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f t="shared" si="7"/>
        <v>0</v>
      </c>
      <c r="AD24" s="29">
        <v>0</v>
      </c>
      <c r="AE24" s="29">
        <v>0</v>
      </c>
      <c r="AF24" s="29">
        <f t="shared" si="8"/>
        <v>264</v>
      </c>
      <c r="AG24" s="29">
        <v>264</v>
      </c>
      <c r="AH24" s="29">
        <v>0</v>
      </c>
      <c r="AI24" s="29">
        <v>0</v>
      </c>
      <c r="AJ24" s="29">
        <f t="shared" si="9"/>
        <v>260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260</v>
      </c>
      <c r="AQ24" s="29">
        <v>0</v>
      </c>
      <c r="AR24" s="29">
        <v>0</v>
      </c>
      <c r="AS24" s="29">
        <v>0</v>
      </c>
      <c r="AT24" s="29">
        <f t="shared" si="10"/>
        <v>4</v>
      </c>
      <c r="AU24" s="29">
        <v>4</v>
      </c>
      <c r="AV24" s="29">
        <v>0</v>
      </c>
      <c r="AW24" s="29">
        <v>0</v>
      </c>
      <c r="AX24" s="29">
        <v>0</v>
      </c>
      <c r="AY24" s="29">
        <v>0</v>
      </c>
      <c r="AZ24" s="29">
        <f t="shared" si="11"/>
        <v>3</v>
      </c>
      <c r="BA24" s="29">
        <v>3</v>
      </c>
      <c r="BB24" s="29">
        <v>0</v>
      </c>
      <c r="BC24" s="29">
        <v>0</v>
      </c>
    </row>
    <row r="25" spans="1:55" ht="13.5" customHeight="1" x14ac:dyDescent="0.15">
      <c r="A25" s="66" t="s">
        <v>34</v>
      </c>
      <c r="B25" s="27" t="s">
        <v>69</v>
      </c>
      <c r="C25" s="67" t="s">
        <v>70</v>
      </c>
      <c r="D25" s="29">
        <f t="shared" si="0"/>
        <v>25205</v>
      </c>
      <c r="E25" s="29">
        <f t="shared" si="1"/>
        <v>0</v>
      </c>
      <c r="F25" s="29">
        <v>0</v>
      </c>
      <c r="G25" s="29">
        <v>0</v>
      </c>
      <c r="H25" s="29">
        <f t="shared" si="2"/>
        <v>0</v>
      </c>
      <c r="I25" s="29">
        <v>0</v>
      </c>
      <c r="J25" s="29">
        <v>0</v>
      </c>
      <c r="K25" s="29">
        <f t="shared" si="3"/>
        <v>25205</v>
      </c>
      <c r="L25" s="29">
        <v>717</v>
      </c>
      <c r="M25" s="29">
        <v>24488</v>
      </c>
      <c r="N25" s="29">
        <f t="shared" si="4"/>
        <v>25263</v>
      </c>
      <c r="O25" s="29">
        <f t="shared" si="5"/>
        <v>717</v>
      </c>
      <c r="P25" s="29">
        <v>717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f t="shared" si="6"/>
        <v>24488</v>
      </c>
      <c r="W25" s="29">
        <v>24488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f t="shared" si="7"/>
        <v>58</v>
      </c>
      <c r="AD25" s="29">
        <v>58</v>
      </c>
      <c r="AE25" s="29">
        <v>0</v>
      </c>
      <c r="AF25" s="29">
        <f t="shared" si="8"/>
        <v>22</v>
      </c>
      <c r="AG25" s="29">
        <v>22</v>
      </c>
      <c r="AH25" s="29">
        <v>0</v>
      </c>
      <c r="AI25" s="29">
        <v>0</v>
      </c>
      <c r="AJ25" s="29">
        <f t="shared" si="9"/>
        <v>466</v>
      </c>
      <c r="AK25" s="29">
        <v>466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f t="shared" si="10"/>
        <v>22</v>
      </c>
      <c r="AU25" s="29">
        <v>22</v>
      </c>
      <c r="AV25" s="29">
        <v>0</v>
      </c>
      <c r="AW25" s="29">
        <v>0</v>
      </c>
      <c r="AX25" s="29">
        <v>0</v>
      </c>
      <c r="AY25" s="29">
        <v>0</v>
      </c>
      <c r="AZ25" s="29">
        <f t="shared" si="11"/>
        <v>0</v>
      </c>
      <c r="BA25" s="29">
        <v>0</v>
      </c>
      <c r="BB25" s="29">
        <v>0</v>
      </c>
      <c r="BC25" s="29">
        <v>0</v>
      </c>
    </row>
    <row r="26" spans="1:55" ht="13.5" customHeight="1" x14ac:dyDescent="0.15">
      <c r="A26" s="66" t="s">
        <v>34</v>
      </c>
      <c r="B26" s="27" t="s">
        <v>71</v>
      </c>
      <c r="C26" s="67" t="s">
        <v>72</v>
      </c>
      <c r="D26" s="29">
        <f t="shared" si="0"/>
        <v>16186</v>
      </c>
      <c r="E26" s="29">
        <f t="shared" si="1"/>
        <v>0</v>
      </c>
      <c r="F26" s="29">
        <v>0</v>
      </c>
      <c r="G26" s="29">
        <v>0</v>
      </c>
      <c r="H26" s="29">
        <f t="shared" si="2"/>
        <v>0</v>
      </c>
      <c r="I26" s="29">
        <v>0</v>
      </c>
      <c r="J26" s="29">
        <v>0</v>
      </c>
      <c r="K26" s="29">
        <f t="shared" si="3"/>
        <v>16186</v>
      </c>
      <c r="L26" s="29">
        <v>2264</v>
      </c>
      <c r="M26" s="29">
        <v>13922</v>
      </c>
      <c r="N26" s="29">
        <f t="shared" si="4"/>
        <v>16186</v>
      </c>
      <c r="O26" s="29">
        <f t="shared" si="5"/>
        <v>2264</v>
      </c>
      <c r="P26" s="29">
        <v>2264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f t="shared" si="6"/>
        <v>13922</v>
      </c>
      <c r="W26" s="29">
        <v>13922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f t="shared" si="7"/>
        <v>0</v>
      </c>
      <c r="AD26" s="29">
        <v>0</v>
      </c>
      <c r="AE26" s="29">
        <v>0</v>
      </c>
      <c r="AF26" s="29">
        <f t="shared" si="8"/>
        <v>27</v>
      </c>
      <c r="AG26" s="29">
        <v>27</v>
      </c>
      <c r="AH26" s="29">
        <v>0</v>
      </c>
      <c r="AI26" s="29">
        <v>0</v>
      </c>
      <c r="AJ26" s="29">
        <f t="shared" si="9"/>
        <v>27</v>
      </c>
      <c r="AK26" s="29">
        <v>0</v>
      </c>
      <c r="AL26" s="29">
        <v>0</v>
      </c>
      <c r="AM26" s="29">
        <v>27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f t="shared" si="10"/>
        <v>4</v>
      </c>
      <c r="AU26" s="29">
        <v>0</v>
      </c>
      <c r="AV26" s="29">
        <v>0</v>
      </c>
      <c r="AW26" s="29">
        <v>4</v>
      </c>
      <c r="AX26" s="29">
        <v>0</v>
      </c>
      <c r="AY26" s="29">
        <v>0</v>
      </c>
      <c r="AZ26" s="29">
        <f t="shared" si="11"/>
        <v>114</v>
      </c>
      <c r="BA26" s="29">
        <v>114</v>
      </c>
      <c r="BB26" s="29">
        <v>0</v>
      </c>
      <c r="BC26" s="29">
        <v>0</v>
      </c>
    </row>
    <row r="27" spans="1:55" ht="13.5" customHeight="1" x14ac:dyDescent="0.15">
      <c r="A27" s="66" t="s">
        <v>34</v>
      </c>
      <c r="B27" s="27" t="s">
        <v>73</v>
      </c>
      <c r="C27" s="67" t="s">
        <v>74</v>
      </c>
      <c r="D27" s="29">
        <f t="shared" si="0"/>
        <v>10062</v>
      </c>
      <c r="E27" s="29">
        <f t="shared" si="1"/>
        <v>0</v>
      </c>
      <c r="F27" s="29">
        <v>0</v>
      </c>
      <c r="G27" s="29">
        <v>0</v>
      </c>
      <c r="H27" s="29">
        <f t="shared" si="2"/>
        <v>0</v>
      </c>
      <c r="I27" s="29">
        <v>0</v>
      </c>
      <c r="J27" s="29">
        <v>0</v>
      </c>
      <c r="K27" s="29">
        <f t="shared" si="3"/>
        <v>10062</v>
      </c>
      <c r="L27" s="29">
        <v>1495</v>
      </c>
      <c r="M27" s="29">
        <v>8567</v>
      </c>
      <c r="N27" s="29">
        <f t="shared" si="4"/>
        <v>10062</v>
      </c>
      <c r="O27" s="29">
        <f t="shared" si="5"/>
        <v>1495</v>
      </c>
      <c r="P27" s="29">
        <v>1495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f t="shared" si="6"/>
        <v>8567</v>
      </c>
      <c r="W27" s="29">
        <v>8567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f t="shared" si="7"/>
        <v>0</v>
      </c>
      <c r="AD27" s="29">
        <v>0</v>
      </c>
      <c r="AE27" s="29">
        <v>0</v>
      </c>
      <c r="AF27" s="29">
        <f t="shared" si="8"/>
        <v>321</v>
      </c>
      <c r="AG27" s="29">
        <v>321</v>
      </c>
      <c r="AH27" s="29">
        <v>0</v>
      </c>
      <c r="AI27" s="29">
        <v>0</v>
      </c>
      <c r="AJ27" s="29">
        <f t="shared" si="9"/>
        <v>321</v>
      </c>
      <c r="AK27" s="29">
        <v>0</v>
      </c>
      <c r="AL27" s="29">
        <v>0</v>
      </c>
      <c r="AM27" s="29">
        <v>281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40</v>
      </c>
      <c r="AT27" s="29">
        <f t="shared" si="10"/>
        <v>32</v>
      </c>
      <c r="AU27" s="29">
        <v>0</v>
      </c>
      <c r="AV27" s="29">
        <v>0</v>
      </c>
      <c r="AW27" s="29">
        <v>32</v>
      </c>
      <c r="AX27" s="29">
        <v>0</v>
      </c>
      <c r="AY27" s="29">
        <v>0</v>
      </c>
      <c r="AZ27" s="29">
        <f t="shared" si="11"/>
        <v>0</v>
      </c>
      <c r="BA27" s="29">
        <v>0</v>
      </c>
      <c r="BB27" s="29">
        <v>0</v>
      </c>
      <c r="BC27" s="29">
        <v>0</v>
      </c>
    </row>
    <row r="28" spans="1:55" ht="13.5" customHeight="1" x14ac:dyDescent="0.15">
      <c r="A28" s="66" t="s">
        <v>34</v>
      </c>
      <c r="B28" s="27" t="s">
        <v>75</v>
      </c>
      <c r="C28" s="67" t="s">
        <v>76</v>
      </c>
      <c r="D28" s="29">
        <f t="shared" si="0"/>
        <v>10943</v>
      </c>
      <c r="E28" s="29">
        <f t="shared" si="1"/>
        <v>0</v>
      </c>
      <c r="F28" s="29">
        <v>0</v>
      </c>
      <c r="G28" s="29">
        <v>0</v>
      </c>
      <c r="H28" s="29">
        <f t="shared" si="2"/>
        <v>0</v>
      </c>
      <c r="I28" s="29">
        <v>0</v>
      </c>
      <c r="J28" s="29">
        <v>0</v>
      </c>
      <c r="K28" s="29">
        <f t="shared" si="3"/>
        <v>10943</v>
      </c>
      <c r="L28" s="29">
        <v>1387</v>
      </c>
      <c r="M28" s="29">
        <v>9556</v>
      </c>
      <c r="N28" s="29">
        <f t="shared" si="4"/>
        <v>10943</v>
      </c>
      <c r="O28" s="29">
        <f t="shared" si="5"/>
        <v>1387</v>
      </c>
      <c r="P28" s="29">
        <v>0</v>
      </c>
      <c r="Q28" s="29">
        <v>0</v>
      </c>
      <c r="R28" s="29">
        <v>0</v>
      </c>
      <c r="S28" s="29">
        <v>1387</v>
      </c>
      <c r="T28" s="29">
        <v>0</v>
      </c>
      <c r="U28" s="29">
        <v>0</v>
      </c>
      <c r="V28" s="29">
        <f t="shared" si="6"/>
        <v>9556</v>
      </c>
      <c r="W28" s="29">
        <v>370</v>
      </c>
      <c r="X28" s="29">
        <v>0</v>
      </c>
      <c r="Y28" s="29">
        <v>0</v>
      </c>
      <c r="Z28" s="29">
        <v>9186</v>
      </c>
      <c r="AA28" s="29">
        <v>0</v>
      </c>
      <c r="AB28" s="29">
        <v>0</v>
      </c>
      <c r="AC28" s="29">
        <f t="shared" si="7"/>
        <v>0</v>
      </c>
      <c r="AD28" s="29">
        <v>0</v>
      </c>
      <c r="AE28" s="29">
        <v>0</v>
      </c>
      <c r="AF28" s="29">
        <f t="shared" si="8"/>
        <v>15</v>
      </c>
      <c r="AG28" s="29">
        <v>15</v>
      </c>
      <c r="AH28" s="29">
        <v>0</v>
      </c>
      <c r="AI28" s="29">
        <v>0</v>
      </c>
      <c r="AJ28" s="29">
        <f t="shared" si="9"/>
        <v>15</v>
      </c>
      <c r="AK28" s="29">
        <v>0</v>
      </c>
      <c r="AL28" s="29">
        <v>0</v>
      </c>
      <c r="AM28" s="29">
        <v>15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f t="shared" si="10"/>
        <v>1</v>
      </c>
      <c r="AU28" s="29">
        <v>0</v>
      </c>
      <c r="AV28" s="29">
        <v>0</v>
      </c>
      <c r="AW28" s="29">
        <v>1</v>
      </c>
      <c r="AX28" s="29">
        <v>0</v>
      </c>
      <c r="AY28" s="29">
        <v>0</v>
      </c>
      <c r="AZ28" s="29">
        <f t="shared" si="11"/>
        <v>53</v>
      </c>
      <c r="BA28" s="29">
        <v>53</v>
      </c>
      <c r="BB28" s="29">
        <v>0</v>
      </c>
      <c r="BC28" s="29">
        <v>0</v>
      </c>
    </row>
    <row r="29" spans="1:55" ht="13.5" customHeight="1" x14ac:dyDescent="0.15">
      <c r="A29" s="66" t="s">
        <v>34</v>
      </c>
      <c r="B29" s="27" t="s">
        <v>77</v>
      </c>
      <c r="C29" s="67" t="s">
        <v>78</v>
      </c>
      <c r="D29" s="29">
        <f t="shared" si="0"/>
        <v>3848</v>
      </c>
      <c r="E29" s="29">
        <f t="shared" si="1"/>
        <v>0</v>
      </c>
      <c r="F29" s="29">
        <v>0</v>
      </c>
      <c r="G29" s="29">
        <v>0</v>
      </c>
      <c r="H29" s="29">
        <f t="shared" si="2"/>
        <v>0</v>
      </c>
      <c r="I29" s="29">
        <v>0</v>
      </c>
      <c r="J29" s="29">
        <v>0</v>
      </c>
      <c r="K29" s="29">
        <f t="shared" si="3"/>
        <v>3848</v>
      </c>
      <c r="L29" s="29">
        <v>328</v>
      </c>
      <c r="M29" s="29">
        <v>3520</v>
      </c>
      <c r="N29" s="29">
        <f t="shared" si="4"/>
        <v>3848</v>
      </c>
      <c r="O29" s="29">
        <f t="shared" si="5"/>
        <v>328</v>
      </c>
      <c r="P29" s="29">
        <v>328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f t="shared" si="6"/>
        <v>3520</v>
      </c>
      <c r="W29" s="29">
        <v>3520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f t="shared" si="7"/>
        <v>0</v>
      </c>
      <c r="AD29" s="29">
        <v>0</v>
      </c>
      <c r="AE29" s="29">
        <v>0</v>
      </c>
      <c r="AF29" s="29">
        <f t="shared" si="8"/>
        <v>100</v>
      </c>
      <c r="AG29" s="29">
        <v>100</v>
      </c>
      <c r="AH29" s="29">
        <v>0</v>
      </c>
      <c r="AI29" s="29">
        <v>0</v>
      </c>
      <c r="AJ29" s="29">
        <f t="shared" si="9"/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f t="shared" si="10"/>
        <v>100</v>
      </c>
      <c r="AU29" s="29">
        <v>100</v>
      </c>
      <c r="AV29" s="29">
        <v>0</v>
      </c>
      <c r="AW29" s="29">
        <v>0</v>
      </c>
      <c r="AX29" s="29">
        <v>0</v>
      </c>
      <c r="AY29" s="29">
        <v>0</v>
      </c>
      <c r="AZ29" s="29">
        <f t="shared" si="11"/>
        <v>0</v>
      </c>
      <c r="BA29" s="29">
        <v>0</v>
      </c>
      <c r="BB29" s="29">
        <v>0</v>
      </c>
      <c r="BC29" s="29">
        <v>0</v>
      </c>
    </row>
    <row r="30" spans="1:55" ht="13.5" customHeight="1" x14ac:dyDescent="0.15">
      <c r="A30" s="66" t="s">
        <v>34</v>
      </c>
      <c r="B30" s="27" t="s">
        <v>79</v>
      </c>
      <c r="C30" s="67" t="s">
        <v>80</v>
      </c>
      <c r="D30" s="29">
        <f t="shared" si="0"/>
        <v>4304</v>
      </c>
      <c r="E30" s="29">
        <f t="shared" si="1"/>
        <v>0</v>
      </c>
      <c r="F30" s="29">
        <v>0</v>
      </c>
      <c r="G30" s="29">
        <v>0</v>
      </c>
      <c r="H30" s="29">
        <f t="shared" si="2"/>
        <v>0</v>
      </c>
      <c r="I30" s="29">
        <v>0</v>
      </c>
      <c r="J30" s="29">
        <v>0</v>
      </c>
      <c r="K30" s="29">
        <f t="shared" si="3"/>
        <v>4304</v>
      </c>
      <c r="L30" s="29">
        <v>404</v>
      </c>
      <c r="M30" s="29">
        <v>3900</v>
      </c>
      <c r="N30" s="29">
        <f t="shared" si="4"/>
        <v>4304</v>
      </c>
      <c r="O30" s="29">
        <f t="shared" si="5"/>
        <v>404</v>
      </c>
      <c r="P30" s="29">
        <v>404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f t="shared" si="6"/>
        <v>3900</v>
      </c>
      <c r="W30" s="29">
        <v>3900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f t="shared" si="7"/>
        <v>0</v>
      </c>
      <c r="AD30" s="29">
        <v>0</v>
      </c>
      <c r="AE30" s="29">
        <v>0</v>
      </c>
      <c r="AF30" s="29">
        <f t="shared" si="8"/>
        <v>112</v>
      </c>
      <c r="AG30" s="29">
        <v>112</v>
      </c>
      <c r="AH30" s="29">
        <v>0</v>
      </c>
      <c r="AI30" s="29">
        <v>0</v>
      </c>
      <c r="AJ30" s="29">
        <f t="shared" si="9"/>
        <v>112</v>
      </c>
      <c r="AK30" s="29">
        <v>0</v>
      </c>
      <c r="AL30" s="29">
        <v>0</v>
      </c>
      <c r="AM30" s="29">
        <v>112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f t="shared" si="10"/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f t="shared" si="11"/>
        <v>0</v>
      </c>
      <c r="BA30" s="29">
        <v>0</v>
      </c>
      <c r="BB30" s="29">
        <v>0</v>
      </c>
      <c r="BC30" s="29">
        <v>0</v>
      </c>
    </row>
    <row r="31" spans="1:55" ht="13.5" customHeight="1" x14ac:dyDescent="0.15">
      <c r="A31" s="66" t="s">
        <v>34</v>
      </c>
      <c r="B31" s="27" t="s">
        <v>81</v>
      </c>
      <c r="C31" s="67" t="s">
        <v>82</v>
      </c>
      <c r="D31" s="29">
        <f t="shared" si="0"/>
        <v>20318</v>
      </c>
      <c r="E31" s="29">
        <f t="shared" si="1"/>
        <v>0</v>
      </c>
      <c r="F31" s="29">
        <v>0</v>
      </c>
      <c r="G31" s="29">
        <v>0</v>
      </c>
      <c r="H31" s="29">
        <f t="shared" si="2"/>
        <v>0</v>
      </c>
      <c r="I31" s="29">
        <v>0</v>
      </c>
      <c r="J31" s="29">
        <v>0</v>
      </c>
      <c r="K31" s="29">
        <f t="shared" si="3"/>
        <v>20318</v>
      </c>
      <c r="L31" s="29">
        <v>3157</v>
      </c>
      <c r="M31" s="29">
        <v>17161</v>
      </c>
      <c r="N31" s="29">
        <f t="shared" si="4"/>
        <v>20318</v>
      </c>
      <c r="O31" s="29">
        <f t="shared" si="5"/>
        <v>3157</v>
      </c>
      <c r="P31" s="29">
        <v>3157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f t="shared" si="6"/>
        <v>17161</v>
      </c>
      <c r="W31" s="29">
        <v>17161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f t="shared" si="7"/>
        <v>0</v>
      </c>
      <c r="AD31" s="29">
        <v>0</v>
      </c>
      <c r="AE31" s="29">
        <v>0</v>
      </c>
      <c r="AF31" s="29">
        <f t="shared" si="8"/>
        <v>831</v>
      </c>
      <c r="AG31" s="29">
        <v>831</v>
      </c>
      <c r="AH31" s="29">
        <v>0</v>
      </c>
      <c r="AI31" s="29">
        <v>0</v>
      </c>
      <c r="AJ31" s="29">
        <f t="shared" si="9"/>
        <v>831</v>
      </c>
      <c r="AK31" s="29">
        <v>0</v>
      </c>
      <c r="AL31" s="29">
        <v>0</v>
      </c>
      <c r="AM31" s="29">
        <v>831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f t="shared" si="10"/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f t="shared" si="11"/>
        <v>0</v>
      </c>
      <c r="BA31" s="29">
        <v>0</v>
      </c>
      <c r="BB31" s="29">
        <v>0</v>
      </c>
      <c r="BC31" s="29">
        <v>0</v>
      </c>
    </row>
    <row r="32" spans="1:55" ht="13.5" customHeight="1" x14ac:dyDescent="0.15">
      <c r="A32" s="66" t="s">
        <v>34</v>
      </c>
      <c r="B32" s="27" t="s">
        <v>83</v>
      </c>
      <c r="C32" s="67" t="s">
        <v>84</v>
      </c>
      <c r="D32" s="29">
        <f t="shared" si="0"/>
        <v>12319</v>
      </c>
      <c r="E32" s="29">
        <f t="shared" si="1"/>
        <v>0</v>
      </c>
      <c r="F32" s="29">
        <v>0</v>
      </c>
      <c r="G32" s="29">
        <v>0</v>
      </c>
      <c r="H32" s="29">
        <f t="shared" si="2"/>
        <v>0</v>
      </c>
      <c r="I32" s="29">
        <v>0</v>
      </c>
      <c r="J32" s="29">
        <v>0</v>
      </c>
      <c r="K32" s="29">
        <f t="shared" si="3"/>
        <v>12319</v>
      </c>
      <c r="L32" s="29">
        <v>1125</v>
      </c>
      <c r="M32" s="29">
        <v>11194</v>
      </c>
      <c r="N32" s="29">
        <f t="shared" si="4"/>
        <v>12344</v>
      </c>
      <c r="O32" s="29">
        <f t="shared" si="5"/>
        <v>1125</v>
      </c>
      <c r="P32" s="29">
        <v>1125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f t="shared" si="6"/>
        <v>11194</v>
      </c>
      <c r="W32" s="29">
        <v>11194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f t="shared" si="7"/>
        <v>25</v>
      </c>
      <c r="AD32" s="29">
        <v>25</v>
      </c>
      <c r="AE32" s="29">
        <v>0</v>
      </c>
      <c r="AF32" s="29">
        <f t="shared" si="8"/>
        <v>253</v>
      </c>
      <c r="AG32" s="29">
        <v>253</v>
      </c>
      <c r="AH32" s="29">
        <v>0</v>
      </c>
      <c r="AI32" s="29">
        <v>0</v>
      </c>
      <c r="AJ32" s="29">
        <f t="shared" si="9"/>
        <v>253</v>
      </c>
      <c r="AK32" s="29">
        <v>0</v>
      </c>
      <c r="AL32" s="29">
        <v>0</v>
      </c>
      <c r="AM32" s="29">
        <v>106</v>
      </c>
      <c r="AN32" s="29">
        <v>75</v>
      </c>
      <c r="AO32" s="29">
        <v>0</v>
      </c>
      <c r="AP32" s="29">
        <v>0</v>
      </c>
      <c r="AQ32" s="29">
        <v>0</v>
      </c>
      <c r="AR32" s="29">
        <v>0</v>
      </c>
      <c r="AS32" s="29">
        <v>72</v>
      </c>
      <c r="AT32" s="29">
        <f t="shared" si="10"/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f t="shared" si="11"/>
        <v>0</v>
      </c>
      <c r="BA32" s="29">
        <v>0</v>
      </c>
      <c r="BB32" s="29">
        <v>0</v>
      </c>
      <c r="BC32" s="29">
        <v>0</v>
      </c>
    </row>
    <row r="33" spans="1:55" ht="13.5" customHeight="1" x14ac:dyDescent="0.15">
      <c r="A33" s="66" t="s">
        <v>34</v>
      </c>
      <c r="B33" s="27" t="s">
        <v>85</v>
      </c>
      <c r="C33" s="67" t="s">
        <v>86</v>
      </c>
      <c r="D33" s="29">
        <f t="shared" si="0"/>
        <v>2114</v>
      </c>
      <c r="E33" s="29">
        <f t="shared" si="1"/>
        <v>0</v>
      </c>
      <c r="F33" s="29">
        <v>0</v>
      </c>
      <c r="G33" s="29">
        <v>0</v>
      </c>
      <c r="H33" s="29">
        <f t="shared" si="2"/>
        <v>0</v>
      </c>
      <c r="I33" s="29">
        <v>0</v>
      </c>
      <c r="J33" s="29">
        <v>0</v>
      </c>
      <c r="K33" s="29">
        <f t="shared" si="3"/>
        <v>2114</v>
      </c>
      <c r="L33" s="29">
        <v>618</v>
      </c>
      <c r="M33" s="29">
        <v>1496</v>
      </c>
      <c r="N33" s="29">
        <f t="shared" si="4"/>
        <v>2114</v>
      </c>
      <c r="O33" s="29">
        <f t="shared" si="5"/>
        <v>618</v>
      </c>
      <c r="P33" s="29">
        <v>618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f t="shared" si="6"/>
        <v>1496</v>
      </c>
      <c r="W33" s="29">
        <v>1496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f t="shared" si="7"/>
        <v>0</v>
      </c>
      <c r="AD33" s="29">
        <v>0</v>
      </c>
      <c r="AE33" s="29">
        <v>0</v>
      </c>
      <c r="AF33" s="29">
        <f t="shared" si="8"/>
        <v>43</v>
      </c>
      <c r="AG33" s="29">
        <v>43</v>
      </c>
      <c r="AH33" s="29">
        <v>0</v>
      </c>
      <c r="AI33" s="29">
        <v>0</v>
      </c>
      <c r="AJ33" s="29">
        <f t="shared" si="9"/>
        <v>43</v>
      </c>
      <c r="AK33" s="29">
        <v>0</v>
      </c>
      <c r="AL33" s="29">
        <v>0</v>
      </c>
      <c r="AM33" s="29">
        <v>18</v>
      </c>
      <c r="AN33" s="29">
        <v>13</v>
      </c>
      <c r="AO33" s="29">
        <v>0</v>
      </c>
      <c r="AP33" s="29">
        <v>0</v>
      </c>
      <c r="AQ33" s="29">
        <v>0</v>
      </c>
      <c r="AR33" s="29">
        <v>0</v>
      </c>
      <c r="AS33" s="29">
        <v>12</v>
      </c>
      <c r="AT33" s="29">
        <f t="shared" si="10"/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f t="shared" si="11"/>
        <v>0</v>
      </c>
      <c r="BA33" s="29">
        <v>0</v>
      </c>
      <c r="BB33" s="29">
        <v>0</v>
      </c>
      <c r="BC33" s="29">
        <v>0</v>
      </c>
    </row>
    <row r="34" spans="1:55" ht="13.5" customHeight="1" x14ac:dyDescent="0.15">
      <c r="A34" s="66" t="s">
        <v>34</v>
      </c>
      <c r="B34" s="27" t="s">
        <v>87</v>
      </c>
      <c r="C34" s="67" t="s">
        <v>88</v>
      </c>
      <c r="D34" s="29">
        <f t="shared" si="0"/>
        <v>8842</v>
      </c>
      <c r="E34" s="29">
        <f t="shared" si="1"/>
        <v>0</v>
      </c>
      <c r="F34" s="29">
        <v>0</v>
      </c>
      <c r="G34" s="29">
        <v>0</v>
      </c>
      <c r="H34" s="29">
        <f t="shared" si="2"/>
        <v>0</v>
      </c>
      <c r="I34" s="29">
        <v>0</v>
      </c>
      <c r="J34" s="29">
        <v>0</v>
      </c>
      <c r="K34" s="29">
        <f t="shared" si="3"/>
        <v>8842</v>
      </c>
      <c r="L34" s="29">
        <v>403</v>
      </c>
      <c r="M34" s="29">
        <v>8439</v>
      </c>
      <c r="N34" s="29">
        <f t="shared" si="4"/>
        <v>8842</v>
      </c>
      <c r="O34" s="29">
        <f t="shared" si="5"/>
        <v>403</v>
      </c>
      <c r="P34" s="29">
        <v>403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f t="shared" si="6"/>
        <v>8439</v>
      </c>
      <c r="W34" s="29">
        <v>8439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f t="shared" si="7"/>
        <v>0</v>
      </c>
      <c r="AD34" s="29">
        <v>0</v>
      </c>
      <c r="AE34" s="29">
        <v>0</v>
      </c>
      <c r="AF34" s="29">
        <f t="shared" si="8"/>
        <v>181</v>
      </c>
      <c r="AG34" s="29">
        <v>181</v>
      </c>
      <c r="AH34" s="29">
        <v>0</v>
      </c>
      <c r="AI34" s="29">
        <v>0</v>
      </c>
      <c r="AJ34" s="29">
        <f t="shared" si="9"/>
        <v>181</v>
      </c>
      <c r="AK34" s="29">
        <v>0</v>
      </c>
      <c r="AL34" s="29">
        <v>0</v>
      </c>
      <c r="AM34" s="29">
        <v>76</v>
      </c>
      <c r="AN34" s="29">
        <v>53</v>
      </c>
      <c r="AO34" s="29">
        <v>0</v>
      </c>
      <c r="AP34" s="29">
        <v>0</v>
      </c>
      <c r="AQ34" s="29">
        <v>0</v>
      </c>
      <c r="AR34" s="29">
        <v>0</v>
      </c>
      <c r="AS34" s="29">
        <v>52</v>
      </c>
      <c r="AT34" s="29">
        <f t="shared" si="10"/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f t="shared" si="11"/>
        <v>0</v>
      </c>
      <c r="BA34" s="29">
        <v>0</v>
      </c>
      <c r="BB34" s="29">
        <v>0</v>
      </c>
      <c r="BC34" s="29">
        <v>0</v>
      </c>
    </row>
    <row r="35" spans="1:55" ht="13.5" customHeight="1" x14ac:dyDescent="0.15">
      <c r="A35" s="66" t="s">
        <v>34</v>
      </c>
      <c r="B35" s="27" t="s">
        <v>89</v>
      </c>
      <c r="C35" s="67" t="s">
        <v>90</v>
      </c>
      <c r="D35" s="29">
        <f t="shared" si="0"/>
        <v>4705</v>
      </c>
      <c r="E35" s="29">
        <f t="shared" si="1"/>
        <v>0</v>
      </c>
      <c r="F35" s="29">
        <v>0</v>
      </c>
      <c r="G35" s="29">
        <v>0</v>
      </c>
      <c r="H35" s="29">
        <f t="shared" si="2"/>
        <v>0</v>
      </c>
      <c r="I35" s="29">
        <v>0</v>
      </c>
      <c r="J35" s="29">
        <v>0</v>
      </c>
      <c r="K35" s="29">
        <f t="shared" si="3"/>
        <v>4705</v>
      </c>
      <c r="L35" s="29">
        <v>317</v>
      </c>
      <c r="M35" s="29">
        <v>4388</v>
      </c>
      <c r="N35" s="29">
        <f t="shared" si="4"/>
        <v>4705</v>
      </c>
      <c r="O35" s="29">
        <f t="shared" si="5"/>
        <v>317</v>
      </c>
      <c r="P35" s="29">
        <v>317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f t="shared" si="6"/>
        <v>4388</v>
      </c>
      <c r="W35" s="29">
        <v>4388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f t="shared" si="7"/>
        <v>0</v>
      </c>
      <c r="AD35" s="29">
        <v>0</v>
      </c>
      <c r="AE35" s="29">
        <v>0</v>
      </c>
      <c r="AF35" s="29">
        <f t="shared" si="8"/>
        <v>96</v>
      </c>
      <c r="AG35" s="29">
        <v>96</v>
      </c>
      <c r="AH35" s="29">
        <v>0</v>
      </c>
      <c r="AI35" s="29">
        <v>0</v>
      </c>
      <c r="AJ35" s="29">
        <f t="shared" si="9"/>
        <v>96</v>
      </c>
      <c r="AK35" s="29">
        <v>0</v>
      </c>
      <c r="AL35" s="29">
        <v>0</v>
      </c>
      <c r="AM35" s="29">
        <v>40</v>
      </c>
      <c r="AN35" s="29">
        <v>28</v>
      </c>
      <c r="AO35" s="29">
        <v>0</v>
      </c>
      <c r="AP35" s="29">
        <v>0</v>
      </c>
      <c r="AQ35" s="29">
        <v>0</v>
      </c>
      <c r="AR35" s="29">
        <v>0</v>
      </c>
      <c r="AS35" s="29">
        <v>28</v>
      </c>
      <c r="AT35" s="29">
        <f t="shared" si="10"/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f t="shared" si="11"/>
        <v>0</v>
      </c>
      <c r="BA35" s="29">
        <v>0</v>
      </c>
      <c r="BB35" s="29">
        <v>0</v>
      </c>
      <c r="BC35" s="29">
        <v>0</v>
      </c>
    </row>
    <row r="36" spans="1:55" ht="13.5" customHeight="1" x14ac:dyDescent="0.15">
      <c r="A36" s="66" t="s">
        <v>34</v>
      </c>
      <c r="B36" s="27" t="s">
        <v>91</v>
      </c>
      <c r="C36" s="67" t="s">
        <v>92</v>
      </c>
      <c r="D36" s="29">
        <f t="shared" si="0"/>
        <v>1968</v>
      </c>
      <c r="E36" s="29">
        <f t="shared" si="1"/>
        <v>0</v>
      </c>
      <c r="F36" s="29">
        <v>0</v>
      </c>
      <c r="G36" s="29">
        <v>0</v>
      </c>
      <c r="H36" s="29">
        <f t="shared" si="2"/>
        <v>0</v>
      </c>
      <c r="I36" s="29">
        <v>0</v>
      </c>
      <c r="J36" s="29">
        <v>0</v>
      </c>
      <c r="K36" s="29">
        <f t="shared" si="3"/>
        <v>1968</v>
      </c>
      <c r="L36" s="29">
        <v>248</v>
      </c>
      <c r="M36" s="29">
        <v>1720</v>
      </c>
      <c r="N36" s="29">
        <f t="shared" si="4"/>
        <v>1968</v>
      </c>
      <c r="O36" s="29">
        <f t="shared" si="5"/>
        <v>248</v>
      </c>
      <c r="P36" s="29">
        <v>248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f t="shared" si="6"/>
        <v>1720</v>
      </c>
      <c r="W36" s="29">
        <v>1720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f t="shared" si="7"/>
        <v>0</v>
      </c>
      <c r="AD36" s="29">
        <v>0</v>
      </c>
      <c r="AE36" s="29">
        <v>0</v>
      </c>
      <c r="AF36" s="29">
        <f t="shared" si="8"/>
        <v>41</v>
      </c>
      <c r="AG36" s="29">
        <v>41</v>
      </c>
      <c r="AH36" s="29">
        <v>0</v>
      </c>
      <c r="AI36" s="29">
        <v>0</v>
      </c>
      <c r="AJ36" s="29">
        <f t="shared" si="9"/>
        <v>41</v>
      </c>
      <c r="AK36" s="29">
        <v>0</v>
      </c>
      <c r="AL36" s="29">
        <v>0</v>
      </c>
      <c r="AM36" s="29">
        <v>17</v>
      </c>
      <c r="AN36" s="29">
        <v>12</v>
      </c>
      <c r="AO36" s="29">
        <v>0</v>
      </c>
      <c r="AP36" s="29">
        <v>0</v>
      </c>
      <c r="AQ36" s="29">
        <v>0</v>
      </c>
      <c r="AR36" s="29">
        <v>0</v>
      </c>
      <c r="AS36" s="29">
        <v>12</v>
      </c>
      <c r="AT36" s="29">
        <f t="shared" si="10"/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f t="shared" si="11"/>
        <v>0</v>
      </c>
      <c r="BA36" s="29">
        <v>0</v>
      </c>
      <c r="BB36" s="29">
        <v>0</v>
      </c>
      <c r="BC36" s="29">
        <v>0</v>
      </c>
    </row>
    <row r="37" spans="1:55" ht="13.5" customHeight="1" x14ac:dyDescent="0.15">
      <c r="A37" s="66" t="s">
        <v>34</v>
      </c>
      <c r="B37" s="27" t="s">
        <v>93</v>
      </c>
      <c r="C37" s="67" t="s">
        <v>94</v>
      </c>
      <c r="D37" s="29">
        <f t="shared" si="0"/>
        <v>17150</v>
      </c>
      <c r="E37" s="29">
        <f t="shared" si="1"/>
        <v>0</v>
      </c>
      <c r="F37" s="29">
        <v>0</v>
      </c>
      <c r="G37" s="29">
        <v>0</v>
      </c>
      <c r="H37" s="29">
        <f t="shared" si="2"/>
        <v>0</v>
      </c>
      <c r="I37" s="29">
        <v>0</v>
      </c>
      <c r="J37" s="29">
        <v>0</v>
      </c>
      <c r="K37" s="29">
        <f t="shared" si="3"/>
        <v>17150</v>
      </c>
      <c r="L37" s="29">
        <v>798</v>
      </c>
      <c r="M37" s="29">
        <v>16352</v>
      </c>
      <c r="N37" s="29">
        <f t="shared" si="4"/>
        <v>17150</v>
      </c>
      <c r="O37" s="29">
        <f t="shared" si="5"/>
        <v>798</v>
      </c>
      <c r="P37" s="29">
        <v>798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f t="shared" si="6"/>
        <v>16352</v>
      </c>
      <c r="W37" s="29">
        <v>16352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f t="shared" si="7"/>
        <v>0</v>
      </c>
      <c r="AD37" s="29">
        <v>0</v>
      </c>
      <c r="AE37" s="29">
        <v>0</v>
      </c>
      <c r="AF37" s="29">
        <f t="shared" si="8"/>
        <v>352</v>
      </c>
      <c r="AG37" s="29">
        <v>352</v>
      </c>
      <c r="AH37" s="29">
        <v>0</v>
      </c>
      <c r="AI37" s="29">
        <v>0</v>
      </c>
      <c r="AJ37" s="29">
        <f t="shared" si="9"/>
        <v>352</v>
      </c>
      <c r="AK37" s="29">
        <v>0</v>
      </c>
      <c r="AL37" s="29">
        <v>0</v>
      </c>
      <c r="AM37" s="29">
        <v>147</v>
      </c>
      <c r="AN37" s="29">
        <v>104</v>
      </c>
      <c r="AO37" s="29">
        <v>0</v>
      </c>
      <c r="AP37" s="29">
        <v>0</v>
      </c>
      <c r="AQ37" s="29">
        <v>0</v>
      </c>
      <c r="AR37" s="29">
        <v>0</v>
      </c>
      <c r="AS37" s="29">
        <v>101</v>
      </c>
      <c r="AT37" s="29">
        <f t="shared" si="10"/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f t="shared" si="11"/>
        <v>0</v>
      </c>
      <c r="BA37" s="29">
        <v>0</v>
      </c>
      <c r="BB37" s="29">
        <v>0</v>
      </c>
      <c r="BC37" s="29">
        <v>0</v>
      </c>
    </row>
    <row r="38" spans="1:55" ht="13.5" customHeight="1" x14ac:dyDescent="0.15">
      <c r="A38" s="66" t="s">
        <v>34</v>
      </c>
      <c r="B38" s="27" t="s">
        <v>95</v>
      </c>
      <c r="C38" s="67" t="s">
        <v>96</v>
      </c>
      <c r="D38" s="29">
        <f t="shared" si="0"/>
        <v>19617</v>
      </c>
      <c r="E38" s="29">
        <f t="shared" si="1"/>
        <v>0</v>
      </c>
      <c r="F38" s="29">
        <v>0</v>
      </c>
      <c r="G38" s="29">
        <v>0</v>
      </c>
      <c r="H38" s="29">
        <f t="shared" si="2"/>
        <v>0</v>
      </c>
      <c r="I38" s="29">
        <v>0</v>
      </c>
      <c r="J38" s="29">
        <v>0</v>
      </c>
      <c r="K38" s="29">
        <f t="shared" si="3"/>
        <v>19617</v>
      </c>
      <c r="L38" s="29">
        <v>464</v>
      </c>
      <c r="M38" s="29">
        <v>19153</v>
      </c>
      <c r="N38" s="29">
        <f t="shared" si="4"/>
        <v>19617</v>
      </c>
      <c r="O38" s="29">
        <f t="shared" si="5"/>
        <v>464</v>
      </c>
      <c r="P38" s="29">
        <v>464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f t="shared" si="6"/>
        <v>19153</v>
      </c>
      <c r="W38" s="29">
        <v>19153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f t="shared" si="7"/>
        <v>0</v>
      </c>
      <c r="AD38" s="29">
        <v>0</v>
      </c>
      <c r="AE38" s="29">
        <v>0</v>
      </c>
      <c r="AF38" s="29">
        <f t="shared" si="8"/>
        <v>402</v>
      </c>
      <c r="AG38" s="29">
        <v>402</v>
      </c>
      <c r="AH38" s="29">
        <v>0</v>
      </c>
      <c r="AI38" s="29">
        <v>0</v>
      </c>
      <c r="AJ38" s="29">
        <f t="shared" si="9"/>
        <v>402</v>
      </c>
      <c r="AK38" s="29">
        <v>0</v>
      </c>
      <c r="AL38" s="29">
        <v>0</v>
      </c>
      <c r="AM38" s="29">
        <v>169</v>
      </c>
      <c r="AN38" s="29">
        <v>118</v>
      </c>
      <c r="AO38" s="29">
        <v>0</v>
      </c>
      <c r="AP38" s="29">
        <v>0</v>
      </c>
      <c r="AQ38" s="29">
        <v>0</v>
      </c>
      <c r="AR38" s="29">
        <v>0</v>
      </c>
      <c r="AS38" s="29">
        <v>115</v>
      </c>
      <c r="AT38" s="29">
        <f t="shared" si="10"/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f t="shared" si="11"/>
        <v>0</v>
      </c>
      <c r="BA38" s="29">
        <v>0</v>
      </c>
      <c r="BB38" s="29">
        <v>0</v>
      </c>
      <c r="BC38" s="29">
        <v>0</v>
      </c>
    </row>
    <row r="39" spans="1:55" ht="13.5" customHeight="1" x14ac:dyDescent="0.15">
      <c r="A39" s="66" t="s">
        <v>34</v>
      </c>
      <c r="B39" s="27" t="s">
        <v>97</v>
      </c>
      <c r="C39" s="67" t="s">
        <v>98</v>
      </c>
      <c r="D39" s="29">
        <f t="shared" si="0"/>
        <v>14184</v>
      </c>
      <c r="E39" s="29">
        <f t="shared" si="1"/>
        <v>0</v>
      </c>
      <c r="F39" s="29">
        <v>0</v>
      </c>
      <c r="G39" s="29">
        <v>0</v>
      </c>
      <c r="H39" s="29">
        <f t="shared" si="2"/>
        <v>0</v>
      </c>
      <c r="I39" s="29">
        <v>0</v>
      </c>
      <c r="J39" s="29">
        <v>0</v>
      </c>
      <c r="K39" s="29">
        <f t="shared" si="3"/>
        <v>14184</v>
      </c>
      <c r="L39" s="29">
        <v>611</v>
      </c>
      <c r="M39" s="29">
        <v>13573</v>
      </c>
      <c r="N39" s="29">
        <f t="shared" si="4"/>
        <v>14184</v>
      </c>
      <c r="O39" s="29">
        <f t="shared" si="5"/>
        <v>611</v>
      </c>
      <c r="P39" s="29">
        <v>611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f t="shared" si="6"/>
        <v>13573</v>
      </c>
      <c r="W39" s="29">
        <v>13573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f t="shared" si="7"/>
        <v>0</v>
      </c>
      <c r="AD39" s="29">
        <v>0</v>
      </c>
      <c r="AE39" s="29">
        <v>0</v>
      </c>
      <c r="AF39" s="29">
        <f t="shared" si="8"/>
        <v>291</v>
      </c>
      <c r="AG39" s="29">
        <v>291</v>
      </c>
      <c r="AH39" s="29">
        <v>0</v>
      </c>
      <c r="AI39" s="29">
        <v>0</v>
      </c>
      <c r="AJ39" s="29">
        <f t="shared" si="9"/>
        <v>291</v>
      </c>
      <c r="AK39" s="29">
        <v>0</v>
      </c>
      <c r="AL39" s="29">
        <v>0</v>
      </c>
      <c r="AM39" s="29">
        <v>122</v>
      </c>
      <c r="AN39" s="29">
        <v>86</v>
      </c>
      <c r="AO39" s="29">
        <v>0</v>
      </c>
      <c r="AP39" s="29">
        <v>0</v>
      </c>
      <c r="AQ39" s="29">
        <v>0</v>
      </c>
      <c r="AR39" s="29">
        <v>0</v>
      </c>
      <c r="AS39" s="29">
        <v>83</v>
      </c>
      <c r="AT39" s="29">
        <f t="shared" si="10"/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f t="shared" si="11"/>
        <v>0</v>
      </c>
      <c r="BA39" s="29">
        <v>0</v>
      </c>
      <c r="BB39" s="29">
        <v>0</v>
      </c>
      <c r="BC39" s="29">
        <v>0</v>
      </c>
    </row>
    <row r="40" spans="1:55" ht="13.5" customHeight="1" x14ac:dyDescent="0.15">
      <c r="A40" s="66" t="s">
        <v>34</v>
      </c>
      <c r="B40" s="27" t="s">
        <v>99</v>
      </c>
      <c r="C40" s="67" t="s">
        <v>100</v>
      </c>
      <c r="D40" s="29">
        <f t="shared" si="0"/>
        <v>2473</v>
      </c>
      <c r="E40" s="29">
        <f t="shared" si="1"/>
        <v>0</v>
      </c>
      <c r="F40" s="29">
        <v>0</v>
      </c>
      <c r="G40" s="29">
        <v>0</v>
      </c>
      <c r="H40" s="29">
        <f t="shared" si="2"/>
        <v>0</v>
      </c>
      <c r="I40" s="29">
        <v>0</v>
      </c>
      <c r="J40" s="29">
        <v>0</v>
      </c>
      <c r="K40" s="29">
        <f t="shared" si="3"/>
        <v>2473</v>
      </c>
      <c r="L40" s="29">
        <v>118</v>
      </c>
      <c r="M40" s="29">
        <v>2355</v>
      </c>
      <c r="N40" s="29">
        <f t="shared" si="4"/>
        <v>2473</v>
      </c>
      <c r="O40" s="29">
        <f t="shared" si="5"/>
        <v>118</v>
      </c>
      <c r="P40" s="29">
        <v>118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f t="shared" si="6"/>
        <v>2355</v>
      </c>
      <c r="W40" s="29">
        <v>2355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f t="shared" si="7"/>
        <v>0</v>
      </c>
      <c r="AD40" s="29">
        <v>0</v>
      </c>
      <c r="AE40" s="29">
        <v>0</v>
      </c>
      <c r="AF40" s="29">
        <f t="shared" si="8"/>
        <v>0</v>
      </c>
      <c r="AG40" s="29">
        <v>0</v>
      </c>
      <c r="AH40" s="29">
        <v>0</v>
      </c>
      <c r="AI40" s="29">
        <v>0</v>
      </c>
      <c r="AJ40" s="29">
        <f t="shared" si="9"/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f t="shared" si="10"/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f t="shared" si="11"/>
        <v>0</v>
      </c>
      <c r="BA40" s="29">
        <v>0</v>
      </c>
      <c r="BB40" s="29">
        <v>0</v>
      </c>
      <c r="BC40" s="29">
        <v>0</v>
      </c>
    </row>
    <row r="41" spans="1:55" ht="13.5" customHeight="1" x14ac:dyDescent="0.15">
      <c r="A41" s="66" t="s">
        <v>34</v>
      </c>
      <c r="B41" s="27" t="s">
        <v>101</v>
      </c>
      <c r="C41" s="67" t="s">
        <v>102</v>
      </c>
      <c r="D41" s="29">
        <f t="shared" si="0"/>
        <v>2117</v>
      </c>
      <c r="E41" s="29">
        <f t="shared" si="1"/>
        <v>0</v>
      </c>
      <c r="F41" s="29">
        <v>0</v>
      </c>
      <c r="G41" s="29">
        <v>0</v>
      </c>
      <c r="H41" s="29">
        <f t="shared" si="2"/>
        <v>0</v>
      </c>
      <c r="I41" s="29">
        <v>0</v>
      </c>
      <c r="J41" s="29">
        <v>0</v>
      </c>
      <c r="K41" s="29">
        <f t="shared" si="3"/>
        <v>2117</v>
      </c>
      <c r="L41" s="29">
        <v>92</v>
      </c>
      <c r="M41" s="29">
        <v>2025</v>
      </c>
      <c r="N41" s="29">
        <f t="shared" si="4"/>
        <v>2117</v>
      </c>
      <c r="O41" s="29">
        <f t="shared" si="5"/>
        <v>92</v>
      </c>
      <c r="P41" s="29">
        <v>92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f t="shared" si="6"/>
        <v>2025</v>
      </c>
      <c r="W41" s="29">
        <v>2025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f t="shared" si="7"/>
        <v>0</v>
      </c>
      <c r="AD41" s="29">
        <v>0</v>
      </c>
      <c r="AE41" s="29">
        <v>0</v>
      </c>
      <c r="AF41" s="29">
        <f t="shared" si="8"/>
        <v>4</v>
      </c>
      <c r="AG41" s="29">
        <v>4</v>
      </c>
      <c r="AH41" s="29">
        <v>0</v>
      </c>
      <c r="AI41" s="29">
        <v>0</v>
      </c>
      <c r="AJ41" s="29">
        <f t="shared" si="9"/>
        <v>17</v>
      </c>
      <c r="AK41" s="29">
        <v>17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f t="shared" si="10"/>
        <v>4</v>
      </c>
      <c r="AU41" s="29">
        <v>4</v>
      </c>
      <c r="AV41" s="29">
        <v>0</v>
      </c>
      <c r="AW41" s="29">
        <v>0</v>
      </c>
      <c r="AX41" s="29">
        <v>0</v>
      </c>
      <c r="AY41" s="29">
        <v>0</v>
      </c>
      <c r="AZ41" s="29">
        <f t="shared" si="11"/>
        <v>0</v>
      </c>
      <c r="BA41" s="29">
        <v>0</v>
      </c>
      <c r="BB41" s="29">
        <v>0</v>
      </c>
      <c r="BC41" s="29">
        <v>0</v>
      </c>
    </row>
    <row r="42" spans="1:55" ht="13.5" customHeight="1" x14ac:dyDescent="0.15">
      <c r="A42" s="66" t="s">
        <v>34</v>
      </c>
      <c r="B42" s="27" t="s">
        <v>103</v>
      </c>
      <c r="C42" s="67" t="s">
        <v>104</v>
      </c>
      <c r="D42" s="29">
        <f t="shared" si="0"/>
        <v>1675</v>
      </c>
      <c r="E42" s="29">
        <f t="shared" si="1"/>
        <v>0</v>
      </c>
      <c r="F42" s="29">
        <v>0</v>
      </c>
      <c r="G42" s="29">
        <v>0</v>
      </c>
      <c r="H42" s="29">
        <f t="shared" si="2"/>
        <v>0</v>
      </c>
      <c r="I42" s="29">
        <v>0</v>
      </c>
      <c r="J42" s="29">
        <v>0</v>
      </c>
      <c r="K42" s="29">
        <f t="shared" si="3"/>
        <v>1675</v>
      </c>
      <c r="L42" s="29">
        <v>50</v>
      </c>
      <c r="M42" s="29">
        <v>1625</v>
      </c>
      <c r="N42" s="29">
        <f t="shared" si="4"/>
        <v>1675</v>
      </c>
      <c r="O42" s="29">
        <f t="shared" si="5"/>
        <v>50</v>
      </c>
      <c r="P42" s="29">
        <v>50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f t="shared" si="6"/>
        <v>1625</v>
      </c>
      <c r="W42" s="29">
        <v>1625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f t="shared" si="7"/>
        <v>0</v>
      </c>
      <c r="AD42" s="29">
        <v>0</v>
      </c>
      <c r="AE42" s="29">
        <v>0</v>
      </c>
      <c r="AF42" s="29">
        <f t="shared" si="8"/>
        <v>3</v>
      </c>
      <c r="AG42" s="29">
        <v>3</v>
      </c>
      <c r="AH42" s="29">
        <v>0</v>
      </c>
      <c r="AI42" s="29">
        <v>0</v>
      </c>
      <c r="AJ42" s="29">
        <f t="shared" si="9"/>
        <v>14</v>
      </c>
      <c r="AK42" s="29">
        <v>14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f t="shared" si="10"/>
        <v>3</v>
      </c>
      <c r="AU42" s="29">
        <v>3</v>
      </c>
      <c r="AV42" s="29">
        <v>0</v>
      </c>
      <c r="AW42" s="29">
        <v>0</v>
      </c>
      <c r="AX42" s="29">
        <v>0</v>
      </c>
      <c r="AY42" s="29">
        <v>0</v>
      </c>
      <c r="AZ42" s="29">
        <f t="shared" si="11"/>
        <v>0</v>
      </c>
      <c r="BA42" s="29">
        <v>0</v>
      </c>
      <c r="BB42" s="29">
        <v>0</v>
      </c>
      <c r="BC42" s="29">
        <v>0</v>
      </c>
    </row>
    <row r="43" spans="1:55" ht="13.5" customHeight="1" x14ac:dyDescent="0.15">
      <c r="A43" s="66" t="s">
        <v>34</v>
      </c>
      <c r="B43" s="27" t="s">
        <v>105</v>
      </c>
      <c r="C43" s="67" t="s">
        <v>106</v>
      </c>
      <c r="D43" s="29">
        <f t="shared" si="0"/>
        <v>1222</v>
      </c>
      <c r="E43" s="29">
        <f t="shared" si="1"/>
        <v>0</v>
      </c>
      <c r="F43" s="29">
        <v>0</v>
      </c>
      <c r="G43" s="29">
        <v>0</v>
      </c>
      <c r="H43" s="29">
        <f t="shared" si="2"/>
        <v>0</v>
      </c>
      <c r="I43" s="29">
        <v>0</v>
      </c>
      <c r="J43" s="29">
        <v>0</v>
      </c>
      <c r="K43" s="29">
        <f t="shared" si="3"/>
        <v>1222</v>
      </c>
      <c r="L43" s="29">
        <v>206</v>
      </c>
      <c r="M43" s="29">
        <v>1016</v>
      </c>
      <c r="N43" s="29">
        <f t="shared" si="4"/>
        <v>1222</v>
      </c>
      <c r="O43" s="29">
        <f t="shared" si="5"/>
        <v>206</v>
      </c>
      <c r="P43" s="29">
        <v>206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f t="shared" si="6"/>
        <v>1016</v>
      </c>
      <c r="W43" s="29">
        <v>1016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f t="shared" si="7"/>
        <v>0</v>
      </c>
      <c r="AD43" s="29">
        <v>0</v>
      </c>
      <c r="AE43" s="29">
        <v>0</v>
      </c>
      <c r="AF43" s="29">
        <f t="shared" si="8"/>
        <v>2</v>
      </c>
      <c r="AG43" s="29">
        <v>2</v>
      </c>
      <c r="AH43" s="29">
        <v>0</v>
      </c>
      <c r="AI43" s="29">
        <v>0</v>
      </c>
      <c r="AJ43" s="29">
        <f t="shared" si="9"/>
        <v>11</v>
      </c>
      <c r="AK43" s="29">
        <v>10</v>
      </c>
      <c r="AL43" s="29">
        <v>1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f t="shared" si="10"/>
        <v>2</v>
      </c>
      <c r="AU43" s="29">
        <v>2</v>
      </c>
      <c r="AV43" s="29">
        <v>0</v>
      </c>
      <c r="AW43" s="29">
        <v>0</v>
      </c>
      <c r="AX43" s="29">
        <v>0</v>
      </c>
      <c r="AY43" s="29">
        <v>0</v>
      </c>
      <c r="AZ43" s="29">
        <f t="shared" si="11"/>
        <v>1</v>
      </c>
      <c r="BA43" s="29">
        <v>1</v>
      </c>
      <c r="BB43" s="29">
        <v>0</v>
      </c>
      <c r="BC43" s="29">
        <v>0</v>
      </c>
    </row>
    <row r="44" spans="1:55" ht="13.5" customHeight="1" x14ac:dyDescent="0.15">
      <c r="A44" s="66" t="s">
        <v>34</v>
      </c>
      <c r="B44" s="27" t="s">
        <v>107</v>
      </c>
      <c r="C44" s="67" t="s">
        <v>108</v>
      </c>
      <c r="D44" s="29">
        <f t="shared" si="0"/>
        <v>3418</v>
      </c>
      <c r="E44" s="29">
        <f t="shared" si="1"/>
        <v>0</v>
      </c>
      <c r="F44" s="29">
        <v>0</v>
      </c>
      <c r="G44" s="29">
        <v>0</v>
      </c>
      <c r="H44" s="29">
        <f t="shared" si="2"/>
        <v>0</v>
      </c>
      <c r="I44" s="29">
        <v>0</v>
      </c>
      <c r="J44" s="29">
        <v>0</v>
      </c>
      <c r="K44" s="29">
        <f t="shared" si="3"/>
        <v>3418</v>
      </c>
      <c r="L44" s="29">
        <v>231</v>
      </c>
      <c r="M44" s="29">
        <v>3187</v>
      </c>
      <c r="N44" s="29">
        <f t="shared" si="4"/>
        <v>3418</v>
      </c>
      <c r="O44" s="29">
        <f t="shared" si="5"/>
        <v>231</v>
      </c>
      <c r="P44" s="29">
        <v>231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f t="shared" si="6"/>
        <v>3187</v>
      </c>
      <c r="W44" s="29">
        <v>3187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f t="shared" si="7"/>
        <v>0</v>
      </c>
      <c r="AD44" s="29">
        <v>0</v>
      </c>
      <c r="AE44" s="29">
        <v>0</v>
      </c>
      <c r="AF44" s="29">
        <f t="shared" si="8"/>
        <v>6</v>
      </c>
      <c r="AG44" s="29">
        <v>6</v>
      </c>
      <c r="AH44" s="29">
        <v>0</v>
      </c>
      <c r="AI44" s="29">
        <v>0</v>
      </c>
      <c r="AJ44" s="29">
        <f t="shared" si="9"/>
        <v>30</v>
      </c>
      <c r="AK44" s="29">
        <v>28</v>
      </c>
      <c r="AL44" s="29">
        <v>2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f t="shared" si="10"/>
        <v>6</v>
      </c>
      <c r="AU44" s="29">
        <v>6</v>
      </c>
      <c r="AV44" s="29">
        <v>0</v>
      </c>
      <c r="AW44" s="29">
        <v>0</v>
      </c>
      <c r="AX44" s="29">
        <v>0</v>
      </c>
      <c r="AY44" s="29">
        <v>0</v>
      </c>
      <c r="AZ44" s="29">
        <f t="shared" si="11"/>
        <v>0</v>
      </c>
      <c r="BA44" s="29">
        <v>0</v>
      </c>
      <c r="BB44" s="29">
        <v>0</v>
      </c>
      <c r="BC44" s="29">
        <v>0</v>
      </c>
    </row>
    <row r="45" spans="1:55" ht="13.5" customHeight="1" x14ac:dyDescent="0.15">
      <c r="A45" s="66" t="s">
        <v>34</v>
      </c>
      <c r="B45" s="27" t="s">
        <v>109</v>
      </c>
      <c r="C45" s="67" t="s">
        <v>110</v>
      </c>
      <c r="D45" s="29">
        <f t="shared" si="0"/>
        <v>2408</v>
      </c>
      <c r="E45" s="29">
        <f t="shared" si="1"/>
        <v>0</v>
      </c>
      <c r="F45" s="29">
        <v>0</v>
      </c>
      <c r="G45" s="29">
        <v>0</v>
      </c>
      <c r="H45" s="29">
        <f t="shared" si="2"/>
        <v>0</v>
      </c>
      <c r="I45" s="29">
        <v>0</v>
      </c>
      <c r="J45" s="29">
        <v>0</v>
      </c>
      <c r="K45" s="29">
        <f t="shared" si="3"/>
        <v>2408</v>
      </c>
      <c r="L45" s="29">
        <v>514</v>
      </c>
      <c r="M45" s="29">
        <v>1894</v>
      </c>
      <c r="N45" s="29">
        <f t="shared" si="4"/>
        <v>2408</v>
      </c>
      <c r="O45" s="29">
        <f t="shared" si="5"/>
        <v>514</v>
      </c>
      <c r="P45" s="29">
        <v>514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f t="shared" si="6"/>
        <v>1894</v>
      </c>
      <c r="W45" s="29">
        <v>1894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f t="shared" si="7"/>
        <v>0</v>
      </c>
      <c r="AD45" s="29">
        <v>0</v>
      </c>
      <c r="AE45" s="29">
        <v>0</v>
      </c>
      <c r="AF45" s="29">
        <f t="shared" si="8"/>
        <v>20</v>
      </c>
      <c r="AG45" s="29">
        <v>20</v>
      </c>
      <c r="AH45" s="29">
        <v>0</v>
      </c>
      <c r="AI45" s="29">
        <v>0</v>
      </c>
      <c r="AJ45" s="29">
        <f t="shared" si="9"/>
        <v>27</v>
      </c>
      <c r="AK45" s="29">
        <v>0</v>
      </c>
      <c r="AL45" s="29">
        <v>7</v>
      </c>
      <c r="AM45" s="29">
        <v>20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f t="shared" si="10"/>
        <v>4</v>
      </c>
      <c r="AU45" s="29">
        <v>0</v>
      </c>
      <c r="AV45" s="29">
        <v>0</v>
      </c>
      <c r="AW45" s="29">
        <v>4</v>
      </c>
      <c r="AX45" s="29">
        <v>0</v>
      </c>
      <c r="AY45" s="29">
        <v>0</v>
      </c>
      <c r="AZ45" s="29">
        <f t="shared" si="11"/>
        <v>7</v>
      </c>
      <c r="BA45" s="29">
        <v>7</v>
      </c>
      <c r="BB45" s="29">
        <v>0</v>
      </c>
      <c r="BC45" s="29">
        <v>0</v>
      </c>
    </row>
    <row r="46" spans="1:55" ht="13.5" customHeight="1" x14ac:dyDescent="0.15">
      <c r="A46" s="66" t="s">
        <v>34</v>
      </c>
      <c r="B46" s="27" t="s">
        <v>111</v>
      </c>
      <c r="C46" s="67" t="s">
        <v>112</v>
      </c>
      <c r="D46" s="29">
        <f t="shared" si="0"/>
        <v>8131</v>
      </c>
      <c r="E46" s="29">
        <f t="shared" si="1"/>
        <v>0</v>
      </c>
      <c r="F46" s="29">
        <v>0</v>
      </c>
      <c r="G46" s="29">
        <v>0</v>
      </c>
      <c r="H46" s="29">
        <f t="shared" si="2"/>
        <v>0</v>
      </c>
      <c r="I46" s="29">
        <v>0</v>
      </c>
      <c r="J46" s="29">
        <v>0</v>
      </c>
      <c r="K46" s="29">
        <f t="shared" si="3"/>
        <v>8131</v>
      </c>
      <c r="L46" s="29">
        <v>567</v>
      </c>
      <c r="M46" s="29">
        <v>7564</v>
      </c>
      <c r="N46" s="29">
        <f t="shared" si="4"/>
        <v>8131</v>
      </c>
      <c r="O46" s="29">
        <f t="shared" si="5"/>
        <v>567</v>
      </c>
      <c r="P46" s="29">
        <v>567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f t="shared" si="6"/>
        <v>7564</v>
      </c>
      <c r="W46" s="29">
        <v>7564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f t="shared" si="7"/>
        <v>0</v>
      </c>
      <c r="AD46" s="29">
        <v>0</v>
      </c>
      <c r="AE46" s="29">
        <v>0</v>
      </c>
      <c r="AF46" s="29">
        <f t="shared" si="8"/>
        <v>15</v>
      </c>
      <c r="AG46" s="29">
        <v>15</v>
      </c>
      <c r="AH46" s="29">
        <v>0</v>
      </c>
      <c r="AI46" s="29">
        <v>0</v>
      </c>
      <c r="AJ46" s="29">
        <f t="shared" si="9"/>
        <v>67</v>
      </c>
      <c r="AK46" s="29">
        <v>66</v>
      </c>
      <c r="AL46" s="29">
        <v>1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f t="shared" si="10"/>
        <v>15</v>
      </c>
      <c r="AU46" s="29">
        <v>15</v>
      </c>
      <c r="AV46" s="29">
        <v>0</v>
      </c>
      <c r="AW46" s="29">
        <v>0</v>
      </c>
      <c r="AX46" s="29">
        <v>0</v>
      </c>
      <c r="AY46" s="29">
        <v>0</v>
      </c>
      <c r="AZ46" s="29">
        <f t="shared" si="11"/>
        <v>1</v>
      </c>
      <c r="BA46" s="29">
        <v>1</v>
      </c>
      <c r="BB46" s="29">
        <v>0</v>
      </c>
      <c r="BC46" s="29">
        <v>0</v>
      </c>
    </row>
    <row r="47" spans="1:55" ht="13.5" customHeight="1" x14ac:dyDescent="0.15">
      <c r="A47" s="66" t="s">
        <v>34</v>
      </c>
      <c r="B47" s="27" t="s">
        <v>113</v>
      </c>
      <c r="C47" s="67" t="s">
        <v>114</v>
      </c>
      <c r="D47" s="29">
        <f t="shared" si="0"/>
        <v>2110</v>
      </c>
      <c r="E47" s="29">
        <f t="shared" si="1"/>
        <v>0</v>
      </c>
      <c r="F47" s="29">
        <v>0</v>
      </c>
      <c r="G47" s="29">
        <v>0</v>
      </c>
      <c r="H47" s="29">
        <f t="shared" si="2"/>
        <v>0</v>
      </c>
      <c r="I47" s="29">
        <v>0</v>
      </c>
      <c r="J47" s="29">
        <v>0</v>
      </c>
      <c r="K47" s="29">
        <f t="shared" si="3"/>
        <v>2110</v>
      </c>
      <c r="L47" s="29">
        <v>100</v>
      </c>
      <c r="M47" s="29">
        <v>2010</v>
      </c>
      <c r="N47" s="29">
        <f t="shared" si="4"/>
        <v>2110</v>
      </c>
      <c r="O47" s="29">
        <f t="shared" si="5"/>
        <v>100</v>
      </c>
      <c r="P47" s="29">
        <v>100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f t="shared" si="6"/>
        <v>2010</v>
      </c>
      <c r="W47" s="29">
        <v>2010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f t="shared" si="7"/>
        <v>0</v>
      </c>
      <c r="AD47" s="29">
        <v>0</v>
      </c>
      <c r="AE47" s="29">
        <v>0</v>
      </c>
      <c r="AF47" s="29">
        <f t="shared" si="8"/>
        <v>4</v>
      </c>
      <c r="AG47" s="29">
        <v>4</v>
      </c>
      <c r="AH47" s="29">
        <v>0</v>
      </c>
      <c r="AI47" s="29">
        <v>0</v>
      </c>
      <c r="AJ47" s="29">
        <f t="shared" si="9"/>
        <v>17</v>
      </c>
      <c r="AK47" s="29">
        <v>17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f t="shared" si="10"/>
        <v>4</v>
      </c>
      <c r="AU47" s="29">
        <v>4</v>
      </c>
      <c r="AV47" s="29">
        <v>0</v>
      </c>
      <c r="AW47" s="29">
        <v>0</v>
      </c>
      <c r="AX47" s="29">
        <v>0</v>
      </c>
      <c r="AY47" s="29">
        <v>0</v>
      </c>
      <c r="AZ47" s="29">
        <f t="shared" si="11"/>
        <v>0</v>
      </c>
      <c r="BA47" s="29">
        <v>0</v>
      </c>
      <c r="BB47" s="29">
        <v>0</v>
      </c>
      <c r="BC47" s="29">
        <v>0</v>
      </c>
    </row>
    <row r="48" spans="1:55" ht="13.5" customHeight="1" x14ac:dyDescent="0.15">
      <c r="A48" s="66" t="s">
        <v>34</v>
      </c>
      <c r="B48" s="27" t="s">
        <v>115</v>
      </c>
      <c r="C48" s="67" t="s">
        <v>116</v>
      </c>
      <c r="D48" s="29">
        <f t="shared" si="0"/>
        <v>4904</v>
      </c>
      <c r="E48" s="29">
        <f t="shared" si="1"/>
        <v>0</v>
      </c>
      <c r="F48" s="29">
        <v>0</v>
      </c>
      <c r="G48" s="29">
        <v>0</v>
      </c>
      <c r="H48" s="29">
        <f t="shared" si="2"/>
        <v>0</v>
      </c>
      <c r="I48" s="29">
        <v>0</v>
      </c>
      <c r="J48" s="29">
        <v>0</v>
      </c>
      <c r="K48" s="29">
        <f t="shared" si="3"/>
        <v>4904</v>
      </c>
      <c r="L48" s="29">
        <v>1035</v>
      </c>
      <c r="M48" s="29">
        <v>3869</v>
      </c>
      <c r="N48" s="29">
        <f t="shared" si="4"/>
        <v>4904</v>
      </c>
      <c r="O48" s="29">
        <f t="shared" si="5"/>
        <v>1035</v>
      </c>
      <c r="P48" s="29">
        <v>1035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f t="shared" si="6"/>
        <v>3869</v>
      </c>
      <c r="W48" s="29">
        <v>3869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f t="shared" si="7"/>
        <v>0</v>
      </c>
      <c r="AD48" s="29">
        <v>0</v>
      </c>
      <c r="AE48" s="29">
        <v>0</v>
      </c>
      <c r="AF48" s="29">
        <f t="shared" si="8"/>
        <v>9</v>
      </c>
      <c r="AG48" s="29">
        <v>9</v>
      </c>
      <c r="AH48" s="29">
        <v>0</v>
      </c>
      <c r="AI48" s="29">
        <v>0</v>
      </c>
      <c r="AJ48" s="29">
        <f t="shared" si="9"/>
        <v>46</v>
      </c>
      <c r="AK48" s="29">
        <v>40</v>
      </c>
      <c r="AL48" s="29">
        <v>6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f t="shared" si="10"/>
        <v>9</v>
      </c>
      <c r="AU48" s="29">
        <v>9</v>
      </c>
      <c r="AV48" s="29">
        <v>0</v>
      </c>
      <c r="AW48" s="29">
        <v>0</v>
      </c>
      <c r="AX48" s="29">
        <v>0</v>
      </c>
      <c r="AY48" s="29">
        <v>0</v>
      </c>
      <c r="AZ48" s="29">
        <f t="shared" si="11"/>
        <v>6</v>
      </c>
      <c r="BA48" s="29">
        <v>6</v>
      </c>
      <c r="BB48" s="29">
        <v>0</v>
      </c>
      <c r="BC48" s="29">
        <v>0</v>
      </c>
    </row>
    <row r="49" spans="1:55" ht="13.5" customHeight="1" x14ac:dyDescent="0.15">
      <c r="A49" s="66" t="s">
        <v>34</v>
      </c>
      <c r="B49" s="27" t="s">
        <v>117</v>
      </c>
      <c r="C49" s="67" t="s">
        <v>118</v>
      </c>
      <c r="D49" s="29">
        <f t="shared" si="0"/>
        <v>531</v>
      </c>
      <c r="E49" s="29">
        <f t="shared" si="1"/>
        <v>0</v>
      </c>
      <c r="F49" s="29">
        <v>0</v>
      </c>
      <c r="G49" s="29">
        <v>0</v>
      </c>
      <c r="H49" s="29">
        <f t="shared" si="2"/>
        <v>0</v>
      </c>
      <c r="I49" s="29">
        <v>0</v>
      </c>
      <c r="J49" s="29">
        <v>0</v>
      </c>
      <c r="K49" s="29">
        <f t="shared" si="3"/>
        <v>531</v>
      </c>
      <c r="L49" s="29">
        <v>198</v>
      </c>
      <c r="M49" s="29">
        <v>333</v>
      </c>
      <c r="N49" s="29">
        <f t="shared" si="4"/>
        <v>531</v>
      </c>
      <c r="O49" s="29">
        <f t="shared" si="5"/>
        <v>198</v>
      </c>
      <c r="P49" s="29">
        <v>0</v>
      </c>
      <c r="Q49" s="29">
        <v>0</v>
      </c>
      <c r="R49" s="29">
        <v>0</v>
      </c>
      <c r="S49" s="29">
        <v>198</v>
      </c>
      <c r="T49" s="29">
        <v>0</v>
      </c>
      <c r="U49" s="29">
        <v>0</v>
      </c>
      <c r="V49" s="29">
        <f t="shared" si="6"/>
        <v>333</v>
      </c>
      <c r="W49" s="29">
        <v>0</v>
      </c>
      <c r="X49" s="29">
        <v>0</v>
      </c>
      <c r="Y49" s="29">
        <v>0</v>
      </c>
      <c r="Z49" s="29">
        <v>333</v>
      </c>
      <c r="AA49" s="29">
        <v>0</v>
      </c>
      <c r="AB49" s="29">
        <v>0</v>
      </c>
      <c r="AC49" s="29">
        <f t="shared" si="7"/>
        <v>0</v>
      </c>
      <c r="AD49" s="29">
        <v>0</v>
      </c>
      <c r="AE49" s="29">
        <v>0</v>
      </c>
      <c r="AF49" s="29">
        <f t="shared" si="8"/>
        <v>0</v>
      </c>
      <c r="AG49" s="29">
        <v>0</v>
      </c>
      <c r="AH49" s="29">
        <v>0</v>
      </c>
      <c r="AI49" s="29">
        <v>0</v>
      </c>
      <c r="AJ49" s="29">
        <f t="shared" si="9"/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f t="shared" si="10"/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f t="shared" si="11"/>
        <v>0</v>
      </c>
      <c r="BA49" s="29">
        <v>0</v>
      </c>
      <c r="BB49" s="29">
        <v>0</v>
      </c>
      <c r="BC49" s="29">
        <v>0</v>
      </c>
    </row>
  </sheetData>
  <mergeCells count="56">
    <mergeCell ref="A2:A6"/>
    <mergeCell ref="B2:B6"/>
    <mergeCell ref="C2:C6"/>
    <mergeCell ref="AF2:AI2"/>
    <mergeCell ref="AJ2:AS2"/>
    <mergeCell ref="AJ3:AJ4"/>
    <mergeCell ref="AK3:AK4"/>
    <mergeCell ref="AL3:AL5"/>
    <mergeCell ref="AM3:AM4"/>
    <mergeCell ref="AZ2:BC2"/>
    <mergeCell ref="E3:G3"/>
    <mergeCell ref="H3:J3"/>
    <mergeCell ref="K3:M3"/>
    <mergeCell ref="O3:U3"/>
    <mergeCell ref="V3:AB3"/>
    <mergeCell ref="AF3:AF4"/>
    <mergeCell ref="AG3:AG4"/>
    <mergeCell ref="AH3:AH4"/>
    <mergeCell ref="AI3:AI4"/>
    <mergeCell ref="AT2:AY2"/>
    <mergeCell ref="M4:M5"/>
    <mergeCell ref="AT3:AT4"/>
    <mergeCell ref="AU3:AU4"/>
    <mergeCell ref="AV3:AV5"/>
    <mergeCell ref="AW3:AW4"/>
    <mergeCell ref="AN3:AN4"/>
    <mergeCell ref="AO3:AO4"/>
    <mergeCell ref="AP3:AP4"/>
    <mergeCell ref="AQ3:AQ4"/>
    <mergeCell ref="AR3:AR4"/>
    <mergeCell ref="AS3:AS4"/>
    <mergeCell ref="F4:F5"/>
    <mergeCell ref="G4:G5"/>
    <mergeCell ref="I4:I5"/>
    <mergeCell ref="J4:J5"/>
    <mergeCell ref="L4:L5"/>
    <mergeCell ref="U4:U5"/>
    <mergeCell ref="AZ3:AZ4"/>
    <mergeCell ref="BA3:BA4"/>
    <mergeCell ref="BB3:BB4"/>
    <mergeCell ref="BC3:BC4"/>
    <mergeCell ref="AX3:AX4"/>
    <mergeCell ref="AY3:AY4"/>
    <mergeCell ref="P4:P5"/>
    <mergeCell ref="Q4:Q5"/>
    <mergeCell ref="R4:R5"/>
    <mergeCell ref="S4:S5"/>
    <mergeCell ref="T4:T5"/>
    <mergeCell ref="AD4:AD5"/>
    <mergeCell ref="AE4:AE5"/>
    <mergeCell ref="W4:W5"/>
    <mergeCell ref="X4:X5"/>
    <mergeCell ref="Y4:Y5"/>
    <mergeCell ref="Z4:Z5"/>
    <mergeCell ref="AA4:AA5"/>
    <mergeCell ref="AB4:AB5"/>
  </mergeCells>
  <phoneticPr fontId="1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&amp;Lし尿処理の状況（令和4年度実績）</oddHeader>
  </headerFooter>
  <colBreaks count="3" manualBreakCount="3">
    <brk id="13" min="1" max="48" man="1"/>
    <brk id="31" min="1" max="48" man="1"/>
    <brk id="45" min="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H27実績</vt:lpstr>
      <vt:lpstr>H28実績</vt:lpstr>
      <vt:lpstr>H29実績</vt:lpstr>
      <vt:lpstr>H30実績</vt:lpstr>
      <vt:lpstr>R1実績</vt:lpstr>
      <vt:lpstr>R2実績</vt:lpstr>
      <vt:lpstr>R3実績</vt:lpstr>
      <vt:lpstr>R4実績</vt:lpstr>
      <vt:lpstr>H27実績!Print_Area</vt:lpstr>
      <vt:lpstr>H28実績!Print_Area</vt:lpstr>
      <vt:lpstr>H29実績!Print_Area</vt:lpstr>
      <vt:lpstr>H30実績!Print_Area</vt:lpstr>
      <vt:lpstr>'R1実績'!Print_Area</vt:lpstr>
      <vt:lpstr>'R2実績'!Print_Area</vt:lpstr>
      <vt:lpstr>'R3実績'!Print_Area</vt:lpstr>
      <vt:lpstr>'R4実績'!Print_Area</vt:lpstr>
      <vt:lpstr>H27実績!Print_Titles</vt:lpstr>
      <vt:lpstr>H28実績!Print_Titles</vt:lpstr>
      <vt:lpstr>H29実績!Print_Titles</vt:lpstr>
      <vt:lpstr>H30実績!Print_Titles</vt:lpstr>
      <vt:lpstr>'R1実績'!Print_Titles</vt:lpstr>
      <vt:lpstr>'R2実績'!Print_Titles</vt:lpstr>
      <vt:lpstr>'R3実績'!Print_Titles</vt:lpstr>
      <vt:lpstr>'R4実績'!Print_Titles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富田 美幸</cp:lastModifiedBy>
  <dcterms:created xsi:type="dcterms:W3CDTF">2021-12-16T05:50:26Z</dcterms:created>
  <dcterms:modified xsi:type="dcterms:W3CDTF">2024-06-25T00:06:22Z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2024-05-28T08:56:32Z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4ff129df-9c31-47cb-888a-8d72cc4d9d08</vt:lpwstr>
  </property>
  <property fmtid="{D5CDD505-2E9C-101B-9397-08002B2CF9AE}" pid="8" name="MSIP_Label_defa4170-0d19-0005-0004-bc88714345d2_ContentBits">
    <vt:lpwstr>0</vt:lpwstr>
  </property>
</Properties>
</file>