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521" windowWidth="7680" windowHeight="8925" tabRatio="803" activeTab="0"/>
  </bookViews>
  <sheets>
    <sheet name="2019" sheetId="1" r:id="rId1"/>
  </sheets>
  <definedNames>
    <definedName name="_xlnm.Print_Titles" localSheetId="0">'2019'!$3:$5</definedName>
  </definedNames>
  <calcPr fullCalcOnLoad="1"/>
</workbook>
</file>

<file path=xl/sharedStrings.xml><?xml version="1.0" encoding="utf-8"?>
<sst xmlns="http://schemas.openxmlformats.org/spreadsheetml/2006/main" count="92" uniqueCount="79">
  <si>
    <t>下呂市</t>
  </si>
  <si>
    <t>下呂</t>
  </si>
  <si>
    <t>白川村</t>
  </si>
  <si>
    <t>飛騨市</t>
  </si>
  <si>
    <t>高山市</t>
  </si>
  <si>
    <t>飛騨</t>
  </si>
  <si>
    <t>恵那市</t>
  </si>
  <si>
    <t>中津川市</t>
  </si>
  <si>
    <t>恵那</t>
  </si>
  <si>
    <t>土岐市</t>
  </si>
  <si>
    <t>瑞浪市</t>
  </si>
  <si>
    <t>多治見市</t>
  </si>
  <si>
    <t>東濃</t>
  </si>
  <si>
    <t>郡上市</t>
  </si>
  <si>
    <t>郡上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</si>
  <si>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</si>
  <si>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</si>
  <si>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</si>
  <si>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</si>
  <si>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</si>
  <si>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</si>
  <si>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</si>
  <si>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</si>
  <si>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可児市</t>
  </si>
  <si>
    <t>美濃加茂市</t>
  </si>
  <si>
    <t>美濃市</t>
  </si>
  <si>
    <t>関市　</t>
  </si>
  <si>
    <t>関</t>
  </si>
  <si>
    <t>池田町</t>
  </si>
  <si>
    <t>揖斐川町</t>
  </si>
  <si>
    <t>揖斐</t>
  </si>
  <si>
    <t>安八町</t>
  </si>
  <si>
    <t>輪之内町</t>
  </si>
  <si>
    <t>神戸町</t>
  </si>
  <si>
    <t>関ヶ原町</t>
  </si>
  <si>
    <t>垂井町</t>
  </si>
  <si>
    <t>養老町</t>
  </si>
  <si>
    <t>大垣市</t>
  </si>
  <si>
    <t>北方町</t>
  </si>
  <si>
    <t>本巣市</t>
  </si>
  <si>
    <t>瑞穂市</t>
  </si>
  <si>
    <t>山県市</t>
  </si>
  <si>
    <t>笠松町</t>
  </si>
  <si>
    <t>岐南町</t>
  </si>
  <si>
    <t>各務原市</t>
  </si>
  <si>
    <t>羽島市</t>
  </si>
  <si>
    <t>下宿</t>
  </si>
  <si>
    <t>海津市</t>
  </si>
  <si>
    <t>岐阜市</t>
  </si>
  <si>
    <t>小　　計</t>
  </si>
  <si>
    <t>クリーニング所</t>
  </si>
  <si>
    <t>合計</t>
  </si>
  <si>
    <t>計</t>
  </si>
  <si>
    <t>岐阜</t>
  </si>
  <si>
    <t>西濃</t>
  </si>
  <si>
    <t>旅　　　　館　　　　等</t>
  </si>
  <si>
    <t>公　衆　浴　場</t>
  </si>
  <si>
    <t>一般
浴場</t>
  </si>
  <si>
    <t>その他
の浴場</t>
  </si>
  <si>
    <t>一般クリーニング所</t>
  </si>
  <si>
    <t>取次所</t>
  </si>
  <si>
    <t>本巣・山県</t>
  </si>
  <si>
    <t>合　　計</t>
  </si>
  <si>
    <t>注）季節的簡易宿所は合計に算入しない</t>
  </si>
  <si>
    <t>理容所</t>
  </si>
  <si>
    <t>美容所</t>
  </si>
  <si>
    <t>季節的簡易宿所</t>
  </si>
  <si>
    <t>（年間許可数）</t>
  </si>
  <si>
    <t>大野町</t>
  </si>
  <si>
    <t/>
  </si>
  <si>
    <t>興行場</t>
  </si>
  <si>
    <t>簡易宿所</t>
  </si>
  <si>
    <t>県下一円
（岐阜市を除く）</t>
  </si>
  <si>
    <t>農家民宿</t>
  </si>
  <si>
    <t>可茂</t>
  </si>
  <si>
    <t>市町村別生活衛生関係営業施設数</t>
  </si>
  <si>
    <t>　　　　　　　　　
　　　　　　　　　　　区分
保健所・市町村</t>
  </si>
  <si>
    <t>旅館・ホテル</t>
  </si>
  <si>
    <t>令和元年度末現在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</si>
</sst>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#,##0_ "/>
    <numFmt numFmtId="179" formatCode="\(#,##0\)"/>
    <numFmt numFmtId="180" formatCode="0.00_ "/>
    <numFmt numFmtId="181" formatCode="0_ "/>
    <numFmt numFmtId="182" formatCode="0.0_ "/>
    <numFmt numFmtId="183" formatCode="0.00_);[Red]\(0.00\)"/>
    <numFmt numFmtId="184" formatCode="0_);[Red]\(0\)"/>
    <numFmt numFmtId="185" formatCode="#,##0.0_);[Red]\(#,##0.0\)"/>
    <numFmt numFmtId="186" formatCode="0.0%"/>
    <numFmt numFmtId="187" formatCode="0.000_ "/>
    <numFmt numFmtId="188" formatCode="0.0000_ "/>
    <numFmt numFmtId="189" formatCode="0.00000_ "/>
    <numFmt numFmtId="190" formatCode="0.000000_ "/>
    <numFmt numFmtId="191" formatCode="0.0000000_ "/>
    <numFmt numFmtId="192" formatCode="0.00000000_ "/>
    <numFmt numFmtId="193" formatCode="0.000000000_ "/>
    <numFmt numFmtId="194" formatCode="0.0000000000_ "/>
    <numFmt numFmtId="195" formatCode="0.00000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2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8" fillId="0" borderId="26" xfId="0" applyNumberFormat="1" applyFont="1" applyFill="1" applyBorder="1" applyAlignment="1" applyProtection="1">
      <alignment vertical="center"/>
      <protection/>
    </xf>
    <xf numFmtId="176" fontId="8" fillId="0" borderId="27" xfId="0" applyNumberFormat="1" applyFont="1" applyFill="1" applyBorder="1" applyAlignment="1" applyProtection="1">
      <alignment vertical="center"/>
      <protection/>
    </xf>
    <xf numFmtId="176" fontId="8" fillId="0" borderId="28" xfId="0" applyNumberFormat="1" applyFont="1" applyFill="1" applyBorder="1" applyAlignment="1" applyProtection="1">
      <alignment vertical="center"/>
      <protection/>
    </xf>
    <xf numFmtId="176" fontId="8" fillId="0" borderId="29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30" xfId="0" applyNumberFormat="1" applyFont="1" applyFill="1" applyBorder="1" applyAlignment="1" applyProtection="1">
      <alignment vertical="center"/>
      <protection/>
    </xf>
    <xf numFmtId="176" fontId="8" fillId="0" borderId="31" xfId="0" applyNumberFormat="1" applyFont="1" applyFill="1" applyBorder="1" applyAlignment="1" applyProtection="1">
      <alignment vertical="center"/>
      <protection/>
    </xf>
    <xf numFmtId="176" fontId="8" fillId="0" borderId="3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/>
      <protection/>
    </xf>
    <xf numFmtId="176" fontId="8" fillId="0" borderId="34" xfId="0" applyNumberFormat="1" applyFont="1" applyFill="1" applyBorder="1" applyAlignment="1" applyProtection="1">
      <alignment vertical="center"/>
      <protection/>
    </xf>
    <xf numFmtId="176" fontId="8" fillId="0" borderId="35" xfId="0" applyNumberFormat="1" applyFont="1" applyFill="1" applyBorder="1" applyAlignment="1" applyProtection="1">
      <alignment vertical="center"/>
      <protection/>
    </xf>
    <xf numFmtId="176" fontId="8" fillId="0" borderId="36" xfId="0" applyNumberFormat="1" applyFont="1" applyFill="1" applyBorder="1" applyAlignment="1" applyProtection="1">
      <alignment vertical="center"/>
      <protection/>
    </xf>
    <xf numFmtId="176" fontId="8" fillId="0" borderId="37" xfId="0" applyNumberFormat="1" applyFont="1" applyFill="1" applyBorder="1" applyAlignment="1" applyProtection="1">
      <alignment vertical="center"/>
      <protection/>
    </xf>
    <xf numFmtId="176" fontId="8" fillId="0" borderId="38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42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/>
    </xf>
    <xf numFmtId="176" fontId="8" fillId="0" borderId="44" xfId="0" applyNumberFormat="1" applyFont="1" applyFill="1" applyBorder="1" applyAlignment="1" applyProtection="1">
      <alignment vertical="center"/>
      <protection/>
    </xf>
    <xf numFmtId="176" fontId="8" fillId="0" borderId="45" xfId="0" applyNumberFormat="1" applyFont="1" applyFill="1" applyBorder="1" applyAlignment="1" applyProtection="1">
      <alignment vertical="center"/>
      <protection/>
    </xf>
    <xf numFmtId="176" fontId="8" fillId="0" borderId="34" xfId="0" applyNumberFormat="1" applyFont="1" applyFill="1" applyBorder="1" applyAlignment="1" applyProtection="1">
      <alignment horizontal="right" vertical="center"/>
      <protection/>
    </xf>
    <xf numFmtId="176" fontId="8" fillId="0" borderId="30" xfId="0" applyNumberFormat="1" applyFont="1" applyFill="1" applyBorder="1" applyAlignment="1" applyProtection="1">
      <alignment horizontal="right" vertical="center"/>
      <protection/>
    </xf>
    <xf numFmtId="176" fontId="8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76" fontId="8" fillId="6" borderId="46" xfId="0" applyNumberFormat="1" applyFont="1" applyFill="1" applyBorder="1" applyAlignment="1">
      <alignment vertical="center"/>
    </xf>
    <xf numFmtId="176" fontId="8" fillId="6" borderId="47" xfId="0" applyNumberFormat="1" applyFont="1" applyFill="1" applyBorder="1" applyAlignment="1">
      <alignment vertical="center"/>
    </xf>
    <xf numFmtId="176" fontId="8" fillId="6" borderId="19" xfId="0" applyNumberFormat="1" applyFont="1" applyFill="1" applyBorder="1" applyAlignment="1">
      <alignment vertical="center"/>
    </xf>
    <xf numFmtId="176" fontId="8" fillId="6" borderId="27" xfId="0" applyNumberFormat="1" applyFont="1" applyFill="1" applyBorder="1" applyAlignment="1">
      <alignment vertical="center"/>
    </xf>
    <xf numFmtId="176" fontId="8" fillId="6" borderId="48" xfId="0" applyNumberFormat="1" applyFont="1" applyFill="1" applyBorder="1" applyAlignment="1">
      <alignment vertical="center"/>
    </xf>
    <xf numFmtId="176" fontId="8" fillId="6" borderId="21" xfId="0" applyNumberFormat="1" applyFont="1" applyFill="1" applyBorder="1" applyAlignment="1">
      <alignment vertical="center"/>
    </xf>
    <xf numFmtId="176" fontId="8" fillId="6" borderId="42" xfId="0" applyNumberFormat="1" applyFont="1" applyFill="1" applyBorder="1" applyAlignment="1">
      <alignment vertical="center"/>
    </xf>
    <xf numFmtId="176" fontId="8" fillId="6" borderId="36" xfId="0" applyNumberFormat="1" applyFont="1" applyFill="1" applyBorder="1" applyAlignment="1">
      <alignment vertical="center"/>
    </xf>
    <xf numFmtId="176" fontId="8" fillId="6" borderId="19" xfId="0" applyNumberFormat="1" applyFont="1" applyFill="1" applyBorder="1" applyAlignment="1" applyProtection="1">
      <alignment vertical="center"/>
      <protection/>
    </xf>
    <xf numFmtId="176" fontId="8" fillId="6" borderId="27" xfId="0" applyNumberFormat="1" applyFont="1" applyFill="1" applyBorder="1" applyAlignment="1" applyProtection="1">
      <alignment vertical="center"/>
      <protection/>
    </xf>
    <xf numFmtId="176" fontId="8" fillId="6" borderId="48" xfId="0" applyNumberFormat="1" applyFont="1" applyFill="1" applyBorder="1" applyAlignment="1" applyProtection="1">
      <alignment vertical="center"/>
      <protection/>
    </xf>
    <xf numFmtId="176" fontId="8" fillId="6" borderId="21" xfId="0" applyNumberFormat="1" applyFont="1" applyFill="1" applyBorder="1" applyAlignment="1" applyProtection="1">
      <alignment vertical="center"/>
      <protection/>
    </xf>
    <xf numFmtId="176" fontId="8" fillId="6" borderId="42" xfId="0" applyNumberFormat="1" applyFont="1" applyFill="1" applyBorder="1" applyAlignment="1" applyProtection="1">
      <alignment vertical="center"/>
      <protection/>
    </xf>
    <xf numFmtId="176" fontId="8" fillId="6" borderId="36" xfId="0" applyNumberFormat="1" applyFont="1" applyFill="1" applyBorder="1" applyAlignment="1" applyProtection="1">
      <alignment vertical="center"/>
      <protection/>
    </xf>
    <xf numFmtId="0" fontId="2" fillId="6" borderId="46" xfId="0" applyFont="1" applyFill="1" applyBorder="1" applyAlignment="1">
      <alignment horizontal="center" vertical="center"/>
    </xf>
    <xf numFmtId="176" fontId="8" fillId="6" borderId="49" xfId="0" applyNumberFormat="1" applyFont="1" applyFill="1" applyBorder="1" applyAlignment="1" applyProtection="1">
      <alignment vertical="center"/>
      <protection/>
    </xf>
    <xf numFmtId="176" fontId="8" fillId="6" borderId="50" xfId="0" applyNumberFormat="1" applyFont="1" applyFill="1" applyBorder="1" applyAlignment="1" applyProtection="1">
      <alignment vertical="center"/>
      <protection/>
    </xf>
    <xf numFmtId="176" fontId="8" fillId="6" borderId="51" xfId="0" applyNumberFormat="1" applyFont="1" applyFill="1" applyBorder="1" applyAlignment="1" applyProtection="1">
      <alignment vertical="center"/>
      <protection/>
    </xf>
    <xf numFmtId="176" fontId="8" fillId="6" borderId="52" xfId="0" applyNumberFormat="1" applyFont="1" applyFill="1" applyBorder="1" applyAlignment="1" applyProtection="1">
      <alignment vertical="center"/>
      <protection/>
    </xf>
    <xf numFmtId="176" fontId="8" fillId="6" borderId="53" xfId="0" applyNumberFormat="1" applyFont="1" applyFill="1" applyBorder="1" applyAlignment="1" applyProtection="1">
      <alignment vertical="center"/>
      <protection/>
    </xf>
    <xf numFmtId="0" fontId="2" fillId="6" borderId="47" xfId="0" applyFont="1" applyFill="1" applyBorder="1" applyAlignment="1">
      <alignment horizontal="center" vertical="center"/>
    </xf>
    <xf numFmtId="176" fontId="8" fillId="6" borderId="16" xfId="0" applyNumberFormat="1" applyFont="1" applyFill="1" applyBorder="1" applyAlignment="1" applyProtection="1">
      <alignment vertical="center"/>
      <protection/>
    </xf>
    <xf numFmtId="176" fontId="8" fillId="6" borderId="17" xfId="0" applyNumberFormat="1" applyFont="1" applyFill="1" applyBorder="1" applyAlignment="1" applyProtection="1">
      <alignment vertical="center"/>
      <protection/>
    </xf>
    <xf numFmtId="176" fontId="8" fillId="6" borderId="17" xfId="0" applyNumberFormat="1" applyFont="1" applyFill="1" applyBorder="1" applyAlignment="1" applyProtection="1">
      <alignment horizontal="right" vertical="center"/>
      <protection/>
    </xf>
    <xf numFmtId="176" fontId="8" fillId="6" borderId="18" xfId="0" applyNumberFormat="1" applyFont="1" applyFill="1" applyBorder="1" applyAlignment="1" applyProtection="1">
      <alignment vertical="center"/>
      <protection/>
    </xf>
    <xf numFmtId="176" fontId="8" fillId="6" borderId="20" xfId="0" applyNumberFormat="1" applyFont="1" applyFill="1" applyBorder="1" applyAlignment="1" applyProtection="1">
      <alignment vertical="center"/>
      <protection/>
    </xf>
    <xf numFmtId="176" fontId="8" fillId="6" borderId="54" xfId="0" applyNumberFormat="1" applyFont="1" applyFill="1" applyBorder="1" applyAlignment="1" applyProtection="1">
      <alignment vertical="center"/>
      <protection/>
    </xf>
    <xf numFmtId="38" fontId="8" fillId="6" borderId="11" xfId="49" applyFont="1" applyFill="1" applyBorder="1" applyAlignment="1">
      <alignment vertical="center"/>
    </xf>
    <xf numFmtId="38" fontId="8" fillId="6" borderId="12" xfId="49" applyFont="1" applyFill="1" applyBorder="1" applyAlignment="1">
      <alignment vertical="center"/>
    </xf>
    <xf numFmtId="38" fontId="8" fillId="6" borderId="46" xfId="49" applyFont="1" applyFill="1" applyBorder="1" applyAlignment="1">
      <alignment vertical="center"/>
    </xf>
    <xf numFmtId="38" fontId="8" fillId="6" borderId="48" xfId="49" applyFont="1" applyFill="1" applyBorder="1" applyAlignment="1">
      <alignment vertical="center"/>
    </xf>
    <xf numFmtId="38" fontId="8" fillId="6" borderId="49" xfId="49" applyFont="1" applyFill="1" applyBorder="1" applyAlignment="1" applyProtection="1">
      <alignment vertical="center"/>
      <protection/>
    </xf>
    <xf numFmtId="38" fontId="8" fillId="6" borderId="50" xfId="49" applyFont="1" applyFill="1" applyBorder="1" applyAlignment="1" applyProtection="1">
      <alignment vertical="center"/>
      <protection/>
    </xf>
    <xf numFmtId="38" fontId="8" fillId="6" borderId="51" xfId="49" applyFont="1" applyFill="1" applyBorder="1" applyAlignment="1" applyProtection="1">
      <alignment vertical="center"/>
      <protection/>
    </xf>
    <xf numFmtId="38" fontId="8" fillId="6" borderId="48" xfId="49" applyFont="1" applyFill="1" applyBorder="1" applyAlignment="1" applyProtection="1">
      <alignment vertical="center"/>
      <protection/>
    </xf>
    <xf numFmtId="38" fontId="8" fillId="6" borderId="52" xfId="49" applyFont="1" applyFill="1" applyBorder="1" applyAlignment="1" applyProtection="1">
      <alignment vertical="center"/>
      <protection/>
    </xf>
    <xf numFmtId="38" fontId="8" fillId="6" borderId="53" xfId="49" applyFont="1" applyFill="1" applyBorder="1" applyAlignment="1" applyProtection="1">
      <alignment vertical="center"/>
      <protection/>
    </xf>
    <xf numFmtId="38" fontId="8" fillId="6" borderId="13" xfId="49" applyFont="1" applyFill="1" applyBorder="1" applyAlignment="1">
      <alignment vertical="center"/>
    </xf>
    <xf numFmtId="38" fontId="8" fillId="6" borderId="32" xfId="49" applyFont="1" applyFill="1" applyBorder="1" applyAlignment="1">
      <alignment vertical="center"/>
    </xf>
    <xf numFmtId="38" fontId="8" fillId="6" borderId="47" xfId="49" applyFont="1" applyFill="1" applyBorder="1" applyAlignment="1">
      <alignment vertical="center"/>
    </xf>
    <xf numFmtId="38" fontId="8" fillId="6" borderId="14" xfId="49" applyFont="1" applyFill="1" applyBorder="1" applyAlignment="1">
      <alignment vertical="center"/>
    </xf>
    <xf numFmtId="38" fontId="8" fillId="6" borderId="55" xfId="49" applyFont="1" applyFill="1" applyBorder="1" applyAlignment="1">
      <alignment vertical="center"/>
    </xf>
    <xf numFmtId="38" fontId="8" fillId="6" borderId="56" xfId="49" applyFont="1" applyFill="1" applyBorder="1" applyAlignment="1">
      <alignment vertical="center"/>
    </xf>
    <xf numFmtId="38" fontId="8" fillId="6" borderId="57" xfId="49" applyFont="1" applyFill="1" applyBorder="1" applyAlignment="1" applyProtection="1">
      <alignment vertical="center"/>
      <protection/>
    </xf>
    <xf numFmtId="38" fontId="8" fillId="6" borderId="58" xfId="49" applyFont="1" applyFill="1" applyBorder="1" applyAlignment="1" applyProtection="1">
      <alignment vertical="center"/>
      <protection/>
    </xf>
    <xf numFmtId="38" fontId="8" fillId="6" borderId="58" xfId="49" applyFont="1" applyFill="1" applyBorder="1" applyAlignment="1" applyProtection="1">
      <alignment horizontal="right" vertical="center" shrinkToFit="1"/>
      <protection/>
    </xf>
    <xf numFmtId="38" fontId="8" fillId="6" borderId="59" xfId="49" applyFont="1" applyFill="1" applyBorder="1" applyAlignment="1" applyProtection="1">
      <alignment vertical="center"/>
      <protection/>
    </xf>
    <xf numFmtId="38" fontId="8" fillId="6" borderId="56" xfId="49" applyFont="1" applyFill="1" applyBorder="1" applyAlignment="1" applyProtection="1">
      <alignment vertical="center"/>
      <protection/>
    </xf>
    <xf numFmtId="38" fontId="8" fillId="6" borderId="60" xfId="49" applyFont="1" applyFill="1" applyBorder="1" applyAlignment="1" applyProtection="1">
      <alignment vertical="center"/>
      <protection/>
    </xf>
    <xf numFmtId="38" fontId="8" fillId="6" borderId="61" xfId="49" applyFont="1" applyFill="1" applyBorder="1" applyAlignment="1" applyProtection="1">
      <alignment vertical="center"/>
      <protection/>
    </xf>
    <xf numFmtId="38" fontId="8" fillId="6" borderId="62" xfId="49" applyFont="1" applyFill="1" applyBorder="1" applyAlignment="1" applyProtection="1">
      <alignment vertical="center"/>
      <protection/>
    </xf>
    <xf numFmtId="38" fontId="8" fillId="6" borderId="63" xfId="49" applyFont="1" applyFill="1" applyBorder="1" applyAlignment="1">
      <alignment vertical="center"/>
    </xf>
    <xf numFmtId="38" fontId="8" fillId="6" borderId="64" xfId="49" applyFont="1" applyFill="1" applyBorder="1" applyAlignment="1">
      <alignment vertical="center"/>
    </xf>
    <xf numFmtId="38" fontId="8" fillId="6" borderId="65" xfId="49" applyFont="1" applyFill="1" applyBorder="1" applyAlignment="1" applyProtection="1">
      <alignment vertical="center"/>
      <protection/>
    </xf>
    <xf numFmtId="38" fontId="8" fillId="6" borderId="66" xfId="49" applyFont="1" applyFill="1" applyBorder="1" applyAlignment="1" applyProtection="1">
      <alignment vertical="center"/>
      <protection/>
    </xf>
    <xf numFmtId="38" fontId="8" fillId="6" borderId="66" xfId="49" applyFont="1" applyFill="1" applyBorder="1" applyAlignment="1" applyProtection="1">
      <alignment horizontal="right" vertical="center" shrinkToFit="1"/>
      <protection/>
    </xf>
    <xf numFmtId="38" fontId="8" fillId="6" borderId="67" xfId="49" applyFont="1" applyFill="1" applyBorder="1" applyAlignment="1" applyProtection="1">
      <alignment vertical="center"/>
      <protection/>
    </xf>
    <xf numFmtId="38" fontId="8" fillId="6" borderId="64" xfId="49" applyFont="1" applyFill="1" applyBorder="1" applyAlignment="1" applyProtection="1">
      <alignment vertical="center"/>
      <protection/>
    </xf>
    <xf numFmtId="38" fontId="8" fillId="6" borderId="68" xfId="49" applyFont="1" applyFill="1" applyBorder="1" applyAlignment="1" applyProtection="1">
      <alignment vertical="center"/>
      <protection/>
    </xf>
    <xf numFmtId="38" fontId="8" fillId="6" borderId="69" xfId="49" applyFont="1" applyFill="1" applyBorder="1" applyAlignment="1" applyProtection="1">
      <alignment vertical="center"/>
      <protection/>
    </xf>
    <xf numFmtId="38" fontId="8" fillId="6" borderId="70" xfId="49" applyFont="1" applyFill="1" applyBorder="1" applyAlignment="1" applyProtection="1">
      <alignment vertical="center"/>
      <protection/>
    </xf>
    <xf numFmtId="0" fontId="9" fillId="12" borderId="71" xfId="0" applyFont="1" applyFill="1" applyBorder="1" applyAlignment="1">
      <alignment horizontal="center" vertical="center"/>
    </xf>
    <xf numFmtId="0" fontId="6" fillId="12" borderId="72" xfId="0" applyFont="1" applyFill="1" applyBorder="1" applyAlignment="1">
      <alignment vertical="center"/>
    </xf>
    <xf numFmtId="0" fontId="6" fillId="12" borderId="72" xfId="0" applyFont="1" applyFill="1" applyBorder="1" applyAlignment="1">
      <alignment horizontal="center" vertical="center"/>
    </xf>
    <xf numFmtId="0" fontId="10" fillId="12" borderId="72" xfId="0" applyFont="1" applyFill="1" applyBorder="1" applyAlignment="1">
      <alignment horizontal="center" vertical="center"/>
    </xf>
    <xf numFmtId="38" fontId="8" fillId="0" borderId="21" xfId="49" applyFont="1" applyFill="1" applyBorder="1" applyAlignment="1" applyProtection="1">
      <alignment vertical="center"/>
      <protection/>
    </xf>
    <xf numFmtId="176" fontId="0" fillId="0" borderId="73" xfId="61" applyNumberFormat="1" applyBorder="1" applyAlignment="1" applyProtection="1">
      <alignment vertical="center"/>
      <protection locked="0"/>
    </xf>
    <xf numFmtId="176" fontId="8" fillId="0" borderId="74" xfId="61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top"/>
    </xf>
    <xf numFmtId="0" fontId="8" fillId="0" borderId="75" xfId="0" applyFont="1" applyFill="1" applyBorder="1" applyAlignment="1">
      <alignment horizontal="right"/>
    </xf>
    <xf numFmtId="0" fontId="5" fillId="12" borderId="76" xfId="0" applyFont="1" applyFill="1" applyBorder="1" applyAlignment="1">
      <alignment horizontal="left" vertical="top" wrapText="1"/>
    </xf>
    <xf numFmtId="0" fontId="5" fillId="12" borderId="77" xfId="0" applyFont="1" applyFill="1" applyBorder="1" applyAlignment="1">
      <alignment horizontal="left" vertical="top"/>
    </xf>
    <xf numFmtId="0" fontId="5" fillId="12" borderId="78" xfId="0" applyFont="1" applyFill="1" applyBorder="1" applyAlignment="1">
      <alignment horizontal="left" vertical="top"/>
    </xf>
    <xf numFmtId="0" fontId="5" fillId="12" borderId="79" xfId="0" applyFont="1" applyFill="1" applyBorder="1" applyAlignment="1">
      <alignment horizontal="left" vertical="top"/>
    </xf>
    <xf numFmtId="0" fontId="5" fillId="12" borderId="80" xfId="0" applyFont="1" applyFill="1" applyBorder="1" applyAlignment="1">
      <alignment horizontal="left" vertical="top"/>
    </xf>
    <xf numFmtId="0" fontId="5" fillId="12" borderId="81" xfId="0" applyFont="1" applyFill="1" applyBorder="1" applyAlignment="1">
      <alignment horizontal="left" vertical="top"/>
    </xf>
    <xf numFmtId="0" fontId="2" fillId="12" borderId="8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83" xfId="0" applyFont="1" applyFill="1" applyBorder="1" applyAlignment="1">
      <alignment horizontal="center" vertical="center"/>
    </xf>
    <xf numFmtId="0" fontId="2" fillId="12" borderId="8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vertical="center"/>
    </xf>
    <xf numFmtId="0" fontId="2" fillId="12" borderId="83" xfId="0" applyFont="1" applyFill="1" applyBorder="1" applyAlignment="1">
      <alignment vertical="center"/>
    </xf>
    <xf numFmtId="0" fontId="48" fillId="12" borderId="84" xfId="0" applyFont="1" applyFill="1" applyBorder="1" applyAlignment="1">
      <alignment horizontal="center" vertical="center" wrapText="1"/>
    </xf>
    <xf numFmtId="0" fontId="48" fillId="12" borderId="85" xfId="0" applyFont="1" applyFill="1" applyBorder="1" applyAlignment="1">
      <alignment horizontal="center" vertical="center" wrapText="1"/>
    </xf>
    <xf numFmtId="0" fontId="48" fillId="12" borderId="86" xfId="0" applyFont="1" applyFill="1" applyBorder="1" applyAlignment="1">
      <alignment horizontal="center" vertical="center" wrapText="1"/>
    </xf>
    <xf numFmtId="0" fontId="2" fillId="12" borderId="84" xfId="0" applyFont="1" applyFill="1" applyBorder="1" applyAlignment="1">
      <alignment horizontal="center" vertical="center" wrapText="1"/>
    </xf>
    <xf numFmtId="0" fontId="2" fillId="12" borderId="85" xfId="0" applyFont="1" applyFill="1" applyBorder="1" applyAlignment="1">
      <alignment horizontal="center" vertical="center" wrapText="1"/>
    </xf>
    <xf numFmtId="0" fontId="2" fillId="12" borderId="87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12" borderId="88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 wrapText="1"/>
    </xf>
    <xf numFmtId="0" fontId="2" fillId="12" borderId="89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/>
    </xf>
    <xf numFmtId="0" fontId="2" fillId="12" borderId="90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 wrapText="1"/>
    </xf>
    <xf numFmtId="0" fontId="6" fillId="12" borderId="91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2" borderId="92" xfId="0" applyFont="1" applyFill="1" applyBorder="1" applyAlignment="1">
      <alignment horizontal="center" vertical="center" wrapText="1"/>
    </xf>
    <xf numFmtId="0" fontId="2" fillId="12" borderId="84" xfId="0" applyFont="1" applyFill="1" applyBorder="1" applyAlignment="1">
      <alignment horizontal="center" vertical="center"/>
    </xf>
    <xf numFmtId="0" fontId="2" fillId="12" borderId="85" xfId="0" applyFont="1" applyFill="1" applyBorder="1" applyAlignment="1">
      <alignment horizontal="center" vertical="center"/>
    </xf>
    <xf numFmtId="0" fontId="2" fillId="12" borderId="93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 wrapText="1"/>
    </xf>
    <xf numFmtId="0" fontId="2" fillId="12" borderId="90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91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2" borderId="96" xfId="0" applyFont="1" applyFill="1" applyBorder="1" applyAlignment="1">
      <alignment horizontal="center" vertical="center" wrapText="1"/>
    </xf>
    <xf numFmtId="0" fontId="2" fillId="12" borderId="97" xfId="0" applyFont="1" applyFill="1" applyBorder="1" applyAlignment="1">
      <alignment horizontal="center" vertical="center" wrapText="1"/>
    </xf>
    <xf numFmtId="0" fontId="6" fillId="12" borderId="98" xfId="0" applyFont="1" applyFill="1" applyBorder="1" applyAlignment="1">
      <alignment horizontal="center" vertical="center" wrapText="1"/>
    </xf>
    <xf numFmtId="0" fontId="6" fillId="12" borderId="99" xfId="0" applyFont="1" applyFill="1" applyBorder="1" applyAlignment="1">
      <alignment horizontal="center" vertical="center" wrapText="1"/>
    </xf>
    <xf numFmtId="0" fontId="2" fillId="12" borderId="10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0" fontId="2" fillId="6" borderId="101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6" borderId="103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62"/>
  <sheetViews>
    <sheetView tabSelected="1" zoomScale="70" zoomScaleNormal="70" zoomScaleSheetLayoutView="25" zoomScalePageLayoutView="0" workbookViewId="0" topLeftCell="A1">
      <pane xSplit="2" ySplit="5" topLeftCell="C6" activePane="bottomRight" state="frozen"/>
      <selection pane="topLeft" activeCell="I8" sqref="I8"/>
      <selection pane="topRight" activeCell="I8" sqref="I8"/>
      <selection pane="bottomLeft" activeCell="I8" sqref="I8"/>
      <selection pane="bottomRight" activeCell="J53" sqref="J53"/>
    </sheetView>
  </sheetViews>
  <sheetFormatPr defaultColWidth="9.00390625" defaultRowHeight="13.5" outlineLevelRow="2"/>
  <cols>
    <col min="1" max="1" width="9.125" style="1" customWidth="1"/>
    <col min="2" max="2" width="9.875" style="1" customWidth="1"/>
    <col min="3" max="3" width="8.50390625" style="1" customWidth="1"/>
    <col min="4" max="4" width="7.25390625" style="1" customWidth="1"/>
    <col min="5" max="5" width="7.625" style="1" customWidth="1"/>
    <col min="6" max="6" width="7.25390625" style="1" bestFit="1" customWidth="1"/>
    <col min="7" max="8" width="7.125" style="1" customWidth="1"/>
    <col min="9" max="9" width="9.125" style="1" bestFit="1" customWidth="1"/>
    <col min="10" max="10" width="6.625" style="1" customWidth="1"/>
    <col min="11" max="18" width="7.125" style="1" customWidth="1"/>
    <col min="19" max="16384" width="9.00390625" style="1" customWidth="1"/>
  </cols>
  <sheetData>
    <row r="1" spans="1:18" ht="59.2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5:18" ht="40.5" customHeight="1" thickBo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18" t="s">
        <v>78</v>
      </c>
      <c r="Q2" s="118"/>
      <c r="R2" s="118"/>
    </row>
    <row r="3" spans="1:18" ht="40.5" customHeight="1">
      <c r="A3" s="119" t="s">
        <v>76</v>
      </c>
      <c r="B3" s="120"/>
      <c r="C3" s="125" t="s">
        <v>51</v>
      </c>
      <c r="D3" s="128" t="s">
        <v>70</v>
      </c>
      <c r="E3" s="131" t="s">
        <v>55</v>
      </c>
      <c r="F3" s="132"/>
      <c r="G3" s="132"/>
      <c r="H3" s="132"/>
      <c r="I3" s="132"/>
      <c r="J3" s="133"/>
      <c r="K3" s="134" t="s">
        <v>56</v>
      </c>
      <c r="L3" s="135"/>
      <c r="M3" s="135"/>
      <c r="N3" s="136" t="s">
        <v>64</v>
      </c>
      <c r="O3" s="136" t="s">
        <v>65</v>
      </c>
      <c r="P3" s="147" t="s">
        <v>50</v>
      </c>
      <c r="Q3" s="148"/>
      <c r="R3" s="149"/>
    </row>
    <row r="4" spans="1:18" ht="40.5" customHeight="1">
      <c r="A4" s="121"/>
      <c r="B4" s="122"/>
      <c r="C4" s="126"/>
      <c r="D4" s="129"/>
      <c r="E4" s="150" t="s">
        <v>51</v>
      </c>
      <c r="F4" s="158" t="s">
        <v>77</v>
      </c>
      <c r="G4" s="160" t="s">
        <v>71</v>
      </c>
      <c r="H4" s="161"/>
      <c r="I4" s="110" t="s">
        <v>66</v>
      </c>
      <c r="J4" s="162" t="s">
        <v>46</v>
      </c>
      <c r="K4" s="150" t="s">
        <v>51</v>
      </c>
      <c r="L4" s="152" t="s">
        <v>57</v>
      </c>
      <c r="M4" s="139" t="s">
        <v>58</v>
      </c>
      <c r="N4" s="137"/>
      <c r="O4" s="137"/>
      <c r="P4" s="141" t="s">
        <v>51</v>
      </c>
      <c r="Q4" s="143" t="s">
        <v>59</v>
      </c>
      <c r="R4" s="145" t="s">
        <v>60</v>
      </c>
    </row>
    <row r="5" spans="1:18" ht="40.5" customHeight="1">
      <c r="A5" s="123"/>
      <c r="B5" s="124"/>
      <c r="C5" s="127"/>
      <c r="D5" s="130"/>
      <c r="E5" s="151"/>
      <c r="F5" s="159"/>
      <c r="G5" s="111"/>
      <c r="H5" s="112" t="s">
        <v>73</v>
      </c>
      <c r="I5" s="113" t="s">
        <v>67</v>
      </c>
      <c r="J5" s="163"/>
      <c r="K5" s="151"/>
      <c r="L5" s="153"/>
      <c r="M5" s="140"/>
      <c r="N5" s="138"/>
      <c r="O5" s="138"/>
      <c r="P5" s="142"/>
      <c r="Q5" s="144"/>
      <c r="R5" s="146"/>
    </row>
    <row r="6" spans="1:18" s="8" customFormat="1" ht="37.5" customHeight="1" outlineLevel="2">
      <c r="A6" s="154" t="s">
        <v>53</v>
      </c>
      <c r="B6" s="3" t="s">
        <v>45</v>
      </c>
      <c r="C6" s="76">
        <f>SUM(D6,E6,K6,N6,O6,P6)</f>
        <v>297</v>
      </c>
      <c r="D6" s="10">
        <v>0</v>
      </c>
      <c r="E6" s="51">
        <f>SUM(F6:G6,J6)</f>
        <v>24</v>
      </c>
      <c r="F6" s="11">
        <v>22</v>
      </c>
      <c r="G6" s="116">
        <v>2</v>
      </c>
      <c r="H6" s="12"/>
      <c r="I6" s="12">
        <v>0</v>
      </c>
      <c r="J6" s="13">
        <v>0</v>
      </c>
      <c r="K6" s="57">
        <f>SUM(L6:M6)</f>
        <v>10</v>
      </c>
      <c r="L6" s="15"/>
      <c r="M6" s="11">
        <v>10</v>
      </c>
      <c r="N6" s="14">
        <v>70</v>
      </c>
      <c r="O6" s="14">
        <v>115</v>
      </c>
      <c r="P6" s="60">
        <f>SUM(Q6:R6)</f>
        <v>78</v>
      </c>
      <c r="Q6" s="17">
        <v>14</v>
      </c>
      <c r="R6" s="18">
        <v>64</v>
      </c>
    </row>
    <row r="7" spans="1:18" s="8" customFormat="1" ht="37.5" customHeight="1" outlineLevel="2">
      <c r="A7" s="155"/>
      <c r="B7" s="4" t="s">
        <v>44</v>
      </c>
      <c r="C7" s="77">
        <f>SUM(D7,E7,K7,N7,O7,P7)</f>
        <v>584</v>
      </c>
      <c r="D7" s="19">
        <v>1</v>
      </c>
      <c r="E7" s="52">
        <f>SUM(F7:G7,J7)</f>
        <v>27</v>
      </c>
      <c r="F7" s="20">
        <v>27</v>
      </c>
      <c r="G7" s="21"/>
      <c r="H7" s="21"/>
      <c r="I7" s="21">
        <v>0</v>
      </c>
      <c r="J7" s="22">
        <v>0</v>
      </c>
      <c r="K7" s="58">
        <f aca="true" t="shared" si="0" ref="K7:K58">SUM(L7:M7)</f>
        <v>27</v>
      </c>
      <c r="L7" s="24">
        <v>1</v>
      </c>
      <c r="M7" s="20">
        <v>26</v>
      </c>
      <c r="N7" s="23">
        <v>102</v>
      </c>
      <c r="O7" s="23">
        <v>302</v>
      </c>
      <c r="P7" s="58">
        <f aca="true" t="shared" si="1" ref="P7:P58">SUM(Q7:R7)</f>
        <v>125</v>
      </c>
      <c r="Q7" s="24">
        <v>27</v>
      </c>
      <c r="R7" s="25">
        <v>98</v>
      </c>
    </row>
    <row r="8" spans="1:18" s="8" customFormat="1" ht="37.5" customHeight="1" outlineLevel="2">
      <c r="A8" s="155"/>
      <c r="B8" s="4" t="s">
        <v>43</v>
      </c>
      <c r="C8" s="77">
        <f>SUM(D8,E8,K8,N8,O8,P8)</f>
        <v>121</v>
      </c>
      <c r="D8" s="19">
        <v>1</v>
      </c>
      <c r="E8" s="52">
        <f>SUM(F8:G8,J8)</f>
        <v>8</v>
      </c>
      <c r="F8" s="20">
        <v>8</v>
      </c>
      <c r="G8" s="21"/>
      <c r="H8" s="21"/>
      <c r="I8" s="21">
        <v>0</v>
      </c>
      <c r="J8" s="22">
        <v>0</v>
      </c>
      <c r="K8" s="58">
        <f t="shared" si="0"/>
        <v>8</v>
      </c>
      <c r="L8" s="24"/>
      <c r="M8" s="20">
        <v>8</v>
      </c>
      <c r="N8" s="23">
        <v>19</v>
      </c>
      <c r="O8" s="23">
        <v>50</v>
      </c>
      <c r="P8" s="58">
        <f t="shared" si="1"/>
        <v>35</v>
      </c>
      <c r="Q8" s="24">
        <v>10</v>
      </c>
      <c r="R8" s="25">
        <v>25</v>
      </c>
    </row>
    <row r="9" spans="1:18" s="8" customFormat="1" ht="37.5" customHeight="1" outlineLevel="2">
      <c r="A9" s="155"/>
      <c r="B9" s="4" t="s">
        <v>42</v>
      </c>
      <c r="C9" s="77">
        <f>SUM(D9,E9,K9,N9,O9,P9)</f>
        <v>112</v>
      </c>
      <c r="D9" s="19">
        <v>1</v>
      </c>
      <c r="E9" s="52">
        <f>SUM(F9:G9,J9)</f>
        <v>5</v>
      </c>
      <c r="F9" s="20">
        <v>4</v>
      </c>
      <c r="G9" s="21"/>
      <c r="H9" s="21"/>
      <c r="I9" s="21">
        <v>0</v>
      </c>
      <c r="J9" s="115">
        <v>1</v>
      </c>
      <c r="K9" s="58">
        <f t="shared" si="0"/>
        <v>4</v>
      </c>
      <c r="L9" s="24"/>
      <c r="M9" s="20">
        <v>4</v>
      </c>
      <c r="N9" s="23">
        <v>23</v>
      </c>
      <c r="O9" s="23">
        <v>45</v>
      </c>
      <c r="P9" s="58">
        <f t="shared" si="1"/>
        <v>34</v>
      </c>
      <c r="Q9" s="24">
        <v>10</v>
      </c>
      <c r="R9" s="25">
        <v>24</v>
      </c>
    </row>
    <row r="10" spans="1:18" s="8" customFormat="1" ht="37.5" customHeight="1" outlineLevel="2">
      <c r="A10" s="155"/>
      <c r="B10" s="48" t="s">
        <v>72</v>
      </c>
      <c r="C10" s="76">
        <v>3</v>
      </c>
      <c r="D10" s="10"/>
      <c r="E10" s="54"/>
      <c r="F10" s="26"/>
      <c r="G10" s="27"/>
      <c r="H10" s="27"/>
      <c r="I10" s="27"/>
      <c r="J10" s="28"/>
      <c r="K10" s="60"/>
      <c r="L10" s="17"/>
      <c r="M10" s="26"/>
      <c r="N10" s="16">
        <v>1</v>
      </c>
      <c r="O10" s="16">
        <v>2</v>
      </c>
      <c r="P10" s="60"/>
      <c r="Q10" s="17"/>
      <c r="R10" s="18"/>
    </row>
    <row r="11" spans="1:18" s="8" customFormat="1" ht="37.5" customHeight="1" outlineLevel="1" thickBot="1">
      <c r="A11" s="156"/>
      <c r="B11" s="63" t="s">
        <v>52</v>
      </c>
      <c r="C11" s="78">
        <f>SUM(C6:C10)</f>
        <v>1117</v>
      </c>
      <c r="D11" s="49">
        <f aca="true" t="shared" si="2" ref="D11:R11">SUM(D6:D9)</f>
        <v>3</v>
      </c>
      <c r="E11" s="53">
        <f t="shared" si="2"/>
        <v>64</v>
      </c>
      <c r="F11" s="64">
        <f t="shared" si="2"/>
        <v>61</v>
      </c>
      <c r="G11" s="65">
        <f t="shared" si="2"/>
        <v>2</v>
      </c>
      <c r="H11" s="65"/>
      <c r="I11" s="65">
        <f t="shared" si="2"/>
        <v>0</v>
      </c>
      <c r="J11" s="66">
        <f t="shared" si="2"/>
        <v>1</v>
      </c>
      <c r="K11" s="59">
        <f t="shared" si="2"/>
        <v>49</v>
      </c>
      <c r="L11" s="67">
        <f t="shared" si="2"/>
        <v>1</v>
      </c>
      <c r="M11" s="66">
        <f t="shared" si="2"/>
        <v>48</v>
      </c>
      <c r="N11" s="59">
        <f>SUM(N6:N10)</f>
        <v>215</v>
      </c>
      <c r="O11" s="59">
        <f>SUM(O6:O10)</f>
        <v>514</v>
      </c>
      <c r="P11" s="59">
        <f t="shared" si="2"/>
        <v>272</v>
      </c>
      <c r="Q11" s="67">
        <f t="shared" si="2"/>
        <v>61</v>
      </c>
      <c r="R11" s="68">
        <f t="shared" si="2"/>
        <v>211</v>
      </c>
    </row>
    <row r="12" spans="1:18" s="8" customFormat="1" ht="37.5" customHeight="1" outlineLevel="2" thickTop="1">
      <c r="A12" s="157" t="s">
        <v>61</v>
      </c>
      <c r="B12" s="3" t="s">
        <v>41</v>
      </c>
      <c r="C12" s="76">
        <f>SUM(D12,E12,K12,N12,O12,P12)</f>
        <v>116</v>
      </c>
      <c r="D12" s="10">
        <v>0</v>
      </c>
      <c r="E12" s="54">
        <f>SUM(F12:G12,J12)</f>
        <v>6</v>
      </c>
      <c r="F12" s="26">
        <v>2</v>
      </c>
      <c r="G12" s="27">
        <v>4</v>
      </c>
      <c r="H12" s="27"/>
      <c r="I12" s="27"/>
      <c r="J12" s="28">
        <v>0</v>
      </c>
      <c r="K12" s="60">
        <f t="shared" si="0"/>
        <v>7</v>
      </c>
      <c r="L12" s="17"/>
      <c r="M12" s="26">
        <v>7</v>
      </c>
      <c r="N12" s="16">
        <v>31</v>
      </c>
      <c r="O12" s="16">
        <v>49</v>
      </c>
      <c r="P12" s="60">
        <f t="shared" si="1"/>
        <v>23</v>
      </c>
      <c r="Q12" s="17">
        <v>5</v>
      </c>
      <c r="R12" s="18">
        <v>18</v>
      </c>
    </row>
    <row r="13" spans="1:18" s="8" customFormat="1" ht="37.5" customHeight="1" outlineLevel="2">
      <c r="A13" s="155"/>
      <c r="B13" s="4" t="s">
        <v>40</v>
      </c>
      <c r="C13" s="77">
        <f>SUM(D13,E13,K13,N13,O13,P13)</f>
        <v>168</v>
      </c>
      <c r="D13" s="19"/>
      <c r="E13" s="52">
        <f>SUM(F13:G13,J13)</f>
        <v>1</v>
      </c>
      <c r="F13" s="20">
        <v>0</v>
      </c>
      <c r="G13" s="21">
        <v>1</v>
      </c>
      <c r="H13" s="21"/>
      <c r="I13" s="21">
        <v>0</v>
      </c>
      <c r="J13" s="22">
        <v>0</v>
      </c>
      <c r="K13" s="58">
        <f t="shared" si="0"/>
        <v>5</v>
      </c>
      <c r="L13" s="24"/>
      <c r="M13" s="20">
        <v>5</v>
      </c>
      <c r="N13" s="23">
        <v>31</v>
      </c>
      <c r="O13" s="23">
        <v>91</v>
      </c>
      <c r="P13" s="58">
        <f t="shared" si="1"/>
        <v>40</v>
      </c>
      <c r="Q13" s="24">
        <v>9</v>
      </c>
      <c r="R13" s="25">
        <v>31</v>
      </c>
    </row>
    <row r="14" spans="1:18" s="8" customFormat="1" ht="37.5" customHeight="1" outlineLevel="2">
      <c r="A14" s="155"/>
      <c r="B14" s="4" t="s">
        <v>39</v>
      </c>
      <c r="C14" s="77">
        <f>SUM(D14,E14,K14,N14,O14,P14)</f>
        <v>131</v>
      </c>
      <c r="D14" s="19">
        <v>1</v>
      </c>
      <c r="E14" s="52">
        <f>SUM(F14:G14,J14)</f>
        <v>7</v>
      </c>
      <c r="F14" s="20">
        <v>3</v>
      </c>
      <c r="G14" s="21">
        <v>4</v>
      </c>
      <c r="H14" s="21"/>
      <c r="I14" s="21">
        <v>1</v>
      </c>
      <c r="J14" s="22">
        <v>0</v>
      </c>
      <c r="K14" s="58">
        <f t="shared" si="0"/>
        <v>10</v>
      </c>
      <c r="L14" s="24"/>
      <c r="M14" s="20">
        <v>10</v>
      </c>
      <c r="N14" s="23">
        <v>32</v>
      </c>
      <c r="O14" s="23">
        <v>59</v>
      </c>
      <c r="P14" s="58">
        <f t="shared" si="1"/>
        <v>22</v>
      </c>
      <c r="Q14" s="24">
        <v>4</v>
      </c>
      <c r="R14" s="25">
        <v>18</v>
      </c>
    </row>
    <row r="15" spans="1:18" s="8" customFormat="1" ht="37.5" customHeight="1" outlineLevel="2">
      <c r="A15" s="155"/>
      <c r="B15" s="4" t="s">
        <v>38</v>
      </c>
      <c r="C15" s="77">
        <f>SUM(D15,E15,K15,N15,O15,P15)</f>
        <v>114</v>
      </c>
      <c r="D15" s="19">
        <v>0</v>
      </c>
      <c r="E15" s="52">
        <f>SUM(F15:G15,J15)</f>
        <v>2</v>
      </c>
      <c r="F15" s="20">
        <v>2</v>
      </c>
      <c r="G15" s="21"/>
      <c r="H15" s="21"/>
      <c r="I15" s="21">
        <v>0</v>
      </c>
      <c r="J15" s="22">
        <v>0</v>
      </c>
      <c r="K15" s="58">
        <f t="shared" si="0"/>
        <v>4</v>
      </c>
      <c r="L15" s="24">
        <v>1</v>
      </c>
      <c r="M15" s="20">
        <v>3</v>
      </c>
      <c r="N15" s="23">
        <v>18</v>
      </c>
      <c r="O15" s="23">
        <v>66</v>
      </c>
      <c r="P15" s="58">
        <f t="shared" si="1"/>
        <v>24</v>
      </c>
      <c r="Q15" s="24">
        <v>6</v>
      </c>
      <c r="R15" s="25">
        <v>18</v>
      </c>
    </row>
    <row r="16" spans="1:18" s="8" customFormat="1" ht="37.5" customHeight="1" outlineLevel="2">
      <c r="A16" s="155"/>
      <c r="B16" s="48" t="s">
        <v>72</v>
      </c>
      <c r="C16" s="76">
        <v>1</v>
      </c>
      <c r="D16" s="10"/>
      <c r="E16" s="54"/>
      <c r="F16" s="26"/>
      <c r="G16" s="27"/>
      <c r="H16" s="27"/>
      <c r="I16" s="27"/>
      <c r="J16" s="28"/>
      <c r="K16" s="60"/>
      <c r="L16" s="17"/>
      <c r="M16" s="26"/>
      <c r="N16" s="16"/>
      <c r="O16" s="16">
        <v>1</v>
      </c>
      <c r="P16" s="60"/>
      <c r="Q16" s="17"/>
      <c r="R16" s="18"/>
    </row>
    <row r="17" spans="1:18" s="8" customFormat="1" ht="37.5" customHeight="1" outlineLevel="1" thickBot="1">
      <c r="A17" s="156"/>
      <c r="B17" s="69" t="s">
        <v>52</v>
      </c>
      <c r="C17" s="78">
        <f>SUM(C12:C16)</f>
        <v>530</v>
      </c>
      <c r="D17" s="49">
        <f>SUM(D12:D15)</f>
        <v>1</v>
      </c>
      <c r="E17" s="53">
        <f>SUM(E12:E15)</f>
        <v>16</v>
      </c>
      <c r="F17" s="64">
        <f>SUM(F12:F15)</f>
        <v>7</v>
      </c>
      <c r="G17" s="65">
        <f>SUM(G12:G15)</f>
        <v>9</v>
      </c>
      <c r="H17" s="65"/>
      <c r="I17" s="65">
        <f aca="true" t="shared" si="3" ref="I17:R17">SUM(I12:I15)</f>
        <v>1</v>
      </c>
      <c r="J17" s="66">
        <f t="shared" si="3"/>
        <v>0</v>
      </c>
      <c r="K17" s="59">
        <f t="shared" si="3"/>
        <v>26</v>
      </c>
      <c r="L17" s="67">
        <f t="shared" si="3"/>
        <v>1</v>
      </c>
      <c r="M17" s="66">
        <f t="shared" si="3"/>
        <v>25</v>
      </c>
      <c r="N17" s="59">
        <f t="shared" si="3"/>
        <v>112</v>
      </c>
      <c r="O17" s="59">
        <f>SUM(O12:O16)</f>
        <v>266</v>
      </c>
      <c r="P17" s="59">
        <f t="shared" si="3"/>
        <v>109</v>
      </c>
      <c r="Q17" s="67">
        <f t="shared" si="3"/>
        <v>24</v>
      </c>
      <c r="R17" s="68">
        <f t="shared" si="3"/>
        <v>85</v>
      </c>
    </row>
    <row r="18" spans="1:18" s="8" customFormat="1" ht="37.5" customHeight="1" outlineLevel="2" thickTop="1">
      <c r="A18" s="157" t="s">
        <v>54</v>
      </c>
      <c r="B18" s="5" t="s">
        <v>37</v>
      </c>
      <c r="C18" s="86">
        <f aca="true" t="shared" si="4" ref="C18:C26">SUM(D18,E18,K18,N18,O18,P18)</f>
        <v>853</v>
      </c>
      <c r="D18" s="30">
        <v>2</v>
      </c>
      <c r="E18" s="56">
        <f aca="true" t="shared" si="5" ref="E18:E25">SUM(F18:G18,J18)</f>
        <v>66</v>
      </c>
      <c r="F18" s="31">
        <v>62</v>
      </c>
      <c r="G18" s="32">
        <v>4</v>
      </c>
      <c r="H18" s="32"/>
      <c r="I18" s="32"/>
      <c r="J18" s="33">
        <v>0</v>
      </c>
      <c r="K18" s="62">
        <f t="shared" si="0"/>
        <v>39</v>
      </c>
      <c r="L18" s="35">
        <v>3</v>
      </c>
      <c r="M18" s="31">
        <v>36</v>
      </c>
      <c r="N18" s="34">
        <v>173</v>
      </c>
      <c r="O18" s="34">
        <v>433</v>
      </c>
      <c r="P18" s="62">
        <f t="shared" si="1"/>
        <v>140</v>
      </c>
      <c r="Q18" s="35">
        <v>32</v>
      </c>
      <c r="R18" s="36">
        <v>108</v>
      </c>
    </row>
    <row r="19" spans="1:18" s="8" customFormat="1" ht="37.5" customHeight="1" outlineLevel="2">
      <c r="A19" s="155"/>
      <c r="B19" s="4" t="s">
        <v>47</v>
      </c>
      <c r="C19" s="77">
        <f t="shared" si="4"/>
        <v>161</v>
      </c>
      <c r="D19" s="19">
        <v>0</v>
      </c>
      <c r="E19" s="52">
        <f t="shared" si="5"/>
        <v>5</v>
      </c>
      <c r="F19" s="20">
        <v>5</v>
      </c>
      <c r="G19" s="21"/>
      <c r="H19" s="21"/>
      <c r="I19" s="21">
        <v>0</v>
      </c>
      <c r="J19" s="22">
        <v>0</v>
      </c>
      <c r="K19" s="58">
        <f t="shared" si="0"/>
        <v>8</v>
      </c>
      <c r="L19" s="24"/>
      <c r="M19" s="20">
        <v>8</v>
      </c>
      <c r="N19" s="23">
        <v>47</v>
      </c>
      <c r="O19" s="23">
        <v>66</v>
      </c>
      <c r="P19" s="58">
        <f t="shared" si="1"/>
        <v>35</v>
      </c>
      <c r="Q19" s="24">
        <v>5</v>
      </c>
      <c r="R19" s="25">
        <v>30</v>
      </c>
    </row>
    <row r="20" spans="1:18" s="8" customFormat="1" ht="37.5" customHeight="1" outlineLevel="2">
      <c r="A20" s="155"/>
      <c r="B20" s="4" t="s">
        <v>36</v>
      </c>
      <c r="C20" s="77">
        <f t="shared" si="4"/>
        <v>129</v>
      </c>
      <c r="D20" s="19">
        <v>0</v>
      </c>
      <c r="E20" s="52">
        <f t="shared" si="5"/>
        <v>11</v>
      </c>
      <c r="F20" s="20">
        <v>10</v>
      </c>
      <c r="G20" s="21">
        <v>1</v>
      </c>
      <c r="H20" s="21"/>
      <c r="I20" s="21">
        <v>1</v>
      </c>
      <c r="J20" s="22">
        <v>0</v>
      </c>
      <c r="K20" s="58">
        <f t="shared" si="0"/>
        <v>8</v>
      </c>
      <c r="L20" s="24">
        <v>1</v>
      </c>
      <c r="M20" s="20">
        <v>7</v>
      </c>
      <c r="N20" s="23">
        <v>33</v>
      </c>
      <c r="O20" s="23">
        <v>56</v>
      </c>
      <c r="P20" s="58">
        <f t="shared" si="1"/>
        <v>21</v>
      </c>
      <c r="Q20" s="24">
        <v>5</v>
      </c>
      <c r="R20" s="25">
        <v>16</v>
      </c>
    </row>
    <row r="21" spans="1:18" s="8" customFormat="1" ht="37.5" customHeight="1" outlineLevel="2">
      <c r="A21" s="155"/>
      <c r="B21" s="4" t="s">
        <v>35</v>
      </c>
      <c r="C21" s="77">
        <f t="shared" si="4"/>
        <v>117</v>
      </c>
      <c r="D21" s="19">
        <v>0</v>
      </c>
      <c r="E21" s="52">
        <f t="shared" si="5"/>
        <v>8</v>
      </c>
      <c r="F21" s="20">
        <v>5</v>
      </c>
      <c r="G21" s="21">
        <v>3</v>
      </c>
      <c r="H21" s="21"/>
      <c r="I21" s="21"/>
      <c r="J21" s="22">
        <v>0</v>
      </c>
      <c r="K21" s="58">
        <f t="shared" si="0"/>
        <v>2</v>
      </c>
      <c r="L21" s="24"/>
      <c r="M21" s="20">
        <v>2</v>
      </c>
      <c r="N21" s="23">
        <v>33</v>
      </c>
      <c r="O21" s="23">
        <v>53</v>
      </c>
      <c r="P21" s="58">
        <f t="shared" si="1"/>
        <v>21</v>
      </c>
      <c r="Q21" s="24">
        <v>3</v>
      </c>
      <c r="R21" s="25">
        <v>18</v>
      </c>
    </row>
    <row r="22" spans="1:18" s="8" customFormat="1" ht="37.5" customHeight="1" outlineLevel="2">
      <c r="A22" s="155"/>
      <c r="B22" s="4" t="s">
        <v>34</v>
      </c>
      <c r="C22" s="77">
        <f t="shared" si="4"/>
        <v>44</v>
      </c>
      <c r="D22" s="19">
        <v>0</v>
      </c>
      <c r="E22" s="52">
        <f t="shared" si="5"/>
        <v>11</v>
      </c>
      <c r="F22" s="20">
        <v>10</v>
      </c>
      <c r="G22" s="21">
        <v>1</v>
      </c>
      <c r="H22" s="21"/>
      <c r="I22" s="21">
        <v>0</v>
      </c>
      <c r="J22" s="22">
        <v>0</v>
      </c>
      <c r="K22" s="58">
        <f t="shared" si="0"/>
        <v>2</v>
      </c>
      <c r="L22" s="24"/>
      <c r="M22" s="20">
        <v>2</v>
      </c>
      <c r="N22" s="23">
        <v>9</v>
      </c>
      <c r="O22" s="23">
        <v>13</v>
      </c>
      <c r="P22" s="58">
        <f t="shared" si="1"/>
        <v>9</v>
      </c>
      <c r="Q22" s="24"/>
      <c r="R22" s="25">
        <v>9</v>
      </c>
    </row>
    <row r="23" spans="1:18" s="8" customFormat="1" ht="37.5" customHeight="1" outlineLevel="2">
      <c r="A23" s="155"/>
      <c r="B23" s="4" t="s">
        <v>33</v>
      </c>
      <c r="C23" s="77">
        <f t="shared" si="4"/>
        <v>83</v>
      </c>
      <c r="D23" s="19">
        <v>0</v>
      </c>
      <c r="E23" s="52">
        <f t="shared" si="5"/>
        <v>1</v>
      </c>
      <c r="F23" s="20">
        <v>1</v>
      </c>
      <c r="G23" s="21"/>
      <c r="H23" s="21"/>
      <c r="I23" s="21">
        <v>0</v>
      </c>
      <c r="J23" s="22">
        <v>0</v>
      </c>
      <c r="K23" s="58">
        <f t="shared" si="0"/>
        <v>2</v>
      </c>
      <c r="L23" s="24"/>
      <c r="M23" s="20">
        <v>2</v>
      </c>
      <c r="N23" s="23">
        <v>26</v>
      </c>
      <c r="O23" s="23">
        <v>37</v>
      </c>
      <c r="P23" s="58">
        <f t="shared" si="1"/>
        <v>17</v>
      </c>
      <c r="Q23" s="24"/>
      <c r="R23" s="25">
        <v>17</v>
      </c>
    </row>
    <row r="24" spans="1:18" s="8" customFormat="1" ht="37.5" customHeight="1" outlineLevel="2">
      <c r="A24" s="155"/>
      <c r="B24" s="4" t="s">
        <v>31</v>
      </c>
      <c r="C24" s="77">
        <f t="shared" si="4"/>
        <v>68</v>
      </c>
      <c r="D24" s="19">
        <v>0</v>
      </c>
      <c r="E24" s="52">
        <f t="shared" si="5"/>
        <v>7</v>
      </c>
      <c r="F24" s="20">
        <v>7</v>
      </c>
      <c r="G24" s="21"/>
      <c r="H24" s="21"/>
      <c r="I24" s="21">
        <v>0</v>
      </c>
      <c r="J24" s="22">
        <v>0</v>
      </c>
      <c r="K24" s="58">
        <f t="shared" si="0"/>
        <v>1</v>
      </c>
      <c r="L24" s="24"/>
      <c r="M24" s="20">
        <v>1</v>
      </c>
      <c r="N24" s="23">
        <v>14</v>
      </c>
      <c r="O24" s="23">
        <v>30</v>
      </c>
      <c r="P24" s="58">
        <f t="shared" si="1"/>
        <v>16</v>
      </c>
      <c r="Q24" s="24">
        <v>5</v>
      </c>
      <c r="R24" s="25">
        <v>11</v>
      </c>
    </row>
    <row r="25" spans="1:18" s="8" customFormat="1" ht="37.5" customHeight="1" outlineLevel="2">
      <c r="A25" s="155"/>
      <c r="B25" s="4" t="s">
        <v>32</v>
      </c>
      <c r="C25" s="77">
        <f t="shared" si="4"/>
        <v>35</v>
      </c>
      <c r="D25" s="19">
        <v>0</v>
      </c>
      <c r="E25" s="52">
        <f t="shared" si="5"/>
        <v>0</v>
      </c>
      <c r="F25" s="20"/>
      <c r="G25" s="21"/>
      <c r="H25" s="21"/>
      <c r="I25" s="21">
        <v>0</v>
      </c>
      <c r="J25" s="22">
        <v>0</v>
      </c>
      <c r="K25" s="58">
        <f t="shared" si="0"/>
        <v>2</v>
      </c>
      <c r="L25" s="24"/>
      <c r="M25" s="20">
        <v>2</v>
      </c>
      <c r="N25" s="23">
        <v>11</v>
      </c>
      <c r="O25" s="23">
        <v>15</v>
      </c>
      <c r="P25" s="58">
        <f t="shared" si="1"/>
        <v>7</v>
      </c>
      <c r="Q25" s="24">
        <v>2</v>
      </c>
      <c r="R25" s="25">
        <v>5</v>
      </c>
    </row>
    <row r="26" spans="1:18" s="8" customFormat="1" ht="37.5" customHeight="1" outlineLevel="2">
      <c r="A26" s="155"/>
      <c r="B26" s="48" t="s">
        <v>72</v>
      </c>
      <c r="C26" s="76">
        <f t="shared" si="4"/>
        <v>3</v>
      </c>
      <c r="D26" s="10"/>
      <c r="E26" s="54"/>
      <c r="F26" s="26"/>
      <c r="G26" s="27"/>
      <c r="H26" s="27"/>
      <c r="I26" s="27"/>
      <c r="J26" s="28"/>
      <c r="K26" s="60"/>
      <c r="L26" s="17"/>
      <c r="M26" s="26"/>
      <c r="N26" s="16"/>
      <c r="O26" s="16">
        <v>3</v>
      </c>
      <c r="P26" s="60"/>
      <c r="Q26" s="17"/>
      <c r="R26" s="18"/>
    </row>
    <row r="27" spans="1:18" s="8" customFormat="1" ht="37.5" customHeight="1" outlineLevel="1" thickBot="1">
      <c r="A27" s="156"/>
      <c r="B27" s="63" t="s">
        <v>52</v>
      </c>
      <c r="C27" s="78">
        <f>SUM(C18:C26)</f>
        <v>1493</v>
      </c>
      <c r="D27" s="49">
        <f aca="true" t="shared" si="6" ref="D27:R27">SUM(D18:D26)</f>
        <v>2</v>
      </c>
      <c r="E27" s="53">
        <f t="shared" si="6"/>
        <v>109</v>
      </c>
      <c r="F27" s="64">
        <f t="shared" si="6"/>
        <v>100</v>
      </c>
      <c r="G27" s="65">
        <f t="shared" si="6"/>
        <v>9</v>
      </c>
      <c r="H27" s="65"/>
      <c r="I27" s="65">
        <f t="shared" si="6"/>
        <v>1</v>
      </c>
      <c r="J27" s="66">
        <f t="shared" si="6"/>
        <v>0</v>
      </c>
      <c r="K27" s="59">
        <f t="shared" si="6"/>
        <v>64</v>
      </c>
      <c r="L27" s="67">
        <f t="shared" si="6"/>
        <v>4</v>
      </c>
      <c r="M27" s="66">
        <f t="shared" si="6"/>
        <v>60</v>
      </c>
      <c r="N27" s="59">
        <f t="shared" si="6"/>
        <v>346</v>
      </c>
      <c r="O27" s="59">
        <f>SUM(O18:O26)</f>
        <v>706</v>
      </c>
      <c r="P27" s="59">
        <f t="shared" si="6"/>
        <v>266</v>
      </c>
      <c r="Q27" s="67">
        <f t="shared" si="6"/>
        <v>52</v>
      </c>
      <c r="R27" s="68">
        <f t="shared" si="6"/>
        <v>214</v>
      </c>
    </row>
    <row r="28" spans="1:18" s="8" customFormat="1" ht="37.5" customHeight="1" outlineLevel="2" thickTop="1">
      <c r="A28" s="155" t="s">
        <v>30</v>
      </c>
      <c r="B28" s="3" t="s">
        <v>29</v>
      </c>
      <c r="C28" s="76">
        <f>SUM(D28,E28,K28,N28,O28,P28)</f>
        <v>127</v>
      </c>
      <c r="D28" s="10">
        <v>0</v>
      </c>
      <c r="E28" s="54">
        <f>SUM(F28:G28,J28)</f>
        <v>24</v>
      </c>
      <c r="F28" s="26">
        <v>10</v>
      </c>
      <c r="G28" s="27">
        <v>14</v>
      </c>
      <c r="H28" s="27"/>
      <c r="I28" s="27">
        <v>2</v>
      </c>
      <c r="J28" s="28">
        <v>0</v>
      </c>
      <c r="K28" s="60">
        <f t="shared" si="0"/>
        <v>12</v>
      </c>
      <c r="L28" s="17">
        <v>0</v>
      </c>
      <c r="M28" s="26">
        <v>12</v>
      </c>
      <c r="N28" s="16">
        <v>29</v>
      </c>
      <c r="O28" s="16">
        <v>46</v>
      </c>
      <c r="P28" s="60">
        <f t="shared" si="1"/>
        <v>16</v>
      </c>
      <c r="Q28" s="17">
        <v>1</v>
      </c>
      <c r="R28" s="18">
        <v>15</v>
      </c>
    </row>
    <row r="29" spans="1:18" s="8" customFormat="1" ht="37.5" customHeight="1" outlineLevel="2">
      <c r="A29" s="155"/>
      <c r="B29" s="4" t="s">
        <v>68</v>
      </c>
      <c r="C29" s="77">
        <f>SUM(D29,E29,K29,N29,O29,P29)</f>
        <v>74</v>
      </c>
      <c r="D29" s="19">
        <v>0</v>
      </c>
      <c r="E29" s="52">
        <f>SUM(F29:G29,J29)</f>
        <v>2</v>
      </c>
      <c r="F29" s="20">
        <v>1</v>
      </c>
      <c r="G29" s="21">
        <v>1</v>
      </c>
      <c r="H29" s="21"/>
      <c r="I29" s="21">
        <v>0</v>
      </c>
      <c r="J29" s="22">
        <v>0</v>
      </c>
      <c r="K29" s="58">
        <f t="shared" si="0"/>
        <v>3</v>
      </c>
      <c r="L29" s="24">
        <v>0</v>
      </c>
      <c r="M29" s="20">
        <v>3</v>
      </c>
      <c r="N29" s="23">
        <v>19</v>
      </c>
      <c r="O29" s="23">
        <v>35</v>
      </c>
      <c r="P29" s="58">
        <f t="shared" si="1"/>
        <v>15</v>
      </c>
      <c r="Q29" s="24">
        <v>4</v>
      </c>
      <c r="R29" s="25">
        <v>11</v>
      </c>
    </row>
    <row r="30" spans="1:18" s="8" customFormat="1" ht="37.5" customHeight="1" outlineLevel="2">
      <c r="A30" s="155"/>
      <c r="B30" s="3" t="s">
        <v>28</v>
      </c>
      <c r="C30" s="87">
        <f>SUM(D30,E30,K30,N30,O30,P30)</f>
        <v>89</v>
      </c>
      <c r="D30" s="29">
        <v>0</v>
      </c>
      <c r="E30" s="54">
        <f>SUM(F30:G30,J30)</f>
        <v>2</v>
      </c>
      <c r="F30" s="26">
        <v>2</v>
      </c>
      <c r="G30" s="27">
        <v>0</v>
      </c>
      <c r="H30" s="27"/>
      <c r="I30" s="27">
        <v>0</v>
      </c>
      <c r="J30" s="28">
        <v>0</v>
      </c>
      <c r="K30" s="60">
        <f t="shared" si="0"/>
        <v>5</v>
      </c>
      <c r="L30" s="17">
        <v>0</v>
      </c>
      <c r="M30" s="26">
        <v>5</v>
      </c>
      <c r="N30" s="16">
        <v>22</v>
      </c>
      <c r="O30" s="16">
        <v>36</v>
      </c>
      <c r="P30" s="60">
        <f t="shared" si="1"/>
        <v>24</v>
      </c>
      <c r="Q30" s="17">
        <v>4</v>
      </c>
      <c r="R30" s="18">
        <v>20</v>
      </c>
    </row>
    <row r="31" spans="1:18" s="8" customFormat="1" ht="37.5" customHeight="1" outlineLevel="1" thickBot="1">
      <c r="A31" s="155"/>
      <c r="B31" s="69" t="s">
        <v>52</v>
      </c>
      <c r="C31" s="88">
        <f>SUM(C28:C30)</f>
        <v>290</v>
      </c>
      <c r="D31" s="50">
        <f aca="true" t="shared" si="7" ref="D31:R31">SUM(D28:D30)</f>
        <v>0</v>
      </c>
      <c r="E31" s="51">
        <f t="shared" si="7"/>
        <v>28</v>
      </c>
      <c r="F31" s="70">
        <f t="shared" si="7"/>
        <v>13</v>
      </c>
      <c r="G31" s="71">
        <f t="shared" si="7"/>
        <v>15</v>
      </c>
      <c r="H31" s="71"/>
      <c r="I31" s="71">
        <f t="shared" si="7"/>
        <v>2</v>
      </c>
      <c r="J31" s="73">
        <f t="shared" si="7"/>
        <v>0</v>
      </c>
      <c r="K31" s="57">
        <f t="shared" si="7"/>
        <v>20</v>
      </c>
      <c r="L31" s="74">
        <f t="shared" si="7"/>
        <v>0</v>
      </c>
      <c r="M31" s="73">
        <f t="shared" si="7"/>
        <v>20</v>
      </c>
      <c r="N31" s="57">
        <f t="shared" si="7"/>
        <v>70</v>
      </c>
      <c r="O31" s="57">
        <f t="shared" si="7"/>
        <v>117</v>
      </c>
      <c r="P31" s="57">
        <f t="shared" si="7"/>
        <v>55</v>
      </c>
      <c r="Q31" s="74">
        <f t="shared" si="7"/>
        <v>9</v>
      </c>
      <c r="R31" s="75">
        <f t="shared" si="7"/>
        <v>46</v>
      </c>
    </row>
    <row r="32" spans="1:18" s="8" customFormat="1" ht="37.5" customHeight="1" outlineLevel="2" thickTop="1">
      <c r="A32" s="157" t="s">
        <v>27</v>
      </c>
      <c r="B32" s="5" t="s">
        <v>26</v>
      </c>
      <c r="C32" s="86">
        <f>SUM(D32,E32,K32,N32,O32,P32)</f>
        <v>410</v>
      </c>
      <c r="D32" s="30">
        <v>1</v>
      </c>
      <c r="E32" s="56">
        <f>SUM(F32:G32,J32)</f>
        <v>30</v>
      </c>
      <c r="F32" s="31">
        <v>12</v>
      </c>
      <c r="G32" s="32">
        <v>18</v>
      </c>
      <c r="H32" s="32"/>
      <c r="I32" s="32">
        <v>2</v>
      </c>
      <c r="J32" s="33"/>
      <c r="K32" s="62">
        <f t="shared" si="0"/>
        <v>23</v>
      </c>
      <c r="L32" s="35"/>
      <c r="M32" s="31">
        <v>23</v>
      </c>
      <c r="N32" s="34">
        <v>89</v>
      </c>
      <c r="O32" s="34">
        <v>207</v>
      </c>
      <c r="P32" s="62">
        <f t="shared" si="1"/>
        <v>60</v>
      </c>
      <c r="Q32" s="35">
        <v>9</v>
      </c>
      <c r="R32" s="36">
        <v>51</v>
      </c>
    </row>
    <row r="33" spans="1:18" s="8" customFormat="1" ht="37.5" customHeight="1" outlineLevel="2">
      <c r="A33" s="155"/>
      <c r="B33" s="6" t="s">
        <v>25</v>
      </c>
      <c r="C33" s="89">
        <f>SUM(D33,E33,K33,N33,O33,P33)</f>
        <v>110</v>
      </c>
      <c r="D33" s="37">
        <v>0</v>
      </c>
      <c r="E33" s="55">
        <f>SUM(F33:G33,J33)</f>
        <v>15</v>
      </c>
      <c r="F33" s="38">
        <v>11</v>
      </c>
      <c r="G33" s="39">
        <v>4</v>
      </c>
      <c r="H33" s="39"/>
      <c r="I33" s="39"/>
      <c r="J33" s="40"/>
      <c r="K33" s="61">
        <f t="shared" si="0"/>
        <v>5</v>
      </c>
      <c r="L33" s="42">
        <v>0</v>
      </c>
      <c r="M33" s="38">
        <v>5</v>
      </c>
      <c r="N33" s="41">
        <v>23</v>
      </c>
      <c r="O33" s="41">
        <v>49</v>
      </c>
      <c r="P33" s="61">
        <f t="shared" si="1"/>
        <v>18</v>
      </c>
      <c r="Q33" s="42">
        <v>5</v>
      </c>
      <c r="R33" s="43">
        <v>13</v>
      </c>
    </row>
    <row r="34" spans="1:18" s="8" customFormat="1" ht="37.5" customHeight="1" outlineLevel="1" thickBot="1">
      <c r="A34" s="156"/>
      <c r="B34" s="63" t="s">
        <v>52</v>
      </c>
      <c r="C34" s="78">
        <f>SUM(C32:C33)</f>
        <v>520</v>
      </c>
      <c r="D34" s="49">
        <f aca="true" t="shared" si="8" ref="D34:R34">SUM(D32:D33)</f>
        <v>1</v>
      </c>
      <c r="E34" s="53">
        <f t="shared" si="8"/>
        <v>45</v>
      </c>
      <c r="F34" s="64">
        <f t="shared" si="8"/>
        <v>23</v>
      </c>
      <c r="G34" s="65">
        <f t="shared" si="8"/>
        <v>22</v>
      </c>
      <c r="H34" s="65"/>
      <c r="I34" s="65">
        <f t="shared" si="8"/>
        <v>2</v>
      </c>
      <c r="J34" s="66">
        <f t="shared" si="8"/>
        <v>0</v>
      </c>
      <c r="K34" s="59">
        <f t="shared" si="8"/>
        <v>28</v>
      </c>
      <c r="L34" s="67">
        <f t="shared" si="8"/>
        <v>0</v>
      </c>
      <c r="M34" s="66">
        <f t="shared" si="8"/>
        <v>28</v>
      </c>
      <c r="N34" s="59">
        <f t="shared" si="8"/>
        <v>112</v>
      </c>
      <c r="O34" s="59">
        <f t="shared" si="8"/>
        <v>256</v>
      </c>
      <c r="P34" s="59">
        <f t="shared" si="8"/>
        <v>78</v>
      </c>
      <c r="Q34" s="67">
        <f t="shared" si="8"/>
        <v>14</v>
      </c>
      <c r="R34" s="68">
        <f t="shared" si="8"/>
        <v>64</v>
      </c>
    </row>
    <row r="35" spans="1:18" s="8" customFormat="1" ht="37.5" customHeight="1" outlineLevel="2" thickBot="1" thickTop="1">
      <c r="A35" s="2" t="s">
        <v>14</v>
      </c>
      <c r="B35" s="5" t="s">
        <v>13</v>
      </c>
      <c r="C35" s="86">
        <f aca="true" t="shared" si="9" ref="C35:C45">SUM(D35,E35,K35,N35,O35,P35)</f>
        <v>533</v>
      </c>
      <c r="D35" s="30">
        <v>0</v>
      </c>
      <c r="E35" s="56">
        <f>SUM(F35:G35)</f>
        <v>297</v>
      </c>
      <c r="F35" s="31">
        <v>130</v>
      </c>
      <c r="G35" s="45">
        <v>167</v>
      </c>
      <c r="H35" s="45">
        <v>79</v>
      </c>
      <c r="I35" s="32">
        <v>4</v>
      </c>
      <c r="J35" s="33">
        <v>0</v>
      </c>
      <c r="K35" s="62">
        <f t="shared" si="0"/>
        <v>20</v>
      </c>
      <c r="L35" s="35"/>
      <c r="M35" s="31">
        <v>20</v>
      </c>
      <c r="N35" s="34">
        <v>61</v>
      </c>
      <c r="O35" s="34">
        <v>119</v>
      </c>
      <c r="P35" s="62">
        <f t="shared" si="1"/>
        <v>36</v>
      </c>
      <c r="Q35" s="35">
        <v>13</v>
      </c>
      <c r="R35" s="36">
        <v>23</v>
      </c>
    </row>
    <row r="36" spans="1:18" s="8" customFormat="1" ht="37.5" customHeight="1" outlineLevel="2" thickTop="1">
      <c r="A36" s="157" t="s">
        <v>74</v>
      </c>
      <c r="B36" s="5" t="s">
        <v>24</v>
      </c>
      <c r="C36" s="86">
        <f t="shared" si="9"/>
        <v>205</v>
      </c>
      <c r="D36" s="30">
        <v>1</v>
      </c>
      <c r="E36" s="56">
        <f aca="true" t="shared" si="10" ref="E36:E45">SUM(F36:G36,J36)</f>
        <v>21</v>
      </c>
      <c r="F36" s="31">
        <v>19</v>
      </c>
      <c r="G36" s="32">
        <v>2</v>
      </c>
      <c r="H36" s="32"/>
      <c r="I36" s="32">
        <v>1</v>
      </c>
      <c r="J36" s="33">
        <v>0</v>
      </c>
      <c r="K36" s="62">
        <f t="shared" si="0"/>
        <v>10</v>
      </c>
      <c r="L36" s="35">
        <v>2</v>
      </c>
      <c r="M36" s="31">
        <v>8</v>
      </c>
      <c r="N36" s="34">
        <v>46</v>
      </c>
      <c r="O36" s="34">
        <v>104</v>
      </c>
      <c r="P36" s="62">
        <f t="shared" si="1"/>
        <v>23</v>
      </c>
      <c r="Q36" s="35">
        <v>11</v>
      </c>
      <c r="R36" s="36">
        <v>12</v>
      </c>
    </row>
    <row r="37" spans="1:18" s="8" customFormat="1" ht="37.5" customHeight="1" outlineLevel="2">
      <c r="A37" s="155"/>
      <c r="B37" s="4" t="s">
        <v>23</v>
      </c>
      <c r="C37" s="77">
        <f t="shared" si="9"/>
        <v>358</v>
      </c>
      <c r="D37" s="19">
        <v>0</v>
      </c>
      <c r="E37" s="52">
        <f t="shared" si="10"/>
        <v>16</v>
      </c>
      <c r="F37" s="20">
        <v>14</v>
      </c>
      <c r="G37" s="21">
        <v>2</v>
      </c>
      <c r="H37" s="21"/>
      <c r="I37" s="21">
        <v>0</v>
      </c>
      <c r="J37" s="22">
        <v>0</v>
      </c>
      <c r="K37" s="58">
        <f t="shared" si="0"/>
        <v>21</v>
      </c>
      <c r="L37" s="24"/>
      <c r="M37" s="20">
        <v>21</v>
      </c>
      <c r="N37" s="23">
        <v>72</v>
      </c>
      <c r="O37" s="23">
        <v>199</v>
      </c>
      <c r="P37" s="58">
        <f t="shared" si="1"/>
        <v>50</v>
      </c>
      <c r="Q37" s="24">
        <v>12</v>
      </c>
      <c r="R37" s="25">
        <v>38</v>
      </c>
    </row>
    <row r="38" spans="1:18" s="8" customFormat="1" ht="37.5" customHeight="1" outlineLevel="2">
      <c r="A38" s="155"/>
      <c r="B38" s="4" t="s">
        <v>22</v>
      </c>
      <c r="C38" s="77">
        <f t="shared" si="9"/>
        <v>20</v>
      </c>
      <c r="D38" s="19">
        <v>0</v>
      </c>
      <c r="E38" s="52">
        <f t="shared" si="10"/>
        <v>2</v>
      </c>
      <c r="F38" s="20">
        <v>2</v>
      </c>
      <c r="G38" s="21">
        <v>0</v>
      </c>
      <c r="H38" s="21"/>
      <c r="I38" s="21">
        <v>0</v>
      </c>
      <c r="J38" s="22">
        <v>0</v>
      </c>
      <c r="K38" s="58">
        <f t="shared" si="0"/>
        <v>0</v>
      </c>
      <c r="L38" s="24"/>
      <c r="M38" s="20"/>
      <c r="N38" s="23">
        <v>4</v>
      </c>
      <c r="O38" s="23">
        <v>8</v>
      </c>
      <c r="P38" s="58">
        <f t="shared" si="1"/>
        <v>6</v>
      </c>
      <c r="Q38" s="24">
        <v>2</v>
      </c>
      <c r="R38" s="25">
        <v>4</v>
      </c>
    </row>
    <row r="39" spans="1:18" s="8" customFormat="1" ht="37.5" customHeight="1" outlineLevel="2">
      <c r="A39" s="155"/>
      <c r="B39" s="4" t="s">
        <v>21</v>
      </c>
      <c r="C39" s="77">
        <f t="shared" si="9"/>
        <v>24</v>
      </c>
      <c r="D39" s="19">
        <v>0</v>
      </c>
      <c r="E39" s="52">
        <f t="shared" si="10"/>
        <v>0</v>
      </c>
      <c r="F39" s="20">
        <v>0</v>
      </c>
      <c r="G39" s="21">
        <v>0</v>
      </c>
      <c r="H39" s="21"/>
      <c r="I39" s="21">
        <v>0</v>
      </c>
      <c r="J39" s="22">
        <v>0</v>
      </c>
      <c r="K39" s="58">
        <f t="shared" si="0"/>
        <v>1</v>
      </c>
      <c r="L39" s="24"/>
      <c r="M39" s="20">
        <v>1</v>
      </c>
      <c r="N39" s="23">
        <v>3</v>
      </c>
      <c r="O39" s="23">
        <v>16</v>
      </c>
      <c r="P39" s="58">
        <f t="shared" si="1"/>
        <v>4</v>
      </c>
      <c r="Q39" s="24">
        <v>3</v>
      </c>
      <c r="R39" s="25">
        <v>1</v>
      </c>
    </row>
    <row r="40" spans="1:18" s="8" customFormat="1" ht="37.5" customHeight="1" outlineLevel="2">
      <c r="A40" s="155"/>
      <c r="B40" s="4" t="s">
        <v>20</v>
      </c>
      <c r="C40" s="77">
        <f t="shared" si="9"/>
        <v>39</v>
      </c>
      <c r="D40" s="19">
        <v>0</v>
      </c>
      <c r="E40" s="52">
        <f t="shared" si="10"/>
        <v>2</v>
      </c>
      <c r="F40" s="20">
        <v>1</v>
      </c>
      <c r="G40" s="21">
        <v>1</v>
      </c>
      <c r="H40" s="21"/>
      <c r="I40" s="21"/>
      <c r="J40" s="22">
        <v>0</v>
      </c>
      <c r="K40" s="58">
        <f t="shared" si="0"/>
        <v>3</v>
      </c>
      <c r="L40" s="24"/>
      <c r="M40" s="20">
        <v>3</v>
      </c>
      <c r="N40" s="23">
        <v>7</v>
      </c>
      <c r="O40" s="23">
        <v>24</v>
      </c>
      <c r="P40" s="58">
        <f t="shared" si="1"/>
        <v>3</v>
      </c>
      <c r="Q40" s="24">
        <v>1</v>
      </c>
      <c r="R40" s="25">
        <v>2</v>
      </c>
    </row>
    <row r="41" spans="1:18" s="8" customFormat="1" ht="37.5" customHeight="1" outlineLevel="2">
      <c r="A41" s="155"/>
      <c r="B41" s="4" t="s">
        <v>19</v>
      </c>
      <c r="C41" s="77">
        <f t="shared" si="9"/>
        <v>18</v>
      </c>
      <c r="D41" s="19">
        <v>0</v>
      </c>
      <c r="E41" s="52">
        <f t="shared" si="10"/>
        <v>3</v>
      </c>
      <c r="F41" s="20">
        <v>2</v>
      </c>
      <c r="G41" s="21">
        <v>1</v>
      </c>
      <c r="H41" s="21">
        <v>1</v>
      </c>
      <c r="I41" s="21"/>
      <c r="J41" s="22">
        <v>0</v>
      </c>
      <c r="K41" s="58">
        <f t="shared" si="0"/>
        <v>1</v>
      </c>
      <c r="L41" s="24"/>
      <c r="M41" s="20">
        <v>1</v>
      </c>
      <c r="N41" s="23">
        <v>4</v>
      </c>
      <c r="O41" s="23">
        <v>9</v>
      </c>
      <c r="P41" s="58">
        <f t="shared" si="1"/>
        <v>1</v>
      </c>
      <c r="Q41" s="24"/>
      <c r="R41" s="25">
        <v>1</v>
      </c>
    </row>
    <row r="42" spans="1:18" s="8" customFormat="1" ht="37.5" customHeight="1" outlineLevel="2">
      <c r="A42" s="155"/>
      <c r="B42" s="4" t="s">
        <v>18</v>
      </c>
      <c r="C42" s="77">
        <f t="shared" si="9"/>
        <v>45</v>
      </c>
      <c r="D42" s="19">
        <v>0</v>
      </c>
      <c r="E42" s="52">
        <f t="shared" si="10"/>
        <v>8</v>
      </c>
      <c r="F42" s="20">
        <v>7</v>
      </c>
      <c r="G42" s="21">
        <v>1</v>
      </c>
      <c r="H42" s="21"/>
      <c r="I42" s="21">
        <v>0</v>
      </c>
      <c r="J42" s="22">
        <v>0</v>
      </c>
      <c r="K42" s="58">
        <f t="shared" si="0"/>
        <v>5</v>
      </c>
      <c r="L42" s="24"/>
      <c r="M42" s="20">
        <v>5</v>
      </c>
      <c r="N42" s="23">
        <v>11</v>
      </c>
      <c r="O42" s="23">
        <v>15</v>
      </c>
      <c r="P42" s="58">
        <f t="shared" si="1"/>
        <v>6</v>
      </c>
      <c r="Q42" s="24">
        <v>2</v>
      </c>
      <c r="R42" s="25">
        <v>4</v>
      </c>
    </row>
    <row r="43" spans="1:18" s="8" customFormat="1" ht="37.5" customHeight="1" outlineLevel="2">
      <c r="A43" s="155"/>
      <c r="B43" s="4" t="s">
        <v>17</v>
      </c>
      <c r="C43" s="77">
        <f t="shared" si="9"/>
        <v>56</v>
      </c>
      <c r="D43" s="19">
        <v>0</v>
      </c>
      <c r="E43" s="52">
        <f t="shared" si="10"/>
        <v>13</v>
      </c>
      <c r="F43" s="20">
        <v>7</v>
      </c>
      <c r="G43" s="21">
        <v>6</v>
      </c>
      <c r="H43" s="21"/>
      <c r="I43" s="21">
        <v>2</v>
      </c>
      <c r="J43" s="22">
        <v>0</v>
      </c>
      <c r="K43" s="58">
        <f t="shared" si="0"/>
        <v>2</v>
      </c>
      <c r="L43" s="24"/>
      <c r="M43" s="20">
        <v>2</v>
      </c>
      <c r="N43" s="23">
        <v>13</v>
      </c>
      <c r="O43" s="23">
        <v>24</v>
      </c>
      <c r="P43" s="58">
        <f t="shared" si="1"/>
        <v>4</v>
      </c>
      <c r="Q43" s="24">
        <v>2</v>
      </c>
      <c r="R43" s="25">
        <v>2</v>
      </c>
    </row>
    <row r="44" spans="1:18" s="8" customFormat="1" ht="37.5" customHeight="1" outlineLevel="2">
      <c r="A44" s="155"/>
      <c r="B44" s="4" t="s">
        <v>16</v>
      </c>
      <c r="C44" s="77">
        <f t="shared" si="9"/>
        <v>18</v>
      </c>
      <c r="D44" s="19">
        <v>0</v>
      </c>
      <c r="E44" s="52">
        <f t="shared" si="10"/>
        <v>8</v>
      </c>
      <c r="F44" s="20">
        <v>5</v>
      </c>
      <c r="G44" s="21">
        <v>3</v>
      </c>
      <c r="H44" s="21"/>
      <c r="I44" s="21"/>
      <c r="J44" s="22">
        <v>0</v>
      </c>
      <c r="K44" s="58">
        <f t="shared" si="0"/>
        <v>0</v>
      </c>
      <c r="L44" s="24"/>
      <c r="M44" s="20"/>
      <c r="N44" s="23">
        <v>3</v>
      </c>
      <c r="O44" s="23">
        <v>6</v>
      </c>
      <c r="P44" s="58">
        <f t="shared" si="1"/>
        <v>1</v>
      </c>
      <c r="Q44" s="24"/>
      <c r="R44" s="25">
        <v>1</v>
      </c>
    </row>
    <row r="45" spans="1:18" s="8" customFormat="1" ht="37.5" customHeight="1" outlineLevel="2">
      <c r="A45" s="155"/>
      <c r="B45" s="4" t="s">
        <v>15</v>
      </c>
      <c r="C45" s="77">
        <f t="shared" si="9"/>
        <v>71</v>
      </c>
      <c r="D45" s="19">
        <v>0</v>
      </c>
      <c r="E45" s="52">
        <f t="shared" si="10"/>
        <v>4</v>
      </c>
      <c r="F45" s="20">
        <v>3</v>
      </c>
      <c r="G45" s="21">
        <v>1</v>
      </c>
      <c r="H45" s="21"/>
      <c r="I45" s="21">
        <v>0</v>
      </c>
      <c r="J45" s="22">
        <v>0</v>
      </c>
      <c r="K45" s="58">
        <f t="shared" si="0"/>
        <v>8</v>
      </c>
      <c r="L45" s="24"/>
      <c r="M45" s="20">
        <v>8</v>
      </c>
      <c r="N45" s="23">
        <v>19</v>
      </c>
      <c r="O45" s="23">
        <v>32</v>
      </c>
      <c r="P45" s="58">
        <f t="shared" si="1"/>
        <v>8</v>
      </c>
      <c r="Q45" s="24">
        <v>3</v>
      </c>
      <c r="R45" s="25">
        <v>5</v>
      </c>
    </row>
    <row r="46" spans="1:18" s="8" customFormat="1" ht="37.5" customHeight="1" outlineLevel="1" thickBot="1">
      <c r="A46" s="156"/>
      <c r="B46" s="63" t="s">
        <v>52</v>
      </c>
      <c r="C46" s="78">
        <f>SUM(C36:C45)</f>
        <v>854</v>
      </c>
      <c r="D46" s="49">
        <f aca="true" t="shared" si="11" ref="D46:R46">SUM(D36:D45)</f>
        <v>1</v>
      </c>
      <c r="E46" s="53">
        <f t="shared" si="11"/>
        <v>77</v>
      </c>
      <c r="F46" s="64">
        <f t="shared" si="11"/>
        <v>60</v>
      </c>
      <c r="G46" s="65">
        <f t="shared" si="11"/>
        <v>17</v>
      </c>
      <c r="H46" s="65">
        <f t="shared" si="11"/>
        <v>1</v>
      </c>
      <c r="I46" s="65">
        <f t="shared" si="11"/>
        <v>3</v>
      </c>
      <c r="J46" s="66">
        <f t="shared" si="11"/>
        <v>0</v>
      </c>
      <c r="K46" s="59">
        <f t="shared" si="11"/>
        <v>51</v>
      </c>
      <c r="L46" s="67">
        <f t="shared" si="11"/>
        <v>2</v>
      </c>
      <c r="M46" s="66">
        <f t="shared" si="11"/>
        <v>49</v>
      </c>
      <c r="N46" s="59">
        <f t="shared" si="11"/>
        <v>182</v>
      </c>
      <c r="O46" s="59">
        <f t="shared" si="11"/>
        <v>437</v>
      </c>
      <c r="P46" s="59">
        <f t="shared" si="11"/>
        <v>106</v>
      </c>
      <c r="Q46" s="67">
        <f t="shared" si="11"/>
        <v>36</v>
      </c>
      <c r="R46" s="68">
        <f t="shared" si="11"/>
        <v>70</v>
      </c>
    </row>
    <row r="47" spans="1:18" s="8" customFormat="1" ht="37.5" customHeight="1" outlineLevel="2" thickTop="1">
      <c r="A47" s="157" t="s">
        <v>12</v>
      </c>
      <c r="B47" s="5" t="s">
        <v>11</v>
      </c>
      <c r="C47" s="86">
        <f>SUM(D47,E47,K47,N47,O47,P47)</f>
        <v>421</v>
      </c>
      <c r="D47" s="30">
        <v>0</v>
      </c>
      <c r="E47" s="56">
        <f>SUM(F47:G47,J47)</f>
        <v>21</v>
      </c>
      <c r="F47" s="31">
        <v>16</v>
      </c>
      <c r="G47" s="32">
        <v>5</v>
      </c>
      <c r="H47" s="32"/>
      <c r="I47" s="32">
        <v>0</v>
      </c>
      <c r="J47" s="33">
        <v>0</v>
      </c>
      <c r="K47" s="62">
        <f t="shared" si="0"/>
        <v>18</v>
      </c>
      <c r="L47" s="35">
        <v>0</v>
      </c>
      <c r="M47" s="31">
        <v>18</v>
      </c>
      <c r="N47" s="34">
        <v>94</v>
      </c>
      <c r="O47" s="34">
        <v>210</v>
      </c>
      <c r="P47" s="62">
        <f t="shared" si="1"/>
        <v>78</v>
      </c>
      <c r="Q47" s="35">
        <v>15</v>
      </c>
      <c r="R47" s="36">
        <v>63</v>
      </c>
    </row>
    <row r="48" spans="1:18" s="8" customFormat="1" ht="37.5" customHeight="1" outlineLevel="2">
      <c r="A48" s="155"/>
      <c r="B48" s="4" t="s">
        <v>10</v>
      </c>
      <c r="C48" s="77">
        <f>SUM(D48,E48,K48,N48,O48,P48)</f>
        <v>200</v>
      </c>
      <c r="D48" s="19">
        <v>0</v>
      </c>
      <c r="E48" s="52">
        <f>SUM(F48:G48,J48)</f>
        <v>18</v>
      </c>
      <c r="F48" s="20">
        <v>16</v>
      </c>
      <c r="G48" s="21">
        <v>2</v>
      </c>
      <c r="H48" s="21"/>
      <c r="I48" s="21"/>
      <c r="J48" s="22">
        <v>0</v>
      </c>
      <c r="K48" s="58">
        <f t="shared" si="0"/>
        <v>25</v>
      </c>
      <c r="L48" s="24">
        <v>0</v>
      </c>
      <c r="M48" s="20">
        <v>25</v>
      </c>
      <c r="N48" s="23">
        <v>48</v>
      </c>
      <c r="O48" s="23">
        <v>71</v>
      </c>
      <c r="P48" s="58">
        <f t="shared" si="1"/>
        <v>38</v>
      </c>
      <c r="Q48" s="24">
        <v>7</v>
      </c>
      <c r="R48" s="25">
        <v>31</v>
      </c>
    </row>
    <row r="49" spans="1:18" s="8" customFormat="1" ht="37.5" customHeight="1" outlineLevel="2">
      <c r="A49" s="155"/>
      <c r="B49" s="4" t="s">
        <v>9</v>
      </c>
      <c r="C49" s="77">
        <f>SUM(D49,E49,K49,N49,O49,P49)</f>
        <v>294</v>
      </c>
      <c r="D49" s="19">
        <v>0</v>
      </c>
      <c r="E49" s="52">
        <f>SUM(F49:G49,J49)</f>
        <v>18</v>
      </c>
      <c r="F49" s="20">
        <v>16</v>
      </c>
      <c r="G49" s="21">
        <v>2</v>
      </c>
      <c r="H49" s="21"/>
      <c r="I49" s="21">
        <v>1</v>
      </c>
      <c r="J49" s="22">
        <v>0</v>
      </c>
      <c r="K49" s="58">
        <f t="shared" si="0"/>
        <v>20</v>
      </c>
      <c r="L49" s="24">
        <v>0</v>
      </c>
      <c r="M49" s="20">
        <v>20</v>
      </c>
      <c r="N49" s="23">
        <v>67</v>
      </c>
      <c r="O49" s="23">
        <v>128</v>
      </c>
      <c r="P49" s="58">
        <f t="shared" si="1"/>
        <v>61</v>
      </c>
      <c r="Q49" s="24">
        <v>8</v>
      </c>
      <c r="R49" s="25">
        <v>53</v>
      </c>
    </row>
    <row r="50" spans="1:18" s="8" customFormat="1" ht="37.5" customHeight="1" outlineLevel="1" thickBot="1">
      <c r="A50" s="156"/>
      <c r="B50" s="63" t="s">
        <v>52</v>
      </c>
      <c r="C50" s="78">
        <f>SUM(C47:C49)</f>
        <v>915</v>
      </c>
      <c r="D50" s="49">
        <f aca="true" t="shared" si="12" ref="D50:R50">SUM(D47:D49)</f>
        <v>0</v>
      </c>
      <c r="E50" s="53">
        <f t="shared" si="12"/>
        <v>57</v>
      </c>
      <c r="F50" s="64">
        <f>SUM(F47:F49)</f>
        <v>48</v>
      </c>
      <c r="G50" s="65">
        <f t="shared" si="12"/>
        <v>9</v>
      </c>
      <c r="H50" s="65"/>
      <c r="I50" s="65">
        <f t="shared" si="12"/>
        <v>1</v>
      </c>
      <c r="J50" s="66">
        <f t="shared" si="12"/>
        <v>0</v>
      </c>
      <c r="K50" s="59">
        <f t="shared" si="12"/>
        <v>63</v>
      </c>
      <c r="L50" s="67">
        <f t="shared" si="12"/>
        <v>0</v>
      </c>
      <c r="M50" s="66">
        <f t="shared" si="12"/>
        <v>63</v>
      </c>
      <c r="N50" s="59">
        <f t="shared" si="12"/>
        <v>209</v>
      </c>
      <c r="O50" s="59">
        <f t="shared" si="12"/>
        <v>409</v>
      </c>
      <c r="P50" s="59">
        <f t="shared" si="12"/>
        <v>177</v>
      </c>
      <c r="Q50" s="67">
        <f t="shared" si="12"/>
        <v>30</v>
      </c>
      <c r="R50" s="68">
        <f t="shared" si="12"/>
        <v>147</v>
      </c>
    </row>
    <row r="51" spans="1:18" s="8" customFormat="1" ht="37.5" customHeight="1" outlineLevel="2" thickTop="1">
      <c r="A51" s="155" t="s">
        <v>8</v>
      </c>
      <c r="B51" s="3" t="s">
        <v>7</v>
      </c>
      <c r="C51" s="86">
        <f aca="true" t="shared" si="13" ref="C51:C56">SUM(D51,E51,K51,N51,O51,P51)</f>
        <v>498</v>
      </c>
      <c r="D51" s="30">
        <v>2</v>
      </c>
      <c r="E51" s="54">
        <f aca="true" t="shared" si="14" ref="E51:E56">SUM(F51:G51,J51)</f>
        <v>93</v>
      </c>
      <c r="F51" s="26">
        <v>48</v>
      </c>
      <c r="G51" s="46">
        <v>45</v>
      </c>
      <c r="H51" s="46">
        <v>3</v>
      </c>
      <c r="I51" s="27">
        <v>11</v>
      </c>
      <c r="J51" s="28">
        <v>0</v>
      </c>
      <c r="K51" s="60">
        <f t="shared" si="0"/>
        <v>25</v>
      </c>
      <c r="L51" s="17">
        <v>0</v>
      </c>
      <c r="M51" s="26">
        <v>25</v>
      </c>
      <c r="N51" s="16">
        <v>84</v>
      </c>
      <c r="O51" s="16">
        <v>198</v>
      </c>
      <c r="P51" s="60">
        <f t="shared" si="1"/>
        <v>96</v>
      </c>
      <c r="Q51" s="17">
        <v>14</v>
      </c>
      <c r="R51" s="18">
        <v>82</v>
      </c>
    </row>
    <row r="52" spans="1:18" s="8" customFormat="1" ht="37.5" customHeight="1" outlineLevel="2">
      <c r="A52" s="155"/>
      <c r="B52" s="6" t="s">
        <v>6</v>
      </c>
      <c r="C52" s="89">
        <f t="shared" si="13"/>
        <v>324</v>
      </c>
      <c r="D52" s="37">
        <v>0</v>
      </c>
      <c r="E52" s="55">
        <f t="shared" si="14"/>
        <v>66</v>
      </c>
      <c r="F52" s="38">
        <v>30</v>
      </c>
      <c r="G52" s="47">
        <v>36</v>
      </c>
      <c r="H52" s="47">
        <v>6</v>
      </c>
      <c r="I52" s="39">
        <v>4</v>
      </c>
      <c r="J52" s="40">
        <v>0</v>
      </c>
      <c r="K52" s="61">
        <f t="shared" si="0"/>
        <v>23</v>
      </c>
      <c r="L52" s="42">
        <v>0</v>
      </c>
      <c r="M52" s="38">
        <v>23</v>
      </c>
      <c r="N52" s="41">
        <v>63</v>
      </c>
      <c r="O52" s="41">
        <v>121</v>
      </c>
      <c r="P52" s="61">
        <f t="shared" si="1"/>
        <v>51</v>
      </c>
      <c r="Q52" s="42">
        <v>15</v>
      </c>
      <c r="R52" s="43">
        <v>36</v>
      </c>
    </row>
    <row r="53" spans="1:18" s="8" customFormat="1" ht="37.5" customHeight="1" outlineLevel="1" thickBot="1">
      <c r="A53" s="155"/>
      <c r="B53" s="69" t="s">
        <v>52</v>
      </c>
      <c r="C53" s="88">
        <f t="shared" si="13"/>
        <v>822</v>
      </c>
      <c r="D53" s="50">
        <v>2</v>
      </c>
      <c r="E53" s="51">
        <f t="shared" si="14"/>
        <v>159</v>
      </c>
      <c r="F53" s="70">
        <f>SUM(F51:F52)</f>
        <v>78</v>
      </c>
      <c r="G53" s="72">
        <f>SUM(G51:G52)</f>
        <v>81</v>
      </c>
      <c r="H53" s="72">
        <f>SUM(H51:H52)</f>
        <v>9</v>
      </c>
      <c r="I53" s="71">
        <f>SUM(I51:I52)</f>
        <v>15</v>
      </c>
      <c r="J53" s="73">
        <f>SUM(J51:J52)</f>
        <v>0</v>
      </c>
      <c r="K53" s="57">
        <f t="shared" si="0"/>
        <v>48</v>
      </c>
      <c r="L53" s="74" t="s">
        <v>69</v>
      </c>
      <c r="M53" s="73">
        <f>SUM(M51:M52)</f>
        <v>48</v>
      </c>
      <c r="N53" s="57">
        <f>SUM(N51:N52)</f>
        <v>147</v>
      </c>
      <c r="O53" s="57">
        <f>SUM(O51:O52)</f>
        <v>319</v>
      </c>
      <c r="P53" s="57">
        <f t="shared" si="1"/>
        <v>147</v>
      </c>
      <c r="Q53" s="74">
        <f>SUM(Q51:Q52)</f>
        <v>29</v>
      </c>
      <c r="R53" s="75">
        <f>SUM(R51:R52)</f>
        <v>118</v>
      </c>
    </row>
    <row r="54" spans="1:18" s="8" customFormat="1" ht="37.5" customHeight="1" outlineLevel="2" thickTop="1">
      <c r="A54" s="157" t="s">
        <v>5</v>
      </c>
      <c r="B54" s="5" t="s">
        <v>4</v>
      </c>
      <c r="C54" s="86">
        <f t="shared" si="13"/>
        <v>978</v>
      </c>
      <c r="D54" s="30">
        <v>1</v>
      </c>
      <c r="E54" s="56">
        <f t="shared" si="14"/>
        <v>497</v>
      </c>
      <c r="F54" s="31">
        <v>316</v>
      </c>
      <c r="G54" s="32">
        <v>174</v>
      </c>
      <c r="H54" s="32">
        <v>2</v>
      </c>
      <c r="I54" s="32">
        <v>8</v>
      </c>
      <c r="J54" s="33">
        <v>7</v>
      </c>
      <c r="K54" s="62">
        <f t="shared" si="0"/>
        <v>40</v>
      </c>
      <c r="L54" s="35">
        <v>4</v>
      </c>
      <c r="M54" s="31">
        <v>36</v>
      </c>
      <c r="N54" s="34">
        <v>97</v>
      </c>
      <c r="O54" s="34">
        <v>267</v>
      </c>
      <c r="P54" s="62">
        <f t="shared" si="1"/>
        <v>76</v>
      </c>
      <c r="Q54" s="35">
        <v>29</v>
      </c>
      <c r="R54" s="36">
        <v>47</v>
      </c>
    </row>
    <row r="55" spans="1:18" s="8" customFormat="1" ht="37.5" customHeight="1" outlineLevel="2">
      <c r="A55" s="155"/>
      <c r="B55" s="4" t="s">
        <v>3</v>
      </c>
      <c r="C55" s="77">
        <f t="shared" si="13"/>
        <v>218</v>
      </c>
      <c r="D55" s="19">
        <v>0</v>
      </c>
      <c r="E55" s="52">
        <f t="shared" si="14"/>
        <v>92</v>
      </c>
      <c r="F55" s="20">
        <v>67</v>
      </c>
      <c r="G55" s="21">
        <v>24</v>
      </c>
      <c r="H55" s="21"/>
      <c r="I55" s="21"/>
      <c r="J55" s="22">
        <v>1</v>
      </c>
      <c r="K55" s="58">
        <f t="shared" si="0"/>
        <v>9</v>
      </c>
      <c r="L55" s="24"/>
      <c r="M55" s="20">
        <v>9</v>
      </c>
      <c r="N55" s="23">
        <v>34</v>
      </c>
      <c r="O55" s="23">
        <v>62</v>
      </c>
      <c r="P55" s="58">
        <f t="shared" si="1"/>
        <v>21</v>
      </c>
      <c r="Q55" s="24">
        <v>9</v>
      </c>
      <c r="R55" s="25">
        <v>12</v>
      </c>
    </row>
    <row r="56" spans="1:18" s="8" customFormat="1" ht="37.5" customHeight="1" outlineLevel="2">
      <c r="A56" s="155"/>
      <c r="B56" s="3" t="s">
        <v>2</v>
      </c>
      <c r="C56" s="87">
        <f t="shared" si="13"/>
        <v>61</v>
      </c>
      <c r="D56" s="29">
        <v>0</v>
      </c>
      <c r="E56" s="54">
        <f t="shared" si="14"/>
        <v>54</v>
      </c>
      <c r="F56" s="26">
        <v>20</v>
      </c>
      <c r="G56" s="27">
        <v>34</v>
      </c>
      <c r="H56" s="27"/>
      <c r="I56" s="27">
        <v>0</v>
      </c>
      <c r="J56" s="28">
        <v>0</v>
      </c>
      <c r="K56" s="60">
        <f t="shared" si="0"/>
        <v>3</v>
      </c>
      <c r="L56" s="17"/>
      <c r="M56" s="26">
        <v>3</v>
      </c>
      <c r="N56" s="16">
        <v>2</v>
      </c>
      <c r="O56" s="16">
        <v>1</v>
      </c>
      <c r="P56" s="60">
        <f t="shared" si="1"/>
        <v>1</v>
      </c>
      <c r="Q56" s="17">
        <v>1</v>
      </c>
      <c r="R56" s="18"/>
    </row>
    <row r="57" spans="1:18" s="8" customFormat="1" ht="37.5" customHeight="1" outlineLevel="1" thickBot="1">
      <c r="A57" s="156"/>
      <c r="B57" s="63" t="s">
        <v>52</v>
      </c>
      <c r="C57" s="78">
        <f>SUM(C54:C56)</f>
        <v>1257</v>
      </c>
      <c r="D57" s="78">
        <f aca="true" t="shared" si="15" ref="D57:R57">SUM(D54:D56)</f>
        <v>1</v>
      </c>
      <c r="E57" s="79">
        <f t="shared" si="15"/>
        <v>643</v>
      </c>
      <c r="F57" s="80">
        <f t="shared" si="15"/>
        <v>403</v>
      </c>
      <c r="G57" s="81">
        <f t="shared" si="15"/>
        <v>232</v>
      </c>
      <c r="H57" s="81">
        <f t="shared" si="15"/>
        <v>2</v>
      </c>
      <c r="I57" s="81">
        <f t="shared" si="15"/>
        <v>8</v>
      </c>
      <c r="J57" s="82">
        <f t="shared" si="15"/>
        <v>8</v>
      </c>
      <c r="K57" s="83">
        <f t="shared" si="15"/>
        <v>52</v>
      </c>
      <c r="L57" s="84">
        <f t="shared" si="15"/>
        <v>4</v>
      </c>
      <c r="M57" s="82">
        <f t="shared" si="15"/>
        <v>48</v>
      </c>
      <c r="N57" s="83">
        <f t="shared" si="15"/>
        <v>133</v>
      </c>
      <c r="O57" s="83">
        <f t="shared" si="15"/>
        <v>330</v>
      </c>
      <c r="P57" s="83">
        <f t="shared" si="15"/>
        <v>98</v>
      </c>
      <c r="Q57" s="84">
        <f t="shared" si="15"/>
        <v>39</v>
      </c>
      <c r="R57" s="85">
        <f t="shared" si="15"/>
        <v>59</v>
      </c>
    </row>
    <row r="58" spans="1:18" s="8" customFormat="1" ht="37.5" customHeight="1" outlineLevel="2" thickBot="1" thickTop="1">
      <c r="A58" s="9" t="s">
        <v>1</v>
      </c>
      <c r="B58" s="3" t="s">
        <v>0</v>
      </c>
      <c r="C58" s="86">
        <f>SUM(D58,E58,K58,N58,O58,P58)</f>
        <v>315</v>
      </c>
      <c r="D58" s="30">
        <v>1</v>
      </c>
      <c r="E58" s="54">
        <f>SUM(F58:G58,J58)</f>
        <v>110</v>
      </c>
      <c r="F58" s="26">
        <v>88</v>
      </c>
      <c r="G58" s="27">
        <v>21</v>
      </c>
      <c r="H58" s="27">
        <v>1</v>
      </c>
      <c r="I58" s="27">
        <v>1</v>
      </c>
      <c r="J58" s="28">
        <v>1</v>
      </c>
      <c r="K58" s="60">
        <f t="shared" si="0"/>
        <v>11</v>
      </c>
      <c r="L58" s="17">
        <v>2</v>
      </c>
      <c r="M58" s="26">
        <v>9</v>
      </c>
      <c r="N58" s="16">
        <v>54</v>
      </c>
      <c r="O58" s="16">
        <v>111</v>
      </c>
      <c r="P58" s="60">
        <f t="shared" si="1"/>
        <v>28</v>
      </c>
      <c r="Q58" s="17">
        <v>12</v>
      </c>
      <c r="R58" s="18">
        <v>16</v>
      </c>
    </row>
    <row r="59" spans="1:18" s="8" customFormat="1" ht="37.5" customHeight="1" thickBot="1">
      <c r="A59" s="164" t="s">
        <v>49</v>
      </c>
      <c r="B59" s="165"/>
      <c r="C59" s="90">
        <f aca="true" t="shared" si="16" ref="C59:R59">SUM(C58,C57,C53,C50,C46,C35,C34,C27,C31,C17,C11)</f>
        <v>8646</v>
      </c>
      <c r="D59" s="90">
        <f t="shared" si="16"/>
        <v>12</v>
      </c>
      <c r="E59" s="91">
        <f>SUM(E58,E57,E53,E50,E46,E35,E34,E27,E31,E17,E11)</f>
        <v>1605</v>
      </c>
      <c r="F59" s="92">
        <f t="shared" si="16"/>
        <v>1011</v>
      </c>
      <c r="G59" s="94">
        <f t="shared" si="16"/>
        <v>584</v>
      </c>
      <c r="H59" s="94">
        <f>SUM(H58,H57,H53,H50,H46,H35,H34,H27,H31,H17,H11)</f>
        <v>92</v>
      </c>
      <c r="I59" s="93">
        <f t="shared" si="16"/>
        <v>38</v>
      </c>
      <c r="J59" s="95">
        <f t="shared" si="16"/>
        <v>10</v>
      </c>
      <c r="K59" s="96">
        <f t="shared" si="16"/>
        <v>432</v>
      </c>
      <c r="L59" s="97">
        <f t="shared" si="16"/>
        <v>14</v>
      </c>
      <c r="M59" s="95">
        <f t="shared" si="16"/>
        <v>418</v>
      </c>
      <c r="N59" s="98">
        <f t="shared" si="16"/>
        <v>1641</v>
      </c>
      <c r="O59" s="96">
        <f t="shared" si="16"/>
        <v>3584</v>
      </c>
      <c r="P59" s="96">
        <f t="shared" si="16"/>
        <v>1372</v>
      </c>
      <c r="Q59" s="97">
        <f t="shared" si="16"/>
        <v>319</v>
      </c>
      <c r="R59" s="99">
        <f t="shared" si="16"/>
        <v>1053</v>
      </c>
    </row>
    <row r="60" spans="1:18" ht="37.5" customHeight="1" thickBot="1" thickTop="1">
      <c r="A60" s="166" t="s">
        <v>48</v>
      </c>
      <c r="B60" s="167"/>
      <c r="C60" s="86">
        <f>SUM(D60,E60,K60,N60,O60,P60)</f>
        <v>2176</v>
      </c>
      <c r="D60" s="30">
        <v>15</v>
      </c>
      <c r="E60" s="54">
        <f>SUM(F60:G60,J60)</f>
        <v>102</v>
      </c>
      <c r="F60" s="26">
        <v>87</v>
      </c>
      <c r="G60" s="27">
        <v>15</v>
      </c>
      <c r="H60" s="27"/>
      <c r="I60" s="27">
        <v>0</v>
      </c>
      <c r="J60" s="28">
        <v>0</v>
      </c>
      <c r="K60" s="60">
        <f>SUM(L60:M60)</f>
        <v>109</v>
      </c>
      <c r="L60" s="17">
        <v>7</v>
      </c>
      <c r="M60" s="26">
        <v>102</v>
      </c>
      <c r="N60" s="44">
        <v>416</v>
      </c>
      <c r="O60" s="114">
        <v>1044</v>
      </c>
      <c r="P60" s="60">
        <f>SUM(Q60:R60)</f>
        <v>490</v>
      </c>
      <c r="Q60" s="17">
        <v>121</v>
      </c>
      <c r="R60" s="18">
        <v>369</v>
      </c>
    </row>
    <row r="61" spans="1:18" ht="37.5" customHeight="1" thickBot="1">
      <c r="A61" s="168" t="s">
        <v>62</v>
      </c>
      <c r="B61" s="169"/>
      <c r="C61" s="100">
        <f>SUM(C59:C60)</f>
        <v>10822</v>
      </c>
      <c r="D61" s="100">
        <f aca="true" t="shared" si="17" ref="D61:R61">SUM(D59:D60)</f>
        <v>27</v>
      </c>
      <c r="E61" s="101">
        <f>SUM(E59:E60)</f>
        <v>1707</v>
      </c>
      <c r="F61" s="102">
        <f t="shared" si="17"/>
        <v>1098</v>
      </c>
      <c r="G61" s="104">
        <f t="shared" si="17"/>
        <v>599</v>
      </c>
      <c r="H61" s="104">
        <f t="shared" si="17"/>
        <v>92</v>
      </c>
      <c r="I61" s="103">
        <f t="shared" si="17"/>
        <v>38</v>
      </c>
      <c r="J61" s="105">
        <f t="shared" si="17"/>
        <v>10</v>
      </c>
      <c r="K61" s="106">
        <f t="shared" si="17"/>
        <v>541</v>
      </c>
      <c r="L61" s="107">
        <f t="shared" si="17"/>
        <v>21</v>
      </c>
      <c r="M61" s="105">
        <f t="shared" si="17"/>
        <v>520</v>
      </c>
      <c r="N61" s="108">
        <f t="shared" si="17"/>
        <v>2057</v>
      </c>
      <c r="O61" s="106">
        <f t="shared" si="17"/>
        <v>4628</v>
      </c>
      <c r="P61" s="106">
        <f t="shared" si="17"/>
        <v>1862</v>
      </c>
      <c r="Q61" s="107">
        <f t="shared" si="17"/>
        <v>440</v>
      </c>
      <c r="R61" s="109">
        <f t="shared" si="17"/>
        <v>1422</v>
      </c>
    </row>
    <row r="62" ht="13.5">
      <c r="A62" s="1" t="s">
        <v>63</v>
      </c>
    </row>
  </sheetData>
  <sheetProtection selectLockedCells="1"/>
  <mergeCells count="32">
    <mergeCell ref="A1:R1"/>
    <mergeCell ref="P2:R2"/>
    <mergeCell ref="A3:B5"/>
    <mergeCell ref="C3:C5"/>
    <mergeCell ref="D3:D5"/>
    <mergeCell ref="E3:J3"/>
    <mergeCell ref="K3:M3"/>
    <mergeCell ref="N3:N5"/>
    <mergeCell ref="M4:M5"/>
    <mergeCell ref="P4:P5"/>
    <mergeCell ref="Q4:Q5"/>
    <mergeCell ref="R4:R5"/>
    <mergeCell ref="O3:O5"/>
    <mergeCell ref="P3:R3"/>
    <mergeCell ref="K4:K5"/>
    <mergeCell ref="L4:L5"/>
    <mergeCell ref="A6:A11"/>
    <mergeCell ref="A12:A17"/>
    <mergeCell ref="E4:E5"/>
    <mergeCell ref="F4:F5"/>
    <mergeCell ref="G4:H4"/>
    <mergeCell ref="J4:J5"/>
    <mergeCell ref="A54:A57"/>
    <mergeCell ref="A59:B59"/>
    <mergeCell ref="A60:B60"/>
    <mergeCell ref="A61:B61"/>
    <mergeCell ref="A18:A27"/>
    <mergeCell ref="A28:A31"/>
    <mergeCell ref="A32:A34"/>
    <mergeCell ref="A36:A46"/>
    <mergeCell ref="A47:A50"/>
    <mergeCell ref="A51:A5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2022-05-20T01:22:36Z</cp:lastPrinted>
  <dcterms:created xsi:type="dcterms:W3CDTF">2005-04-18T11:39:59Z</dcterms:created>
  <dcterms:modified xsi:type="dcterms:W3CDTF">2022-10-17T00:42:24Z</dcterms:modified>
  <cp:category/>
  <cp:version/>
  <cp:contentType/>
  <cp:contentStatus/>
</cp:coreProperties>
</file>