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521" windowWidth="7680" windowHeight="8925" tabRatio="775" activeTab="0"/>
  </bookViews>
  <sheets>
    <sheet name="2014" sheetId="1" r:id="rId1"/>
  </sheets>
  <definedNames>
    <definedName name="_xlnm.Print_Titles" localSheetId="0">'2014'!$3:$5</definedName>
  </definedNames>
  <calcPr fullCalcOnLoad="1"/>
</workbook>
</file>

<file path=xl/sharedStrings.xml><?xml version="1.0" encoding="utf-8"?>
<sst xmlns="http://schemas.openxmlformats.org/spreadsheetml/2006/main" count="91" uniqueCount="80">
  <si>
    <t>下呂市</t>
  </si>
  <si>
    <t>下呂</t>
  </si>
  <si>
    <t>白川村</t>
  </si>
  <si>
    <t>飛騨市</t>
  </si>
  <si>
    <t>高山市</t>
  </si>
  <si>
    <t>飛騨</t>
  </si>
  <si>
    <t>恵那市</t>
  </si>
  <si>
    <t>中津川市</t>
  </si>
  <si>
    <t>恵那</t>
  </si>
  <si>
    <t>土岐市</t>
  </si>
  <si>
    <t>瑞浪市</t>
  </si>
  <si>
    <t>多治見市</t>
  </si>
  <si>
    <t>東濃</t>
  </si>
  <si>
    <t>郡上市</t>
  </si>
  <si>
    <t>郡上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</si>
  <si>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</si>
  <si>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</si>
  <si>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</si>
  <si>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</si>
  <si>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</si>
  <si>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</si>
  <si>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</si>
  <si>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</si>
  <si>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可児市</t>
  </si>
  <si>
    <t>美濃加茂市</t>
  </si>
  <si>
    <t>美濃市</t>
  </si>
  <si>
    <t>関市　</t>
  </si>
  <si>
    <t>関</t>
  </si>
  <si>
    <t>池田町</t>
  </si>
  <si>
    <t>揖斐川町</t>
  </si>
  <si>
    <t>揖斐</t>
  </si>
  <si>
    <t>安八町</t>
  </si>
  <si>
    <t>輪之内町</t>
  </si>
  <si>
    <t>神戸町</t>
  </si>
  <si>
    <t>関ヶ原町</t>
  </si>
  <si>
    <t>垂井町</t>
  </si>
  <si>
    <t>養老町</t>
  </si>
  <si>
    <t>大垣市</t>
  </si>
  <si>
    <t>北方町</t>
  </si>
  <si>
    <t>本巣市</t>
  </si>
  <si>
    <t>瑞穂市</t>
  </si>
  <si>
    <t>山県市</t>
  </si>
  <si>
    <t>笠松町</t>
  </si>
  <si>
    <t>岐南町</t>
  </si>
  <si>
    <t>各務原市</t>
  </si>
  <si>
    <t>羽島市</t>
  </si>
  <si>
    <t>ホテル</t>
  </si>
  <si>
    <t>旅館</t>
  </si>
  <si>
    <t>下宿</t>
  </si>
  <si>
    <t>海津市</t>
  </si>
  <si>
    <t>岐阜市</t>
  </si>
  <si>
    <t>小　　計</t>
  </si>
  <si>
    <t>クリーニング所</t>
  </si>
  <si>
    <t>合計</t>
  </si>
  <si>
    <t>計</t>
  </si>
  <si>
    <t>岐阜</t>
  </si>
  <si>
    <t>西濃</t>
  </si>
  <si>
    <t>中濃</t>
  </si>
  <si>
    <t>市 町 村 別 生 活 衛 生 関 係 営 業 施 設 数</t>
  </si>
  <si>
    <t>　　　　　　　　　区分
保健所・市町村</t>
  </si>
  <si>
    <t>旅　　　　館　　　　等</t>
  </si>
  <si>
    <t>公　衆　浴　場</t>
  </si>
  <si>
    <t>一般
浴場</t>
  </si>
  <si>
    <t>その他
の浴場</t>
  </si>
  <si>
    <t>一般クリーニング所</t>
  </si>
  <si>
    <t>取次所</t>
  </si>
  <si>
    <t>本巣・山県</t>
  </si>
  <si>
    <t>合　　計</t>
  </si>
  <si>
    <t>注）季節的簡易宿所は合計に算入しない</t>
  </si>
  <si>
    <t>理容所</t>
  </si>
  <si>
    <t>美容所</t>
  </si>
  <si>
    <t>季節的簡易宿所</t>
  </si>
  <si>
    <t>（年間許可数）</t>
  </si>
  <si>
    <t/>
  </si>
  <si>
    <t>興行場</t>
  </si>
  <si>
    <t>簡易宿所</t>
  </si>
  <si>
    <t>県下一円
（岐阜市を除く）</t>
  </si>
  <si>
    <t>農家民宿</t>
  </si>
  <si>
    <t>平成25年度末現在</t>
  </si>
  <si>
    <t>大野町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</si>
</sst>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#,##0_ "/>
    <numFmt numFmtId="179" formatCode="\(#,##0\)"/>
    <numFmt numFmtId="180" formatCode="0.00_ "/>
    <numFmt numFmtId="181" formatCode="0_ "/>
    <numFmt numFmtId="182" formatCode="0.0_ "/>
    <numFmt numFmtId="183" formatCode="0.00_);[Red]\(0.00\)"/>
    <numFmt numFmtId="184" formatCode="0_);[Red]\(0\)"/>
    <numFmt numFmtId="185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 applyProtection="1">
      <alignment vertical="center"/>
      <protection/>
    </xf>
    <xf numFmtId="176" fontId="8" fillId="0" borderId="27" xfId="0" applyNumberFormat="1" applyFont="1" applyFill="1" applyBorder="1" applyAlignment="1" applyProtection="1">
      <alignment vertical="center"/>
      <protection/>
    </xf>
    <xf numFmtId="176" fontId="8" fillId="0" borderId="28" xfId="0" applyNumberFormat="1" applyFont="1" applyFill="1" applyBorder="1" applyAlignment="1" applyProtection="1">
      <alignment vertical="center"/>
      <protection/>
    </xf>
    <xf numFmtId="176" fontId="8" fillId="0" borderId="29" xfId="0" applyNumberFormat="1" applyFont="1" applyFill="1" applyBorder="1" applyAlignment="1" applyProtection="1">
      <alignment vertical="center"/>
      <protection/>
    </xf>
    <xf numFmtId="176" fontId="8" fillId="0" borderId="30" xfId="0" applyNumberFormat="1" applyFont="1" applyFill="1" applyBorder="1" applyAlignment="1" applyProtection="1">
      <alignment vertical="center"/>
      <protection/>
    </xf>
    <xf numFmtId="176" fontId="8" fillId="0" borderId="31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 applyProtection="1">
      <alignment vertical="center"/>
      <protection/>
    </xf>
    <xf numFmtId="176" fontId="8" fillId="0" borderId="33" xfId="0" applyNumberFormat="1" applyFon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vertical="center"/>
      <protection/>
    </xf>
    <xf numFmtId="176" fontId="8" fillId="0" borderId="35" xfId="0" applyNumberFormat="1" applyFont="1" applyFill="1" applyBorder="1" applyAlignment="1" applyProtection="1">
      <alignment vertical="center"/>
      <protection/>
    </xf>
    <xf numFmtId="176" fontId="8" fillId="0" borderId="36" xfId="0" applyNumberFormat="1" applyFont="1" applyFill="1" applyBorder="1" applyAlignment="1" applyProtection="1">
      <alignment vertical="center"/>
      <protection/>
    </xf>
    <xf numFmtId="176" fontId="8" fillId="0" borderId="37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38" xfId="0" applyNumberFormat="1" applyFont="1" applyFill="1" applyBorder="1" applyAlignment="1" applyProtection="1">
      <alignment vertical="center"/>
      <protection/>
    </xf>
    <xf numFmtId="176" fontId="8" fillId="0" borderId="39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42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44" xfId="0" applyNumberFormat="1" applyFont="1" applyFill="1" applyBorder="1" applyAlignment="1" applyProtection="1">
      <alignment vertical="center"/>
      <protection/>
    </xf>
    <xf numFmtId="176" fontId="8" fillId="0" borderId="45" xfId="0" applyNumberFormat="1" applyFont="1" applyFill="1" applyBorder="1" applyAlignment="1" applyProtection="1">
      <alignment vertical="center"/>
      <protection/>
    </xf>
    <xf numFmtId="176" fontId="8" fillId="0" borderId="4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 applyProtection="1">
      <alignment vertical="center"/>
      <protection/>
    </xf>
    <xf numFmtId="176" fontId="8" fillId="0" borderId="49" xfId="0" applyNumberFormat="1" applyFont="1" applyFill="1" applyBorder="1" applyAlignment="1" applyProtection="1">
      <alignment vertical="center"/>
      <protection/>
    </xf>
    <xf numFmtId="176" fontId="8" fillId="0" borderId="50" xfId="0" applyNumberFormat="1" applyFont="1" applyFill="1" applyBorder="1" applyAlignment="1" applyProtection="1">
      <alignment vertical="center"/>
      <protection/>
    </xf>
    <xf numFmtId="176" fontId="8" fillId="0" borderId="51" xfId="0" applyNumberFormat="1" applyFont="1" applyFill="1" applyBorder="1" applyAlignment="1" applyProtection="1">
      <alignment vertical="center"/>
      <protection/>
    </xf>
    <xf numFmtId="176" fontId="8" fillId="0" borderId="52" xfId="0" applyNumberFormat="1" applyFont="1" applyFill="1" applyBorder="1" applyAlignment="1" applyProtection="1">
      <alignment vertical="center"/>
      <protection/>
    </xf>
    <xf numFmtId="176" fontId="8" fillId="0" borderId="53" xfId="0" applyNumberFormat="1" applyFont="1" applyFill="1" applyBorder="1" applyAlignment="1" applyProtection="1">
      <alignment vertical="center"/>
      <protection/>
    </xf>
    <xf numFmtId="176" fontId="8" fillId="0" borderId="54" xfId="0" applyNumberFormat="1" applyFont="1" applyFill="1" applyBorder="1" applyAlignment="1" applyProtection="1">
      <alignment vertical="center"/>
      <protection/>
    </xf>
    <xf numFmtId="176" fontId="8" fillId="0" borderId="42" xfId="0" applyNumberFormat="1" applyFont="1" applyFill="1" applyBorder="1" applyAlignment="1" applyProtection="1">
      <alignment horizontal="right" vertical="center"/>
      <protection/>
    </xf>
    <xf numFmtId="176" fontId="8" fillId="0" borderId="38" xfId="0" applyNumberFormat="1" applyFont="1" applyFill="1" applyBorder="1" applyAlignment="1" applyProtection="1">
      <alignment horizontal="right" vertical="center"/>
      <protection/>
    </xf>
    <xf numFmtId="176" fontId="8" fillId="0" borderId="49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176" fontId="8" fillId="6" borderId="15" xfId="0" applyNumberFormat="1" applyFont="1" applyFill="1" applyBorder="1" applyAlignment="1">
      <alignment vertical="center"/>
    </xf>
    <xf numFmtId="176" fontId="8" fillId="6" borderId="16" xfId="0" applyNumberFormat="1" applyFont="1" applyFill="1" applyBorder="1" applyAlignment="1">
      <alignment vertical="center"/>
    </xf>
    <xf numFmtId="176" fontId="8" fillId="6" borderId="21" xfId="0" applyNumberFormat="1" applyFont="1" applyFill="1" applyBorder="1" applyAlignment="1">
      <alignment vertical="center"/>
    </xf>
    <xf numFmtId="176" fontId="8" fillId="6" borderId="29" xfId="0" applyNumberFormat="1" applyFont="1" applyFill="1" applyBorder="1" applyAlignment="1">
      <alignment vertical="center"/>
    </xf>
    <xf numFmtId="176" fontId="8" fillId="6" borderId="35" xfId="0" applyNumberFormat="1" applyFont="1" applyFill="1" applyBorder="1" applyAlignment="1">
      <alignment vertical="center"/>
    </xf>
    <xf numFmtId="176" fontId="8" fillId="6" borderId="23" xfId="0" applyNumberFormat="1" applyFont="1" applyFill="1" applyBorder="1" applyAlignment="1">
      <alignment vertical="center"/>
    </xf>
    <xf numFmtId="176" fontId="8" fillId="6" borderId="51" xfId="0" applyNumberFormat="1" applyFont="1" applyFill="1" applyBorder="1" applyAlignment="1">
      <alignment vertical="center"/>
    </xf>
    <xf numFmtId="176" fontId="8" fillId="6" borderId="44" xfId="0" applyNumberFormat="1" applyFont="1" applyFill="1" applyBorder="1" applyAlignment="1">
      <alignment vertical="center"/>
    </xf>
    <xf numFmtId="176" fontId="8" fillId="6" borderId="21" xfId="0" applyNumberFormat="1" applyFont="1" applyFill="1" applyBorder="1" applyAlignment="1" applyProtection="1">
      <alignment vertical="center"/>
      <protection/>
    </xf>
    <xf numFmtId="176" fontId="8" fillId="6" borderId="29" xfId="0" applyNumberFormat="1" applyFont="1" applyFill="1" applyBorder="1" applyAlignment="1" applyProtection="1">
      <alignment vertical="center"/>
      <protection/>
    </xf>
    <xf numFmtId="176" fontId="8" fillId="6" borderId="35" xfId="0" applyNumberFormat="1" applyFont="1" applyFill="1" applyBorder="1" applyAlignment="1" applyProtection="1">
      <alignment vertical="center"/>
      <protection/>
    </xf>
    <xf numFmtId="176" fontId="8" fillId="6" borderId="23" xfId="0" applyNumberFormat="1" applyFont="1" applyFill="1" applyBorder="1" applyAlignment="1" applyProtection="1">
      <alignment vertical="center"/>
      <protection/>
    </xf>
    <xf numFmtId="176" fontId="8" fillId="6" borderId="51" xfId="0" applyNumberFormat="1" applyFont="1" applyFill="1" applyBorder="1" applyAlignment="1" applyProtection="1">
      <alignment vertical="center"/>
      <protection/>
    </xf>
    <xf numFmtId="176" fontId="8" fillId="6" borderId="44" xfId="0" applyNumberFormat="1" applyFont="1" applyFill="1" applyBorder="1" applyAlignment="1" applyProtection="1">
      <alignment vertical="center"/>
      <protection/>
    </xf>
    <xf numFmtId="0" fontId="2" fillId="6" borderId="15" xfId="0" applyFont="1" applyFill="1" applyBorder="1" applyAlignment="1">
      <alignment horizontal="center" vertical="center"/>
    </xf>
    <xf numFmtId="176" fontId="8" fillId="6" borderId="32" xfId="0" applyNumberFormat="1" applyFont="1" applyFill="1" applyBorder="1" applyAlignment="1" applyProtection="1">
      <alignment vertical="center"/>
      <protection/>
    </xf>
    <xf numFmtId="176" fontId="8" fillId="6" borderId="33" xfId="0" applyNumberFormat="1" applyFont="1" applyFill="1" applyBorder="1" applyAlignment="1" applyProtection="1">
      <alignment vertical="center"/>
      <protection/>
    </xf>
    <xf numFmtId="176" fontId="8" fillId="6" borderId="34" xfId="0" applyNumberFormat="1" applyFont="1" applyFill="1" applyBorder="1" applyAlignment="1" applyProtection="1">
      <alignment vertical="center"/>
      <protection/>
    </xf>
    <xf numFmtId="176" fontId="8" fillId="6" borderId="36" xfId="0" applyNumberFormat="1" applyFont="1" applyFill="1" applyBorder="1" applyAlignment="1" applyProtection="1">
      <alignment vertical="center"/>
      <protection/>
    </xf>
    <xf numFmtId="176" fontId="8" fillId="6" borderId="37" xfId="0" applyNumberFormat="1" applyFont="1" applyFill="1" applyBorder="1" applyAlignment="1" applyProtection="1">
      <alignment vertical="center"/>
      <protection/>
    </xf>
    <xf numFmtId="0" fontId="2" fillId="6" borderId="16" xfId="0" applyFont="1" applyFill="1" applyBorder="1" applyAlignment="1">
      <alignment horizontal="center" vertical="center"/>
    </xf>
    <xf numFmtId="176" fontId="8" fillId="6" borderId="18" xfId="0" applyNumberFormat="1" applyFont="1" applyFill="1" applyBorder="1" applyAlignment="1" applyProtection="1">
      <alignment vertical="center"/>
      <protection/>
    </xf>
    <xf numFmtId="176" fontId="8" fillId="6" borderId="19" xfId="0" applyNumberFormat="1" applyFont="1" applyFill="1" applyBorder="1" applyAlignment="1" applyProtection="1">
      <alignment vertical="center"/>
      <protection/>
    </xf>
    <xf numFmtId="176" fontId="8" fillId="6" borderId="19" xfId="0" applyNumberFormat="1" applyFont="1" applyFill="1" applyBorder="1" applyAlignment="1" applyProtection="1">
      <alignment horizontal="right" vertical="center"/>
      <protection/>
    </xf>
    <xf numFmtId="176" fontId="8" fillId="6" borderId="20" xfId="0" applyNumberFormat="1" applyFont="1" applyFill="1" applyBorder="1" applyAlignment="1" applyProtection="1">
      <alignment vertical="center"/>
      <protection/>
    </xf>
    <xf numFmtId="176" fontId="8" fillId="6" borderId="22" xfId="0" applyNumberFormat="1" applyFont="1" applyFill="1" applyBorder="1" applyAlignment="1" applyProtection="1">
      <alignment vertical="center"/>
      <protection/>
    </xf>
    <xf numFmtId="176" fontId="8" fillId="6" borderId="47" xfId="0" applyNumberFormat="1" applyFont="1" applyFill="1" applyBorder="1" applyAlignment="1" applyProtection="1">
      <alignment vertical="center"/>
      <protection/>
    </xf>
    <xf numFmtId="38" fontId="8" fillId="6" borderId="11" xfId="49" applyFont="1" applyFill="1" applyBorder="1" applyAlignment="1">
      <alignment vertical="center"/>
    </xf>
    <xf numFmtId="38" fontId="8" fillId="6" borderId="12" xfId="49" applyFont="1" applyFill="1" applyBorder="1" applyAlignment="1">
      <alignment vertical="center"/>
    </xf>
    <xf numFmtId="38" fontId="8" fillId="6" borderId="15" xfId="49" applyFont="1" applyFill="1" applyBorder="1" applyAlignment="1">
      <alignment vertical="center"/>
    </xf>
    <xf numFmtId="38" fontId="8" fillId="6" borderId="35" xfId="49" applyFont="1" applyFill="1" applyBorder="1" applyAlignment="1">
      <alignment vertical="center"/>
    </xf>
    <xf numFmtId="38" fontId="8" fillId="6" borderId="32" xfId="49" applyFont="1" applyFill="1" applyBorder="1" applyAlignment="1" applyProtection="1">
      <alignment vertical="center"/>
      <protection/>
    </xf>
    <xf numFmtId="38" fontId="8" fillId="6" borderId="33" xfId="49" applyFont="1" applyFill="1" applyBorder="1" applyAlignment="1" applyProtection="1">
      <alignment vertical="center"/>
      <protection/>
    </xf>
    <xf numFmtId="38" fontId="8" fillId="6" borderId="34" xfId="49" applyFont="1" applyFill="1" applyBorder="1" applyAlignment="1" applyProtection="1">
      <alignment vertical="center"/>
      <protection/>
    </xf>
    <xf numFmtId="38" fontId="8" fillId="6" borderId="35" xfId="49" applyFont="1" applyFill="1" applyBorder="1" applyAlignment="1" applyProtection="1">
      <alignment vertical="center"/>
      <protection/>
    </xf>
    <xf numFmtId="38" fontId="8" fillId="6" borderId="36" xfId="49" applyFont="1" applyFill="1" applyBorder="1" applyAlignment="1" applyProtection="1">
      <alignment vertical="center"/>
      <protection/>
    </xf>
    <xf numFmtId="38" fontId="8" fillId="6" borderId="37" xfId="49" applyFont="1" applyFill="1" applyBorder="1" applyAlignment="1" applyProtection="1">
      <alignment vertical="center"/>
      <protection/>
    </xf>
    <xf numFmtId="38" fontId="8" fillId="6" borderId="13" xfId="49" applyFont="1" applyFill="1" applyBorder="1" applyAlignment="1">
      <alignment vertical="center"/>
    </xf>
    <xf numFmtId="38" fontId="8" fillId="6" borderId="40" xfId="49" applyFont="1" applyFill="1" applyBorder="1" applyAlignment="1">
      <alignment vertical="center"/>
    </xf>
    <xf numFmtId="38" fontId="8" fillId="6" borderId="16" xfId="49" applyFont="1" applyFill="1" applyBorder="1" applyAlignment="1">
      <alignment vertical="center"/>
    </xf>
    <xf numFmtId="38" fontId="8" fillId="6" borderId="14" xfId="49" applyFont="1" applyFill="1" applyBorder="1" applyAlignment="1">
      <alignment vertical="center"/>
    </xf>
    <xf numFmtId="38" fontId="8" fillId="6" borderId="55" xfId="49" applyFont="1" applyFill="1" applyBorder="1" applyAlignment="1">
      <alignment vertical="center"/>
    </xf>
    <xf numFmtId="38" fontId="8" fillId="6" borderId="56" xfId="49" applyFont="1" applyFill="1" applyBorder="1" applyAlignment="1">
      <alignment vertical="center"/>
    </xf>
    <xf numFmtId="38" fontId="8" fillId="6" borderId="57" xfId="49" applyFont="1" applyFill="1" applyBorder="1" applyAlignment="1" applyProtection="1">
      <alignment vertical="center"/>
      <protection/>
    </xf>
    <xf numFmtId="38" fontId="8" fillId="6" borderId="58" xfId="49" applyFont="1" applyFill="1" applyBorder="1" applyAlignment="1" applyProtection="1">
      <alignment vertical="center"/>
      <protection/>
    </xf>
    <xf numFmtId="38" fontId="8" fillId="6" borderId="58" xfId="49" applyFont="1" applyFill="1" applyBorder="1" applyAlignment="1" applyProtection="1">
      <alignment horizontal="right" vertical="center" shrinkToFit="1"/>
      <protection/>
    </xf>
    <xf numFmtId="38" fontId="8" fillId="6" borderId="59" xfId="49" applyFont="1" applyFill="1" applyBorder="1" applyAlignment="1" applyProtection="1">
      <alignment vertical="center"/>
      <protection/>
    </xf>
    <xf numFmtId="38" fontId="8" fillId="6" borderId="56" xfId="49" applyFont="1" applyFill="1" applyBorder="1" applyAlignment="1" applyProtection="1">
      <alignment vertical="center"/>
      <protection/>
    </xf>
    <xf numFmtId="38" fontId="8" fillId="6" borderId="60" xfId="49" applyFont="1" applyFill="1" applyBorder="1" applyAlignment="1" applyProtection="1">
      <alignment vertical="center"/>
      <protection/>
    </xf>
    <xf numFmtId="38" fontId="8" fillId="6" borderId="61" xfId="49" applyFont="1" applyFill="1" applyBorder="1" applyAlignment="1" applyProtection="1">
      <alignment vertical="center"/>
      <protection/>
    </xf>
    <xf numFmtId="38" fontId="8" fillId="6" borderId="62" xfId="49" applyFont="1" applyFill="1" applyBorder="1" applyAlignment="1" applyProtection="1">
      <alignment vertical="center"/>
      <protection/>
    </xf>
    <xf numFmtId="38" fontId="8" fillId="6" borderId="63" xfId="49" applyFont="1" applyFill="1" applyBorder="1" applyAlignment="1">
      <alignment vertical="center"/>
    </xf>
    <xf numFmtId="38" fontId="8" fillId="6" borderId="64" xfId="49" applyFont="1" applyFill="1" applyBorder="1" applyAlignment="1">
      <alignment vertical="center"/>
    </xf>
    <xf numFmtId="38" fontId="8" fillId="6" borderId="65" xfId="49" applyFont="1" applyFill="1" applyBorder="1" applyAlignment="1" applyProtection="1">
      <alignment vertical="center"/>
      <protection/>
    </xf>
    <xf numFmtId="38" fontId="8" fillId="6" borderId="66" xfId="49" applyFont="1" applyFill="1" applyBorder="1" applyAlignment="1" applyProtection="1">
      <alignment vertical="center"/>
      <protection/>
    </xf>
    <xf numFmtId="38" fontId="8" fillId="6" borderId="66" xfId="49" applyFont="1" applyFill="1" applyBorder="1" applyAlignment="1" applyProtection="1">
      <alignment horizontal="right" vertical="center" shrinkToFit="1"/>
      <protection/>
    </xf>
    <xf numFmtId="38" fontId="8" fillId="6" borderId="67" xfId="49" applyFont="1" applyFill="1" applyBorder="1" applyAlignment="1" applyProtection="1">
      <alignment vertical="center"/>
      <protection/>
    </xf>
    <xf numFmtId="38" fontId="8" fillId="6" borderId="64" xfId="49" applyFont="1" applyFill="1" applyBorder="1" applyAlignment="1" applyProtection="1">
      <alignment vertical="center"/>
      <protection/>
    </xf>
    <xf numFmtId="38" fontId="8" fillId="6" borderId="68" xfId="49" applyFont="1" applyFill="1" applyBorder="1" applyAlignment="1" applyProtection="1">
      <alignment vertical="center"/>
      <protection/>
    </xf>
    <xf numFmtId="38" fontId="8" fillId="6" borderId="69" xfId="49" applyFont="1" applyFill="1" applyBorder="1" applyAlignment="1" applyProtection="1">
      <alignment vertical="center"/>
      <protection/>
    </xf>
    <xf numFmtId="38" fontId="8" fillId="6" borderId="70" xfId="49" applyFont="1" applyFill="1" applyBorder="1" applyAlignment="1" applyProtection="1">
      <alignment vertical="center"/>
      <protection/>
    </xf>
    <xf numFmtId="0" fontId="10" fillId="12" borderId="71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vertical="center"/>
    </xf>
    <xf numFmtId="0" fontId="6" fillId="12" borderId="72" xfId="0" applyFont="1" applyFill="1" applyBorder="1" applyAlignment="1">
      <alignment horizontal="center" vertical="center"/>
    </xf>
    <xf numFmtId="0" fontId="11" fillId="12" borderId="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2" fillId="6" borderId="73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12" borderId="75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 wrapText="1"/>
    </xf>
    <xf numFmtId="0" fontId="2" fillId="12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right"/>
    </xf>
    <xf numFmtId="0" fontId="2" fillId="0" borderId="80" xfId="0" applyFont="1" applyFill="1" applyBorder="1" applyAlignment="1">
      <alignment horizontal="center" vertical="center"/>
    </xf>
    <xf numFmtId="0" fontId="2" fillId="12" borderId="8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82" xfId="0" applyFont="1" applyFill="1" applyBorder="1" applyAlignment="1">
      <alignment horizontal="center" vertical="center"/>
    </xf>
    <xf numFmtId="0" fontId="5" fillId="12" borderId="83" xfId="0" applyFont="1" applyFill="1" applyBorder="1" applyAlignment="1">
      <alignment horizontal="left" wrapText="1"/>
    </xf>
    <xf numFmtId="0" fontId="5" fillId="12" borderId="84" xfId="0" applyFont="1" applyFill="1" applyBorder="1" applyAlignment="1">
      <alignment horizontal="left"/>
    </xf>
    <xf numFmtId="0" fontId="5" fillId="12" borderId="85" xfId="0" applyFont="1" applyFill="1" applyBorder="1" applyAlignment="1">
      <alignment horizontal="left"/>
    </xf>
    <xf numFmtId="0" fontId="5" fillId="12" borderId="86" xfId="0" applyFont="1" applyFill="1" applyBorder="1" applyAlignment="1">
      <alignment horizontal="left"/>
    </xf>
    <xf numFmtId="0" fontId="5" fillId="12" borderId="87" xfId="0" applyFont="1" applyFill="1" applyBorder="1" applyAlignment="1">
      <alignment horizontal="left"/>
    </xf>
    <xf numFmtId="0" fontId="5" fillId="12" borderId="88" xfId="0" applyFont="1" applyFill="1" applyBorder="1" applyAlignment="1">
      <alignment horizontal="left"/>
    </xf>
    <xf numFmtId="0" fontId="2" fillId="12" borderId="8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vertical="center"/>
    </xf>
    <xf numFmtId="0" fontId="2" fillId="12" borderId="82" xfId="0" applyFont="1" applyFill="1" applyBorder="1" applyAlignment="1">
      <alignment vertical="center"/>
    </xf>
    <xf numFmtId="0" fontId="2" fillId="12" borderId="89" xfId="0" applyFont="1" applyFill="1" applyBorder="1" applyAlignment="1">
      <alignment horizontal="center" vertical="center" wrapText="1"/>
    </xf>
    <xf numFmtId="0" fontId="2" fillId="12" borderId="90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91" xfId="0" applyFont="1" applyFill="1" applyBorder="1" applyAlignment="1">
      <alignment horizontal="center" vertical="center" wrapText="1"/>
    </xf>
    <xf numFmtId="0" fontId="2" fillId="12" borderId="92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93" xfId="0" applyFont="1" applyFill="1" applyBorder="1" applyAlignment="1">
      <alignment horizontal="center" vertical="center" wrapText="1"/>
    </xf>
    <xf numFmtId="0" fontId="2" fillId="12" borderId="94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6" fillId="12" borderId="95" xfId="0" applyFont="1" applyFill="1" applyBorder="1" applyAlignment="1">
      <alignment horizontal="center" vertical="center" wrapText="1"/>
    </xf>
    <xf numFmtId="0" fontId="6" fillId="12" borderId="9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97" xfId="0" applyFont="1" applyFill="1" applyBorder="1" applyAlignment="1">
      <alignment horizontal="center" vertical="center" wrapText="1"/>
    </xf>
    <xf numFmtId="0" fontId="2" fillId="12" borderId="98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2" fillId="12" borderId="99" xfId="0" applyFont="1" applyFill="1" applyBorder="1" applyAlignment="1">
      <alignment horizontal="center" vertical="center"/>
    </xf>
    <xf numFmtId="0" fontId="2" fillId="12" borderId="89" xfId="0" applyFont="1" applyFill="1" applyBorder="1" applyAlignment="1">
      <alignment horizontal="center" vertical="center"/>
    </xf>
    <xf numFmtId="0" fontId="2" fillId="12" borderId="90" xfId="0" applyFont="1" applyFill="1" applyBorder="1" applyAlignment="1">
      <alignment horizontal="center" vertical="center"/>
    </xf>
    <xf numFmtId="0" fontId="2" fillId="12" borderId="10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76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 wrapText="1"/>
    </xf>
    <xf numFmtId="0" fontId="6" fillId="12" borderId="9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S60"/>
  <sheetViews>
    <sheetView tabSelected="1" view="pageBreakPreview" zoomScale="70" zoomScaleNormal="70" zoomScaleSheetLayoutView="70" zoomScalePageLayoutView="0" workbookViewId="0" topLeftCell="A1">
      <pane xSplit="2" ySplit="5" topLeftCell="C24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F6" sqref="F6"/>
    </sheetView>
  </sheetViews>
  <sheetFormatPr defaultColWidth="9.00390625" defaultRowHeight="13.5" outlineLevelRow="2"/>
  <cols>
    <col min="1" max="1" width="9.125" style="1" customWidth="1"/>
    <col min="2" max="2" width="9.875" style="1" customWidth="1"/>
    <col min="3" max="3" width="8.50390625" style="1" customWidth="1"/>
    <col min="4" max="4" width="7.25390625" style="1" customWidth="1"/>
    <col min="5" max="5" width="7.625" style="1" customWidth="1"/>
    <col min="6" max="6" width="7.25390625" style="1" bestFit="1" customWidth="1"/>
    <col min="7" max="9" width="7.125" style="1" customWidth="1"/>
    <col min="10" max="10" width="9.125" style="1" bestFit="1" customWidth="1"/>
    <col min="11" max="11" width="6.625" style="1" customWidth="1"/>
    <col min="12" max="17" width="7.125" style="1" customWidth="1"/>
    <col min="18" max="18" width="8.00390625" style="1" customWidth="1"/>
    <col min="19" max="19" width="7.125" style="1" customWidth="1"/>
    <col min="20" max="16384" width="9.00390625" style="1" customWidth="1"/>
  </cols>
  <sheetData>
    <row r="1" spans="1:19" ht="59.25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5:19" ht="40.5" customHeight="1" thickBo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39" t="s">
        <v>78</v>
      </c>
      <c r="R2" s="139"/>
      <c r="S2" s="139"/>
    </row>
    <row r="3" spans="1:19" ht="40.5" customHeight="1">
      <c r="A3" s="144" t="s">
        <v>59</v>
      </c>
      <c r="B3" s="145"/>
      <c r="C3" s="141" t="s">
        <v>53</v>
      </c>
      <c r="D3" s="150" t="s">
        <v>74</v>
      </c>
      <c r="E3" s="153" t="s">
        <v>60</v>
      </c>
      <c r="F3" s="154"/>
      <c r="G3" s="154"/>
      <c r="H3" s="154"/>
      <c r="I3" s="154"/>
      <c r="J3" s="154"/>
      <c r="K3" s="157"/>
      <c r="L3" s="153" t="s">
        <v>61</v>
      </c>
      <c r="M3" s="154"/>
      <c r="N3" s="154"/>
      <c r="O3" s="166" t="s">
        <v>69</v>
      </c>
      <c r="P3" s="166" t="s">
        <v>70</v>
      </c>
      <c r="Q3" s="169" t="s">
        <v>52</v>
      </c>
      <c r="R3" s="170"/>
      <c r="S3" s="171"/>
    </row>
    <row r="4" spans="1:19" ht="40.5" customHeight="1">
      <c r="A4" s="146"/>
      <c r="B4" s="147"/>
      <c r="C4" s="142"/>
      <c r="D4" s="151"/>
      <c r="E4" s="133" t="s">
        <v>53</v>
      </c>
      <c r="F4" s="131" t="s">
        <v>46</v>
      </c>
      <c r="G4" s="160" t="s">
        <v>47</v>
      </c>
      <c r="H4" s="162" t="s">
        <v>75</v>
      </c>
      <c r="I4" s="163"/>
      <c r="J4" s="121" t="s">
        <v>71</v>
      </c>
      <c r="K4" s="131" t="s">
        <v>48</v>
      </c>
      <c r="L4" s="133" t="s">
        <v>53</v>
      </c>
      <c r="M4" s="155" t="s">
        <v>62</v>
      </c>
      <c r="N4" s="158" t="s">
        <v>63</v>
      </c>
      <c r="O4" s="167"/>
      <c r="P4" s="167"/>
      <c r="Q4" s="172" t="s">
        <v>53</v>
      </c>
      <c r="R4" s="174" t="s">
        <v>64</v>
      </c>
      <c r="S4" s="164" t="s">
        <v>65</v>
      </c>
    </row>
    <row r="5" spans="1:19" ht="40.5" customHeight="1">
      <c r="A5" s="148"/>
      <c r="B5" s="149"/>
      <c r="C5" s="143"/>
      <c r="D5" s="152"/>
      <c r="E5" s="134"/>
      <c r="F5" s="132"/>
      <c r="G5" s="161"/>
      <c r="H5" s="122"/>
      <c r="I5" s="123" t="s">
        <v>77</v>
      </c>
      <c r="J5" s="124" t="s">
        <v>72</v>
      </c>
      <c r="K5" s="132"/>
      <c r="L5" s="134"/>
      <c r="M5" s="156"/>
      <c r="N5" s="159"/>
      <c r="O5" s="168"/>
      <c r="P5" s="168"/>
      <c r="Q5" s="173"/>
      <c r="R5" s="175"/>
      <c r="S5" s="165"/>
    </row>
    <row r="6" spans="1:19" s="8" customFormat="1" ht="37.5" customHeight="1" outlineLevel="2">
      <c r="A6" s="140" t="s">
        <v>55</v>
      </c>
      <c r="B6" s="3" t="s">
        <v>45</v>
      </c>
      <c r="C6" s="87">
        <f>SUM(D6,E6,L6,O6,P6,Q6)</f>
        <v>304</v>
      </c>
      <c r="D6" s="12">
        <v>0</v>
      </c>
      <c r="E6" s="62">
        <f>SUM(F6:H6,K6)</f>
        <v>23</v>
      </c>
      <c r="F6" s="13">
        <v>17</v>
      </c>
      <c r="G6" s="14">
        <v>5</v>
      </c>
      <c r="H6" s="14">
        <v>1</v>
      </c>
      <c r="I6" s="14"/>
      <c r="J6" s="14">
        <v>0</v>
      </c>
      <c r="K6" s="15">
        <v>0</v>
      </c>
      <c r="L6" s="68">
        <f>SUM(M6:N6)</f>
        <v>18</v>
      </c>
      <c r="M6" s="17">
        <v>0</v>
      </c>
      <c r="N6" s="13">
        <v>18</v>
      </c>
      <c r="O6" s="16">
        <v>69</v>
      </c>
      <c r="P6" s="16">
        <v>109</v>
      </c>
      <c r="Q6" s="71">
        <f>SUM(R6:S6)</f>
        <v>85</v>
      </c>
      <c r="R6" s="19">
        <v>15</v>
      </c>
      <c r="S6" s="20">
        <v>70</v>
      </c>
    </row>
    <row r="7" spans="1:19" s="8" customFormat="1" ht="37.5" customHeight="1" outlineLevel="2">
      <c r="A7" s="128"/>
      <c r="B7" s="4" t="s">
        <v>44</v>
      </c>
      <c r="C7" s="88">
        <f>SUM(D7,E7,L7,O7,P7,Q7)</f>
        <v>583</v>
      </c>
      <c r="D7" s="21">
        <v>1</v>
      </c>
      <c r="E7" s="63">
        <f aca="true" t="shared" si="0" ref="E7:E56">SUM(F7:H7,K7)</f>
        <v>26</v>
      </c>
      <c r="F7" s="22">
        <v>9</v>
      </c>
      <c r="G7" s="23">
        <v>17</v>
      </c>
      <c r="H7" s="23">
        <v>0</v>
      </c>
      <c r="I7" s="23"/>
      <c r="J7" s="23">
        <v>0</v>
      </c>
      <c r="K7" s="24">
        <v>0</v>
      </c>
      <c r="L7" s="69">
        <f aca="true" t="shared" si="1" ref="L7:L56">SUM(M7:N7)</f>
        <v>32</v>
      </c>
      <c r="M7" s="26">
        <v>1</v>
      </c>
      <c r="N7" s="22">
        <v>31</v>
      </c>
      <c r="O7" s="25">
        <v>108</v>
      </c>
      <c r="P7" s="25">
        <v>280</v>
      </c>
      <c r="Q7" s="69">
        <f aca="true" t="shared" si="2" ref="Q7:Q56">SUM(R7:S7)</f>
        <v>136</v>
      </c>
      <c r="R7" s="26">
        <v>36</v>
      </c>
      <c r="S7" s="27">
        <v>100</v>
      </c>
    </row>
    <row r="8" spans="1:19" s="8" customFormat="1" ht="37.5" customHeight="1" outlineLevel="2">
      <c r="A8" s="128"/>
      <c r="B8" s="4" t="s">
        <v>43</v>
      </c>
      <c r="C8" s="88">
        <f>SUM(D8,E8,L8,O8,P8,Q8)</f>
        <v>107</v>
      </c>
      <c r="D8" s="21">
        <v>1</v>
      </c>
      <c r="E8" s="63">
        <f t="shared" si="0"/>
        <v>8</v>
      </c>
      <c r="F8" s="22">
        <v>7</v>
      </c>
      <c r="G8" s="23">
        <v>1</v>
      </c>
      <c r="H8" s="23">
        <v>0</v>
      </c>
      <c r="I8" s="23"/>
      <c r="J8" s="23">
        <v>0</v>
      </c>
      <c r="K8" s="24">
        <v>0</v>
      </c>
      <c r="L8" s="69">
        <f t="shared" si="1"/>
        <v>7</v>
      </c>
      <c r="M8" s="26">
        <v>0</v>
      </c>
      <c r="N8" s="22">
        <v>7</v>
      </c>
      <c r="O8" s="25">
        <v>18</v>
      </c>
      <c r="P8" s="25">
        <v>38</v>
      </c>
      <c r="Q8" s="69">
        <f t="shared" si="2"/>
        <v>35</v>
      </c>
      <c r="R8" s="26">
        <v>11</v>
      </c>
      <c r="S8" s="27">
        <v>24</v>
      </c>
    </row>
    <row r="9" spans="1:19" s="8" customFormat="1" ht="37.5" customHeight="1" outlineLevel="2">
      <c r="A9" s="128"/>
      <c r="B9" s="4" t="s">
        <v>42</v>
      </c>
      <c r="C9" s="88">
        <f aca="true" t="shared" si="3" ref="C9:C56">SUM(D9,E9,L9,O9,P9,Q9)</f>
        <v>118</v>
      </c>
      <c r="D9" s="21">
        <v>1</v>
      </c>
      <c r="E9" s="63">
        <f t="shared" si="0"/>
        <v>5</v>
      </c>
      <c r="F9" s="22">
        <v>2</v>
      </c>
      <c r="G9" s="23">
        <v>3</v>
      </c>
      <c r="H9" s="23">
        <v>0</v>
      </c>
      <c r="I9" s="23"/>
      <c r="J9" s="23">
        <v>0</v>
      </c>
      <c r="K9" s="24">
        <v>0</v>
      </c>
      <c r="L9" s="69">
        <f t="shared" si="1"/>
        <v>5</v>
      </c>
      <c r="M9" s="26">
        <v>0</v>
      </c>
      <c r="N9" s="22">
        <v>5</v>
      </c>
      <c r="O9" s="25">
        <v>26</v>
      </c>
      <c r="P9" s="25">
        <v>42</v>
      </c>
      <c r="Q9" s="69">
        <f t="shared" si="2"/>
        <v>39</v>
      </c>
      <c r="R9" s="26">
        <v>12</v>
      </c>
      <c r="S9" s="27">
        <v>27</v>
      </c>
    </row>
    <row r="10" spans="1:19" s="8" customFormat="1" ht="37.5" customHeight="1" outlineLevel="1" thickBot="1">
      <c r="A10" s="130"/>
      <c r="B10" s="74" t="s">
        <v>54</v>
      </c>
      <c r="C10" s="89">
        <f>SUM(C6:C9)</f>
        <v>1112</v>
      </c>
      <c r="D10" s="60">
        <f aca="true" t="shared" si="4" ref="D10:S10">SUM(D6:D9)</f>
        <v>3</v>
      </c>
      <c r="E10" s="64">
        <f t="shared" si="4"/>
        <v>62</v>
      </c>
      <c r="F10" s="75">
        <f t="shared" si="4"/>
        <v>35</v>
      </c>
      <c r="G10" s="76">
        <f t="shared" si="4"/>
        <v>26</v>
      </c>
      <c r="H10" s="76">
        <f t="shared" si="4"/>
        <v>1</v>
      </c>
      <c r="I10" s="76"/>
      <c r="J10" s="76">
        <f t="shared" si="4"/>
        <v>0</v>
      </c>
      <c r="K10" s="77">
        <f t="shared" si="4"/>
        <v>0</v>
      </c>
      <c r="L10" s="70">
        <f t="shared" si="4"/>
        <v>62</v>
      </c>
      <c r="M10" s="78">
        <f t="shared" si="4"/>
        <v>1</v>
      </c>
      <c r="N10" s="77">
        <f t="shared" si="4"/>
        <v>61</v>
      </c>
      <c r="O10" s="70">
        <f t="shared" si="4"/>
        <v>221</v>
      </c>
      <c r="P10" s="70">
        <f t="shared" si="4"/>
        <v>469</v>
      </c>
      <c r="Q10" s="70">
        <f t="shared" si="4"/>
        <v>295</v>
      </c>
      <c r="R10" s="78">
        <f t="shared" si="4"/>
        <v>74</v>
      </c>
      <c r="S10" s="79">
        <f t="shared" si="4"/>
        <v>221</v>
      </c>
    </row>
    <row r="11" spans="1:19" s="8" customFormat="1" ht="37.5" customHeight="1" outlineLevel="2" thickTop="1">
      <c r="A11" s="129" t="s">
        <v>66</v>
      </c>
      <c r="B11" s="3" t="s">
        <v>41</v>
      </c>
      <c r="C11" s="87">
        <f t="shared" si="3"/>
        <v>119</v>
      </c>
      <c r="D11" s="12">
        <v>0</v>
      </c>
      <c r="E11" s="65">
        <f t="shared" si="0"/>
        <v>6</v>
      </c>
      <c r="F11" s="35">
        <v>0</v>
      </c>
      <c r="G11" s="36">
        <v>2</v>
      </c>
      <c r="H11" s="36">
        <v>4</v>
      </c>
      <c r="I11" s="36"/>
      <c r="J11" s="36">
        <v>1</v>
      </c>
      <c r="K11" s="37">
        <v>0</v>
      </c>
      <c r="L11" s="71">
        <f t="shared" si="1"/>
        <v>10</v>
      </c>
      <c r="M11" s="19">
        <v>0</v>
      </c>
      <c r="N11" s="35">
        <v>10</v>
      </c>
      <c r="O11" s="18">
        <v>32</v>
      </c>
      <c r="P11" s="18">
        <v>47</v>
      </c>
      <c r="Q11" s="71">
        <f t="shared" si="2"/>
        <v>24</v>
      </c>
      <c r="R11" s="19">
        <v>7</v>
      </c>
      <c r="S11" s="20">
        <v>17</v>
      </c>
    </row>
    <row r="12" spans="1:19" s="8" customFormat="1" ht="37.5" customHeight="1" outlineLevel="2">
      <c r="A12" s="128"/>
      <c r="B12" s="4" t="s">
        <v>40</v>
      </c>
      <c r="C12" s="88">
        <f t="shared" si="3"/>
        <v>153</v>
      </c>
      <c r="D12" s="21">
        <v>0</v>
      </c>
      <c r="E12" s="63">
        <f t="shared" si="0"/>
        <v>0</v>
      </c>
      <c r="F12" s="22">
        <v>0</v>
      </c>
      <c r="G12" s="23">
        <v>0</v>
      </c>
      <c r="H12" s="23">
        <v>0</v>
      </c>
      <c r="I12" s="23"/>
      <c r="J12" s="23">
        <v>0</v>
      </c>
      <c r="K12" s="24">
        <v>0</v>
      </c>
      <c r="L12" s="69">
        <f t="shared" si="1"/>
        <v>8</v>
      </c>
      <c r="M12" s="26">
        <v>0</v>
      </c>
      <c r="N12" s="22">
        <v>8</v>
      </c>
      <c r="O12" s="25">
        <v>29</v>
      </c>
      <c r="P12" s="25">
        <v>74</v>
      </c>
      <c r="Q12" s="69">
        <f t="shared" si="2"/>
        <v>42</v>
      </c>
      <c r="R12" s="26">
        <v>13</v>
      </c>
      <c r="S12" s="27">
        <v>29</v>
      </c>
    </row>
    <row r="13" spans="1:19" s="8" customFormat="1" ht="37.5" customHeight="1" outlineLevel="2">
      <c r="A13" s="128"/>
      <c r="B13" s="4" t="s">
        <v>39</v>
      </c>
      <c r="C13" s="88">
        <f t="shared" si="3"/>
        <v>131</v>
      </c>
      <c r="D13" s="21">
        <v>2</v>
      </c>
      <c r="E13" s="63">
        <f t="shared" si="0"/>
        <v>7</v>
      </c>
      <c r="F13" s="22">
        <v>1</v>
      </c>
      <c r="G13" s="23">
        <v>2</v>
      </c>
      <c r="H13" s="23">
        <v>4</v>
      </c>
      <c r="I13" s="23"/>
      <c r="J13" s="23">
        <v>1</v>
      </c>
      <c r="K13" s="24">
        <v>0</v>
      </c>
      <c r="L13" s="69">
        <f t="shared" si="1"/>
        <v>14</v>
      </c>
      <c r="M13" s="26">
        <v>0</v>
      </c>
      <c r="N13" s="22">
        <v>14</v>
      </c>
      <c r="O13" s="25">
        <v>34</v>
      </c>
      <c r="P13" s="25">
        <v>53</v>
      </c>
      <c r="Q13" s="69">
        <f t="shared" si="2"/>
        <v>21</v>
      </c>
      <c r="R13" s="26">
        <v>4</v>
      </c>
      <c r="S13" s="27">
        <v>17</v>
      </c>
    </row>
    <row r="14" spans="1:19" s="8" customFormat="1" ht="37.5" customHeight="1" outlineLevel="2">
      <c r="A14" s="128"/>
      <c r="B14" s="3" t="s">
        <v>38</v>
      </c>
      <c r="C14" s="87">
        <f t="shared" si="3"/>
        <v>108</v>
      </c>
      <c r="D14" s="12">
        <v>0</v>
      </c>
      <c r="E14" s="65">
        <f t="shared" si="0"/>
        <v>2</v>
      </c>
      <c r="F14" s="35">
        <v>0</v>
      </c>
      <c r="G14" s="36">
        <v>2</v>
      </c>
      <c r="H14" s="36">
        <v>0</v>
      </c>
      <c r="I14" s="36"/>
      <c r="J14" s="36">
        <v>0</v>
      </c>
      <c r="K14" s="37">
        <v>0</v>
      </c>
      <c r="L14" s="71">
        <f t="shared" si="1"/>
        <v>8</v>
      </c>
      <c r="M14" s="19">
        <v>1</v>
      </c>
      <c r="N14" s="35">
        <v>7</v>
      </c>
      <c r="O14" s="18">
        <v>18</v>
      </c>
      <c r="P14" s="18">
        <v>57</v>
      </c>
      <c r="Q14" s="71">
        <f t="shared" si="2"/>
        <v>23</v>
      </c>
      <c r="R14" s="19">
        <v>6</v>
      </c>
      <c r="S14" s="20">
        <v>17</v>
      </c>
    </row>
    <row r="15" spans="1:19" s="8" customFormat="1" ht="37.5" customHeight="1" outlineLevel="1" thickBot="1">
      <c r="A15" s="130"/>
      <c r="B15" s="80" t="s">
        <v>54</v>
      </c>
      <c r="C15" s="89">
        <f aca="true" t="shared" si="5" ref="C15:H15">SUM(C11:C14)</f>
        <v>511</v>
      </c>
      <c r="D15" s="60">
        <f t="shared" si="5"/>
        <v>2</v>
      </c>
      <c r="E15" s="64">
        <f t="shared" si="5"/>
        <v>15</v>
      </c>
      <c r="F15" s="75">
        <f t="shared" si="5"/>
        <v>1</v>
      </c>
      <c r="G15" s="76">
        <f t="shared" si="5"/>
        <v>6</v>
      </c>
      <c r="H15" s="76">
        <f t="shared" si="5"/>
        <v>8</v>
      </c>
      <c r="I15" s="76"/>
      <c r="J15" s="76">
        <f aca="true" t="shared" si="6" ref="J15:S15">SUM(J11:J14)</f>
        <v>2</v>
      </c>
      <c r="K15" s="77">
        <f t="shared" si="6"/>
        <v>0</v>
      </c>
      <c r="L15" s="70">
        <f t="shared" si="6"/>
        <v>40</v>
      </c>
      <c r="M15" s="78">
        <f t="shared" si="6"/>
        <v>1</v>
      </c>
      <c r="N15" s="77">
        <f t="shared" si="6"/>
        <v>39</v>
      </c>
      <c r="O15" s="70">
        <f t="shared" si="6"/>
        <v>113</v>
      </c>
      <c r="P15" s="70">
        <f t="shared" si="6"/>
        <v>231</v>
      </c>
      <c r="Q15" s="70">
        <f t="shared" si="6"/>
        <v>110</v>
      </c>
      <c r="R15" s="78">
        <f t="shared" si="6"/>
        <v>30</v>
      </c>
      <c r="S15" s="79">
        <f t="shared" si="6"/>
        <v>80</v>
      </c>
    </row>
    <row r="16" spans="1:19" s="8" customFormat="1" ht="37.5" customHeight="1" outlineLevel="2" thickTop="1">
      <c r="A16" s="129" t="s">
        <v>56</v>
      </c>
      <c r="B16" s="5" t="s">
        <v>37</v>
      </c>
      <c r="C16" s="97">
        <f t="shared" si="3"/>
        <v>910</v>
      </c>
      <c r="D16" s="39">
        <v>2</v>
      </c>
      <c r="E16" s="67">
        <f t="shared" si="0"/>
        <v>73</v>
      </c>
      <c r="F16" s="40">
        <v>14</v>
      </c>
      <c r="G16" s="41">
        <v>53</v>
      </c>
      <c r="H16" s="41">
        <v>6</v>
      </c>
      <c r="I16" s="41"/>
      <c r="J16" s="41">
        <v>1</v>
      </c>
      <c r="K16" s="42">
        <v>0</v>
      </c>
      <c r="L16" s="73">
        <f t="shared" si="1"/>
        <v>65</v>
      </c>
      <c r="M16" s="44">
        <v>7</v>
      </c>
      <c r="N16" s="40">
        <v>58</v>
      </c>
      <c r="O16" s="43">
        <v>182</v>
      </c>
      <c r="P16" s="43">
        <v>396</v>
      </c>
      <c r="Q16" s="73">
        <f t="shared" si="2"/>
        <v>192</v>
      </c>
      <c r="R16" s="44">
        <v>46</v>
      </c>
      <c r="S16" s="45">
        <v>146</v>
      </c>
    </row>
    <row r="17" spans="1:19" s="8" customFormat="1" ht="37.5" customHeight="1" outlineLevel="2">
      <c r="A17" s="128"/>
      <c r="B17" s="4" t="s">
        <v>49</v>
      </c>
      <c r="C17" s="88">
        <f t="shared" si="3"/>
        <v>175</v>
      </c>
      <c r="D17" s="21">
        <v>0</v>
      </c>
      <c r="E17" s="63">
        <f t="shared" si="0"/>
        <v>7</v>
      </c>
      <c r="F17" s="22">
        <v>4</v>
      </c>
      <c r="G17" s="23">
        <v>3</v>
      </c>
      <c r="H17" s="23">
        <v>0</v>
      </c>
      <c r="I17" s="23"/>
      <c r="J17" s="23">
        <v>0</v>
      </c>
      <c r="K17" s="24">
        <v>0</v>
      </c>
      <c r="L17" s="69">
        <f t="shared" si="1"/>
        <v>12</v>
      </c>
      <c r="M17" s="26">
        <v>0</v>
      </c>
      <c r="N17" s="22">
        <v>12</v>
      </c>
      <c r="O17" s="25">
        <v>48</v>
      </c>
      <c r="P17" s="25">
        <v>67</v>
      </c>
      <c r="Q17" s="69">
        <f t="shared" si="2"/>
        <v>41</v>
      </c>
      <c r="R17" s="26">
        <v>6</v>
      </c>
      <c r="S17" s="27">
        <v>35</v>
      </c>
    </row>
    <row r="18" spans="1:19" s="8" customFormat="1" ht="37.5" customHeight="1" outlineLevel="2">
      <c r="A18" s="128"/>
      <c r="B18" s="4" t="s">
        <v>36</v>
      </c>
      <c r="C18" s="88">
        <f t="shared" si="3"/>
        <v>136</v>
      </c>
      <c r="D18" s="21">
        <v>0</v>
      </c>
      <c r="E18" s="63">
        <f t="shared" si="0"/>
        <v>13</v>
      </c>
      <c r="F18" s="22">
        <v>3</v>
      </c>
      <c r="G18" s="23">
        <v>9</v>
      </c>
      <c r="H18" s="23">
        <v>1</v>
      </c>
      <c r="I18" s="23"/>
      <c r="J18" s="23">
        <v>1</v>
      </c>
      <c r="K18" s="24">
        <v>0</v>
      </c>
      <c r="L18" s="69">
        <f t="shared" si="1"/>
        <v>11</v>
      </c>
      <c r="M18" s="26">
        <v>1</v>
      </c>
      <c r="N18" s="22">
        <v>10</v>
      </c>
      <c r="O18" s="25">
        <v>35</v>
      </c>
      <c r="P18" s="25">
        <v>51</v>
      </c>
      <c r="Q18" s="69">
        <f t="shared" si="2"/>
        <v>26</v>
      </c>
      <c r="R18" s="26">
        <v>5</v>
      </c>
      <c r="S18" s="27">
        <v>21</v>
      </c>
    </row>
    <row r="19" spans="1:19" s="8" customFormat="1" ht="37.5" customHeight="1" outlineLevel="2">
      <c r="A19" s="128"/>
      <c r="B19" s="4" t="s">
        <v>35</v>
      </c>
      <c r="C19" s="88">
        <f t="shared" si="3"/>
        <v>118</v>
      </c>
      <c r="D19" s="21">
        <v>0</v>
      </c>
      <c r="E19" s="63">
        <f t="shared" si="0"/>
        <v>10</v>
      </c>
      <c r="F19" s="22">
        <v>0</v>
      </c>
      <c r="G19" s="23">
        <v>7</v>
      </c>
      <c r="H19" s="23">
        <v>3</v>
      </c>
      <c r="I19" s="23"/>
      <c r="J19" s="23"/>
      <c r="K19" s="24">
        <v>0</v>
      </c>
      <c r="L19" s="69">
        <f t="shared" si="1"/>
        <v>3</v>
      </c>
      <c r="M19" s="26">
        <v>0</v>
      </c>
      <c r="N19" s="22">
        <v>3</v>
      </c>
      <c r="O19" s="25">
        <v>33</v>
      </c>
      <c r="P19" s="25">
        <v>45</v>
      </c>
      <c r="Q19" s="69">
        <f t="shared" si="2"/>
        <v>27</v>
      </c>
      <c r="R19" s="26">
        <v>4</v>
      </c>
      <c r="S19" s="27">
        <v>23</v>
      </c>
    </row>
    <row r="20" spans="1:19" s="8" customFormat="1" ht="37.5" customHeight="1" outlineLevel="2">
      <c r="A20" s="128"/>
      <c r="B20" s="4" t="s">
        <v>34</v>
      </c>
      <c r="C20" s="88">
        <f t="shared" si="3"/>
        <v>46</v>
      </c>
      <c r="D20" s="21">
        <v>0</v>
      </c>
      <c r="E20" s="63">
        <f t="shared" si="0"/>
        <v>11</v>
      </c>
      <c r="F20" s="22">
        <v>0</v>
      </c>
      <c r="G20" s="23">
        <v>10</v>
      </c>
      <c r="H20" s="23">
        <v>1</v>
      </c>
      <c r="I20" s="23"/>
      <c r="J20" s="23">
        <v>0</v>
      </c>
      <c r="K20" s="24">
        <v>0</v>
      </c>
      <c r="L20" s="69">
        <f t="shared" si="1"/>
        <v>2</v>
      </c>
      <c r="M20" s="26">
        <v>0</v>
      </c>
      <c r="N20" s="22">
        <v>2</v>
      </c>
      <c r="O20" s="25">
        <v>9</v>
      </c>
      <c r="P20" s="25">
        <v>13</v>
      </c>
      <c r="Q20" s="69">
        <f t="shared" si="2"/>
        <v>11</v>
      </c>
      <c r="R20" s="26">
        <v>1</v>
      </c>
      <c r="S20" s="27">
        <v>10</v>
      </c>
    </row>
    <row r="21" spans="1:19" s="8" customFormat="1" ht="37.5" customHeight="1" outlineLevel="2">
      <c r="A21" s="128"/>
      <c r="B21" s="4" t="s">
        <v>33</v>
      </c>
      <c r="C21" s="88">
        <f t="shared" si="3"/>
        <v>86</v>
      </c>
      <c r="D21" s="21">
        <v>0</v>
      </c>
      <c r="E21" s="63">
        <f t="shared" si="0"/>
        <v>1</v>
      </c>
      <c r="F21" s="22">
        <v>0</v>
      </c>
      <c r="G21" s="23">
        <v>1</v>
      </c>
      <c r="H21" s="23">
        <v>0</v>
      </c>
      <c r="I21" s="23"/>
      <c r="J21" s="23">
        <v>0</v>
      </c>
      <c r="K21" s="24">
        <v>0</v>
      </c>
      <c r="L21" s="69">
        <f t="shared" si="1"/>
        <v>2</v>
      </c>
      <c r="M21" s="26"/>
      <c r="N21" s="22">
        <v>2</v>
      </c>
      <c r="O21" s="25">
        <v>27</v>
      </c>
      <c r="P21" s="25">
        <v>32</v>
      </c>
      <c r="Q21" s="69">
        <f t="shared" si="2"/>
        <v>24</v>
      </c>
      <c r="R21" s="26">
        <v>1</v>
      </c>
      <c r="S21" s="27">
        <v>23</v>
      </c>
    </row>
    <row r="22" spans="1:19" s="8" customFormat="1" ht="37.5" customHeight="1" outlineLevel="2">
      <c r="A22" s="128"/>
      <c r="B22" s="4" t="s">
        <v>32</v>
      </c>
      <c r="C22" s="88">
        <f t="shared" si="3"/>
        <v>34</v>
      </c>
      <c r="D22" s="21">
        <v>0</v>
      </c>
      <c r="E22" s="63">
        <f t="shared" si="0"/>
        <v>0</v>
      </c>
      <c r="F22" s="22">
        <v>0</v>
      </c>
      <c r="G22" s="23">
        <v>0</v>
      </c>
      <c r="H22" s="23">
        <v>0</v>
      </c>
      <c r="I22" s="23"/>
      <c r="J22" s="23">
        <v>0</v>
      </c>
      <c r="K22" s="24">
        <v>0</v>
      </c>
      <c r="L22" s="69">
        <f t="shared" si="1"/>
        <v>3</v>
      </c>
      <c r="M22" s="26">
        <v>0</v>
      </c>
      <c r="N22" s="22">
        <v>3</v>
      </c>
      <c r="O22" s="25">
        <v>11</v>
      </c>
      <c r="P22" s="25">
        <v>12</v>
      </c>
      <c r="Q22" s="69">
        <f t="shared" si="2"/>
        <v>8</v>
      </c>
      <c r="R22" s="26">
        <v>2</v>
      </c>
      <c r="S22" s="27">
        <v>6</v>
      </c>
    </row>
    <row r="23" spans="1:19" s="8" customFormat="1" ht="37.5" customHeight="1" outlineLevel="2">
      <c r="A23" s="128"/>
      <c r="B23" s="4" t="s">
        <v>31</v>
      </c>
      <c r="C23" s="88">
        <f t="shared" si="3"/>
        <v>66</v>
      </c>
      <c r="D23" s="21">
        <v>0</v>
      </c>
      <c r="E23" s="63">
        <f t="shared" si="0"/>
        <v>7</v>
      </c>
      <c r="F23" s="22">
        <v>2</v>
      </c>
      <c r="G23" s="23">
        <v>5</v>
      </c>
      <c r="H23" s="23">
        <v>0</v>
      </c>
      <c r="I23" s="23"/>
      <c r="J23" s="23">
        <v>0</v>
      </c>
      <c r="K23" s="24">
        <v>0</v>
      </c>
      <c r="L23" s="69">
        <f t="shared" si="1"/>
        <v>1</v>
      </c>
      <c r="M23" s="26">
        <v>0</v>
      </c>
      <c r="N23" s="22">
        <v>1</v>
      </c>
      <c r="O23" s="25">
        <v>13</v>
      </c>
      <c r="P23" s="25">
        <v>28</v>
      </c>
      <c r="Q23" s="69">
        <f t="shared" si="2"/>
        <v>17</v>
      </c>
      <c r="R23" s="26">
        <v>6</v>
      </c>
      <c r="S23" s="27">
        <v>11</v>
      </c>
    </row>
    <row r="24" spans="1:19" s="8" customFormat="1" ht="37.5" customHeight="1" outlineLevel="2">
      <c r="A24" s="128"/>
      <c r="B24" s="59" t="s">
        <v>76</v>
      </c>
      <c r="C24" s="87">
        <f t="shared" si="3"/>
        <v>3</v>
      </c>
      <c r="D24" s="12"/>
      <c r="E24" s="65"/>
      <c r="F24" s="35"/>
      <c r="G24" s="36"/>
      <c r="H24" s="36"/>
      <c r="I24" s="36"/>
      <c r="J24" s="36"/>
      <c r="K24" s="37"/>
      <c r="L24" s="71"/>
      <c r="M24" s="19"/>
      <c r="N24" s="35"/>
      <c r="O24" s="18"/>
      <c r="P24" s="18">
        <v>3</v>
      </c>
      <c r="Q24" s="71"/>
      <c r="R24" s="19"/>
      <c r="S24" s="20"/>
    </row>
    <row r="25" spans="1:19" s="8" customFormat="1" ht="37.5" customHeight="1" outlineLevel="1" thickBot="1">
      <c r="A25" s="130"/>
      <c r="B25" s="74" t="s">
        <v>54</v>
      </c>
      <c r="C25" s="89">
        <f>SUM(C16:C24)</f>
        <v>1574</v>
      </c>
      <c r="D25" s="60">
        <f aca="true" t="shared" si="7" ref="D25:S25">SUM(D16:D24)</f>
        <v>2</v>
      </c>
      <c r="E25" s="64">
        <f t="shared" si="7"/>
        <v>122</v>
      </c>
      <c r="F25" s="75">
        <f t="shared" si="7"/>
        <v>23</v>
      </c>
      <c r="G25" s="76">
        <f t="shared" si="7"/>
        <v>88</v>
      </c>
      <c r="H25" s="76">
        <f t="shared" si="7"/>
        <v>11</v>
      </c>
      <c r="I25" s="76"/>
      <c r="J25" s="76">
        <f t="shared" si="7"/>
        <v>2</v>
      </c>
      <c r="K25" s="77">
        <f t="shared" si="7"/>
        <v>0</v>
      </c>
      <c r="L25" s="70">
        <f t="shared" si="7"/>
        <v>99</v>
      </c>
      <c r="M25" s="78">
        <f t="shared" si="7"/>
        <v>8</v>
      </c>
      <c r="N25" s="77">
        <f t="shared" si="7"/>
        <v>91</v>
      </c>
      <c r="O25" s="70">
        <f t="shared" si="7"/>
        <v>358</v>
      </c>
      <c r="P25" s="70">
        <f t="shared" si="7"/>
        <v>647</v>
      </c>
      <c r="Q25" s="70">
        <f t="shared" si="7"/>
        <v>346</v>
      </c>
      <c r="R25" s="78">
        <f t="shared" si="7"/>
        <v>71</v>
      </c>
      <c r="S25" s="79">
        <f t="shared" si="7"/>
        <v>275</v>
      </c>
    </row>
    <row r="26" spans="1:19" s="8" customFormat="1" ht="37.5" customHeight="1" outlineLevel="2" thickTop="1">
      <c r="A26" s="128" t="s">
        <v>30</v>
      </c>
      <c r="B26" s="3" t="s">
        <v>29</v>
      </c>
      <c r="C26" s="87">
        <f t="shared" si="3"/>
        <v>138</v>
      </c>
      <c r="D26" s="12">
        <v>0</v>
      </c>
      <c r="E26" s="65">
        <f t="shared" si="0"/>
        <v>27</v>
      </c>
      <c r="F26" s="35">
        <v>0</v>
      </c>
      <c r="G26" s="36">
        <v>13</v>
      </c>
      <c r="H26" s="36">
        <v>14</v>
      </c>
      <c r="I26" s="36"/>
      <c r="J26" s="36">
        <v>5</v>
      </c>
      <c r="K26" s="37">
        <v>0</v>
      </c>
      <c r="L26" s="71">
        <f t="shared" si="1"/>
        <v>14</v>
      </c>
      <c r="M26" s="19">
        <v>0</v>
      </c>
      <c r="N26" s="35">
        <v>14</v>
      </c>
      <c r="O26" s="18">
        <v>32</v>
      </c>
      <c r="P26" s="18">
        <v>48</v>
      </c>
      <c r="Q26" s="71">
        <f t="shared" si="2"/>
        <v>17</v>
      </c>
      <c r="R26" s="19">
        <v>1</v>
      </c>
      <c r="S26" s="20">
        <v>16</v>
      </c>
    </row>
    <row r="27" spans="1:19" s="8" customFormat="1" ht="37.5" customHeight="1" outlineLevel="2">
      <c r="A27" s="128"/>
      <c r="B27" s="4" t="s">
        <v>79</v>
      </c>
      <c r="C27" s="88">
        <f t="shared" si="3"/>
        <v>76</v>
      </c>
      <c r="D27" s="21">
        <v>0</v>
      </c>
      <c r="E27" s="63">
        <f t="shared" si="0"/>
        <v>2</v>
      </c>
      <c r="F27" s="22">
        <v>1</v>
      </c>
      <c r="G27" s="23">
        <v>0</v>
      </c>
      <c r="H27" s="23">
        <v>1</v>
      </c>
      <c r="I27" s="23"/>
      <c r="J27" s="23">
        <v>0</v>
      </c>
      <c r="K27" s="24">
        <v>0</v>
      </c>
      <c r="L27" s="69">
        <f t="shared" si="1"/>
        <v>5</v>
      </c>
      <c r="M27" s="26">
        <v>0</v>
      </c>
      <c r="N27" s="22">
        <v>5</v>
      </c>
      <c r="O27" s="25">
        <v>20</v>
      </c>
      <c r="P27" s="25">
        <v>33</v>
      </c>
      <c r="Q27" s="69">
        <f t="shared" si="2"/>
        <v>16</v>
      </c>
      <c r="R27" s="26">
        <v>5</v>
      </c>
      <c r="S27" s="27">
        <v>11</v>
      </c>
    </row>
    <row r="28" spans="1:19" s="8" customFormat="1" ht="37.5" customHeight="1" outlineLevel="2">
      <c r="A28" s="128"/>
      <c r="B28" s="3" t="s">
        <v>28</v>
      </c>
      <c r="C28" s="98">
        <f t="shared" si="3"/>
        <v>96</v>
      </c>
      <c r="D28" s="38">
        <v>0</v>
      </c>
      <c r="E28" s="65">
        <f t="shared" si="0"/>
        <v>2</v>
      </c>
      <c r="F28" s="35">
        <v>0</v>
      </c>
      <c r="G28" s="36">
        <v>2</v>
      </c>
      <c r="H28" s="36">
        <v>0</v>
      </c>
      <c r="I28" s="36"/>
      <c r="J28" s="36">
        <v>0</v>
      </c>
      <c r="K28" s="37">
        <v>0</v>
      </c>
      <c r="L28" s="71">
        <f t="shared" si="1"/>
        <v>7</v>
      </c>
      <c r="M28" s="19">
        <v>0</v>
      </c>
      <c r="N28" s="35">
        <v>7</v>
      </c>
      <c r="O28" s="18">
        <v>24</v>
      </c>
      <c r="P28" s="18">
        <v>32</v>
      </c>
      <c r="Q28" s="71">
        <f t="shared" si="2"/>
        <v>31</v>
      </c>
      <c r="R28" s="19">
        <v>6</v>
      </c>
      <c r="S28" s="20">
        <v>25</v>
      </c>
    </row>
    <row r="29" spans="1:19" s="8" customFormat="1" ht="37.5" customHeight="1" outlineLevel="1" thickBot="1">
      <c r="A29" s="128"/>
      <c r="B29" s="10" t="s">
        <v>54</v>
      </c>
      <c r="C29" s="99">
        <f>SUM(C26:C28)</f>
        <v>310</v>
      </c>
      <c r="D29" s="46">
        <f aca="true" t="shared" si="8" ref="D29:S29">SUM(D26:D28)</f>
        <v>0</v>
      </c>
      <c r="E29" s="62">
        <f t="shared" si="8"/>
        <v>31</v>
      </c>
      <c r="F29" s="13">
        <f t="shared" si="8"/>
        <v>1</v>
      </c>
      <c r="G29" s="14">
        <f t="shared" si="8"/>
        <v>15</v>
      </c>
      <c r="H29" s="14">
        <f t="shared" si="8"/>
        <v>15</v>
      </c>
      <c r="I29" s="14"/>
      <c r="J29" s="14">
        <f t="shared" si="8"/>
        <v>5</v>
      </c>
      <c r="K29" s="15">
        <f t="shared" si="8"/>
        <v>0</v>
      </c>
      <c r="L29" s="68">
        <f t="shared" si="8"/>
        <v>26</v>
      </c>
      <c r="M29" s="17">
        <f t="shared" si="8"/>
        <v>0</v>
      </c>
      <c r="N29" s="15">
        <f t="shared" si="8"/>
        <v>26</v>
      </c>
      <c r="O29" s="16">
        <f t="shared" si="8"/>
        <v>76</v>
      </c>
      <c r="P29" s="16">
        <f t="shared" si="8"/>
        <v>113</v>
      </c>
      <c r="Q29" s="68">
        <f t="shared" si="8"/>
        <v>64</v>
      </c>
      <c r="R29" s="17">
        <f t="shared" si="8"/>
        <v>12</v>
      </c>
      <c r="S29" s="47">
        <f t="shared" si="8"/>
        <v>52</v>
      </c>
    </row>
    <row r="30" spans="1:19" s="8" customFormat="1" ht="37.5" customHeight="1" outlineLevel="2" thickTop="1">
      <c r="A30" s="129" t="s">
        <v>27</v>
      </c>
      <c r="B30" s="5" t="s">
        <v>26</v>
      </c>
      <c r="C30" s="97">
        <f t="shared" si="3"/>
        <v>438</v>
      </c>
      <c r="D30" s="39">
        <v>1</v>
      </c>
      <c r="E30" s="67">
        <f t="shared" si="0"/>
        <v>42</v>
      </c>
      <c r="F30" s="40">
        <v>2</v>
      </c>
      <c r="G30" s="41">
        <v>20</v>
      </c>
      <c r="H30" s="41">
        <v>20</v>
      </c>
      <c r="I30" s="41"/>
      <c r="J30" s="41">
        <v>2</v>
      </c>
      <c r="K30" s="42">
        <v>0</v>
      </c>
      <c r="L30" s="73">
        <f t="shared" si="1"/>
        <v>44</v>
      </c>
      <c r="M30" s="44"/>
      <c r="N30" s="40">
        <v>44</v>
      </c>
      <c r="O30" s="43">
        <v>94</v>
      </c>
      <c r="P30" s="43">
        <v>185</v>
      </c>
      <c r="Q30" s="73">
        <f t="shared" si="2"/>
        <v>72</v>
      </c>
      <c r="R30" s="44">
        <v>12</v>
      </c>
      <c r="S30" s="45">
        <v>60</v>
      </c>
    </row>
    <row r="31" spans="1:19" s="8" customFormat="1" ht="37.5" customHeight="1" outlineLevel="2">
      <c r="A31" s="128"/>
      <c r="B31" s="6" t="s">
        <v>25</v>
      </c>
      <c r="C31" s="100">
        <f t="shared" si="3"/>
        <v>119</v>
      </c>
      <c r="D31" s="48">
        <v>0</v>
      </c>
      <c r="E31" s="66">
        <f t="shared" si="0"/>
        <v>15</v>
      </c>
      <c r="F31" s="49">
        <v>4</v>
      </c>
      <c r="G31" s="50">
        <v>8</v>
      </c>
      <c r="H31" s="50">
        <v>3</v>
      </c>
      <c r="I31" s="50"/>
      <c r="J31" s="50">
        <v>0</v>
      </c>
      <c r="K31" s="51">
        <v>0</v>
      </c>
      <c r="L31" s="72">
        <f t="shared" si="1"/>
        <v>9</v>
      </c>
      <c r="M31" s="53">
        <v>0</v>
      </c>
      <c r="N31" s="49">
        <v>9</v>
      </c>
      <c r="O31" s="52">
        <v>23</v>
      </c>
      <c r="P31" s="52">
        <v>50</v>
      </c>
      <c r="Q31" s="72">
        <f t="shared" si="2"/>
        <v>22</v>
      </c>
      <c r="R31" s="53">
        <v>7</v>
      </c>
      <c r="S31" s="54">
        <v>15</v>
      </c>
    </row>
    <row r="32" spans="1:19" s="8" customFormat="1" ht="37.5" customHeight="1" outlineLevel="1" thickBot="1">
      <c r="A32" s="130"/>
      <c r="B32" s="9" t="s">
        <v>54</v>
      </c>
      <c r="C32" s="89">
        <f>SUM(C30:C31)</f>
        <v>557</v>
      </c>
      <c r="D32" s="28">
        <f aca="true" t="shared" si="9" ref="D32:S32">SUM(D30:D31)</f>
        <v>1</v>
      </c>
      <c r="E32" s="64">
        <f t="shared" si="9"/>
        <v>57</v>
      </c>
      <c r="F32" s="29">
        <f t="shared" si="9"/>
        <v>6</v>
      </c>
      <c r="G32" s="30">
        <f t="shared" si="9"/>
        <v>28</v>
      </c>
      <c r="H32" s="30">
        <f t="shared" si="9"/>
        <v>23</v>
      </c>
      <c r="I32" s="30"/>
      <c r="J32" s="30">
        <f t="shared" si="9"/>
        <v>2</v>
      </c>
      <c r="K32" s="31">
        <f t="shared" si="9"/>
        <v>0</v>
      </c>
      <c r="L32" s="70">
        <f t="shared" si="9"/>
        <v>53</v>
      </c>
      <c r="M32" s="33">
        <f t="shared" si="9"/>
        <v>0</v>
      </c>
      <c r="N32" s="31">
        <f t="shared" si="9"/>
        <v>53</v>
      </c>
      <c r="O32" s="32">
        <f t="shared" si="9"/>
        <v>117</v>
      </c>
      <c r="P32" s="32">
        <f t="shared" si="9"/>
        <v>235</v>
      </c>
      <c r="Q32" s="70">
        <f t="shared" si="9"/>
        <v>94</v>
      </c>
      <c r="R32" s="33">
        <f t="shared" si="9"/>
        <v>19</v>
      </c>
      <c r="S32" s="34">
        <f t="shared" si="9"/>
        <v>75</v>
      </c>
    </row>
    <row r="33" spans="1:19" s="8" customFormat="1" ht="37.5" customHeight="1" outlineLevel="2" thickBot="1" thickTop="1">
      <c r="A33" s="2" t="s">
        <v>14</v>
      </c>
      <c r="B33" s="5" t="s">
        <v>13</v>
      </c>
      <c r="C33" s="97">
        <f t="shared" si="3"/>
        <v>472</v>
      </c>
      <c r="D33" s="39">
        <v>0</v>
      </c>
      <c r="E33" s="67">
        <f>SUM(F33:H33)</f>
        <v>230</v>
      </c>
      <c r="F33" s="40">
        <v>8</v>
      </c>
      <c r="G33" s="41">
        <v>139</v>
      </c>
      <c r="H33" s="56">
        <v>83</v>
      </c>
      <c r="I33" s="56">
        <v>19</v>
      </c>
      <c r="J33" s="41">
        <v>5</v>
      </c>
      <c r="K33" s="42">
        <v>0</v>
      </c>
      <c r="L33" s="73">
        <f t="shared" si="1"/>
        <v>20</v>
      </c>
      <c r="M33" s="44">
        <v>1</v>
      </c>
      <c r="N33" s="40">
        <v>19</v>
      </c>
      <c r="O33" s="43">
        <v>67</v>
      </c>
      <c r="P33" s="43">
        <v>117</v>
      </c>
      <c r="Q33" s="73">
        <f t="shared" si="2"/>
        <v>38</v>
      </c>
      <c r="R33" s="44">
        <v>15</v>
      </c>
      <c r="S33" s="45">
        <v>23</v>
      </c>
    </row>
    <row r="34" spans="1:19" s="8" customFormat="1" ht="37.5" customHeight="1" outlineLevel="2" thickTop="1">
      <c r="A34" s="129" t="s">
        <v>57</v>
      </c>
      <c r="B34" s="5" t="s">
        <v>24</v>
      </c>
      <c r="C34" s="97">
        <f t="shared" si="3"/>
        <v>240</v>
      </c>
      <c r="D34" s="39">
        <v>3</v>
      </c>
      <c r="E34" s="67">
        <f t="shared" si="0"/>
        <v>24</v>
      </c>
      <c r="F34" s="40">
        <v>6</v>
      </c>
      <c r="G34" s="41">
        <v>17</v>
      </c>
      <c r="H34" s="41">
        <v>1</v>
      </c>
      <c r="I34" s="41"/>
      <c r="J34" s="41">
        <v>1</v>
      </c>
      <c r="K34" s="42">
        <v>0</v>
      </c>
      <c r="L34" s="73">
        <f t="shared" si="1"/>
        <v>12</v>
      </c>
      <c r="M34" s="44">
        <v>2</v>
      </c>
      <c r="N34" s="40">
        <v>10</v>
      </c>
      <c r="O34" s="43">
        <v>49</v>
      </c>
      <c r="P34" s="43">
        <v>100</v>
      </c>
      <c r="Q34" s="73">
        <f t="shared" si="2"/>
        <v>52</v>
      </c>
      <c r="R34" s="44">
        <v>16</v>
      </c>
      <c r="S34" s="45">
        <v>36</v>
      </c>
    </row>
    <row r="35" spans="1:19" s="8" customFormat="1" ht="37.5" customHeight="1" outlineLevel="2">
      <c r="A35" s="128"/>
      <c r="B35" s="4" t="s">
        <v>23</v>
      </c>
      <c r="C35" s="88">
        <f t="shared" si="3"/>
        <v>381</v>
      </c>
      <c r="D35" s="21">
        <v>0</v>
      </c>
      <c r="E35" s="63">
        <f t="shared" si="0"/>
        <v>15</v>
      </c>
      <c r="F35" s="22">
        <v>7</v>
      </c>
      <c r="G35" s="23">
        <v>7</v>
      </c>
      <c r="H35" s="23">
        <v>1</v>
      </c>
      <c r="I35" s="23"/>
      <c r="J35" s="23">
        <v>0</v>
      </c>
      <c r="K35" s="24">
        <v>0</v>
      </c>
      <c r="L35" s="69">
        <f t="shared" si="1"/>
        <v>27</v>
      </c>
      <c r="M35" s="26">
        <v>0</v>
      </c>
      <c r="N35" s="22">
        <v>27</v>
      </c>
      <c r="O35" s="25">
        <v>76</v>
      </c>
      <c r="P35" s="25">
        <v>172</v>
      </c>
      <c r="Q35" s="69">
        <f t="shared" si="2"/>
        <v>91</v>
      </c>
      <c r="R35" s="26">
        <v>13</v>
      </c>
      <c r="S35" s="27">
        <v>78</v>
      </c>
    </row>
    <row r="36" spans="1:19" s="8" customFormat="1" ht="37.5" customHeight="1" outlineLevel="2">
      <c r="A36" s="128"/>
      <c r="B36" s="4" t="s">
        <v>22</v>
      </c>
      <c r="C36" s="88">
        <f t="shared" si="3"/>
        <v>21</v>
      </c>
      <c r="D36" s="21">
        <v>0</v>
      </c>
      <c r="E36" s="63">
        <f t="shared" si="0"/>
        <v>2</v>
      </c>
      <c r="F36" s="22">
        <v>2</v>
      </c>
      <c r="G36" s="23">
        <v>0</v>
      </c>
      <c r="H36" s="23">
        <v>0</v>
      </c>
      <c r="I36" s="23"/>
      <c r="J36" s="23">
        <v>0</v>
      </c>
      <c r="K36" s="24">
        <v>0</v>
      </c>
      <c r="L36" s="69">
        <f t="shared" si="1"/>
        <v>0</v>
      </c>
      <c r="M36" s="26">
        <v>0</v>
      </c>
      <c r="N36" s="22">
        <v>0</v>
      </c>
      <c r="O36" s="25">
        <v>4</v>
      </c>
      <c r="P36" s="25">
        <v>7</v>
      </c>
      <c r="Q36" s="69">
        <f t="shared" si="2"/>
        <v>8</v>
      </c>
      <c r="R36" s="26">
        <v>1</v>
      </c>
      <c r="S36" s="27">
        <v>7</v>
      </c>
    </row>
    <row r="37" spans="1:19" s="8" customFormat="1" ht="37.5" customHeight="1" outlineLevel="2">
      <c r="A37" s="128"/>
      <c r="B37" s="4" t="s">
        <v>21</v>
      </c>
      <c r="C37" s="88">
        <f t="shared" si="3"/>
        <v>20</v>
      </c>
      <c r="D37" s="21">
        <v>0</v>
      </c>
      <c r="E37" s="63">
        <f t="shared" si="0"/>
        <v>0</v>
      </c>
      <c r="F37" s="22">
        <v>0</v>
      </c>
      <c r="G37" s="23">
        <v>0</v>
      </c>
      <c r="H37" s="23">
        <v>0</v>
      </c>
      <c r="I37" s="23"/>
      <c r="J37" s="23">
        <v>0</v>
      </c>
      <c r="K37" s="24">
        <v>0</v>
      </c>
      <c r="L37" s="69">
        <f t="shared" si="1"/>
        <v>1</v>
      </c>
      <c r="M37" s="26">
        <v>0</v>
      </c>
      <c r="N37" s="22">
        <v>1</v>
      </c>
      <c r="O37" s="25">
        <v>3</v>
      </c>
      <c r="P37" s="25">
        <v>11</v>
      </c>
      <c r="Q37" s="69">
        <f t="shared" si="2"/>
        <v>5</v>
      </c>
      <c r="R37" s="26">
        <v>3</v>
      </c>
      <c r="S37" s="27">
        <v>2</v>
      </c>
    </row>
    <row r="38" spans="1:19" s="8" customFormat="1" ht="37.5" customHeight="1" outlineLevel="2">
      <c r="A38" s="128"/>
      <c r="B38" s="4" t="s">
        <v>20</v>
      </c>
      <c r="C38" s="88">
        <f t="shared" si="3"/>
        <v>39</v>
      </c>
      <c r="D38" s="21">
        <v>0</v>
      </c>
      <c r="E38" s="63">
        <f t="shared" si="0"/>
        <v>2</v>
      </c>
      <c r="F38" s="22">
        <v>0</v>
      </c>
      <c r="G38" s="23">
        <v>1</v>
      </c>
      <c r="H38" s="23">
        <v>1</v>
      </c>
      <c r="I38" s="23"/>
      <c r="J38" s="23">
        <v>1</v>
      </c>
      <c r="K38" s="24">
        <v>0</v>
      </c>
      <c r="L38" s="69">
        <f t="shared" si="1"/>
        <v>3</v>
      </c>
      <c r="M38" s="26">
        <v>0</v>
      </c>
      <c r="N38" s="22">
        <v>3</v>
      </c>
      <c r="O38" s="25">
        <v>8</v>
      </c>
      <c r="P38" s="25">
        <v>20</v>
      </c>
      <c r="Q38" s="69">
        <f t="shared" si="2"/>
        <v>6</v>
      </c>
      <c r="R38" s="26">
        <v>3</v>
      </c>
      <c r="S38" s="27">
        <v>3</v>
      </c>
    </row>
    <row r="39" spans="1:19" s="8" customFormat="1" ht="37.5" customHeight="1" outlineLevel="2">
      <c r="A39" s="128"/>
      <c r="B39" s="4" t="s">
        <v>19</v>
      </c>
      <c r="C39" s="88">
        <f t="shared" si="3"/>
        <v>22</v>
      </c>
      <c r="D39" s="21">
        <v>0</v>
      </c>
      <c r="E39" s="63">
        <f t="shared" si="0"/>
        <v>2</v>
      </c>
      <c r="F39" s="22">
        <v>0</v>
      </c>
      <c r="G39" s="23">
        <v>2</v>
      </c>
      <c r="H39" s="23">
        <v>0</v>
      </c>
      <c r="I39" s="23"/>
      <c r="J39" s="23"/>
      <c r="K39" s="24">
        <v>0</v>
      </c>
      <c r="L39" s="69">
        <f t="shared" si="1"/>
        <v>1</v>
      </c>
      <c r="M39" s="26">
        <v>0</v>
      </c>
      <c r="N39" s="22">
        <v>1</v>
      </c>
      <c r="O39" s="25">
        <v>4</v>
      </c>
      <c r="P39" s="25">
        <v>10</v>
      </c>
      <c r="Q39" s="69">
        <f t="shared" si="2"/>
        <v>5</v>
      </c>
      <c r="R39" s="26">
        <v>2</v>
      </c>
      <c r="S39" s="27">
        <v>3</v>
      </c>
    </row>
    <row r="40" spans="1:19" s="8" customFormat="1" ht="37.5" customHeight="1" outlineLevel="2">
      <c r="A40" s="128"/>
      <c r="B40" s="4" t="s">
        <v>18</v>
      </c>
      <c r="C40" s="88">
        <f t="shared" si="3"/>
        <v>53</v>
      </c>
      <c r="D40" s="21">
        <v>0</v>
      </c>
      <c r="E40" s="63">
        <f t="shared" si="0"/>
        <v>7</v>
      </c>
      <c r="F40" s="22">
        <v>0</v>
      </c>
      <c r="G40" s="23">
        <v>7</v>
      </c>
      <c r="H40" s="23"/>
      <c r="I40" s="23"/>
      <c r="J40" s="23">
        <v>0</v>
      </c>
      <c r="K40" s="24">
        <v>0</v>
      </c>
      <c r="L40" s="69">
        <f t="shared" si="1"/>
        <v>5</v>
      </c>
      <c r="M40" s="26">
        <v>0</v>
      </c>
      <c r="N40" s="22">
        <v>5</v>
      </c>
      <c r="O40" s="25">
        <v>14</v>
      </c>
      <c r="P40" s="25">
        <v>17</v>
      </c>
      <c r="Q40" s="69">
        <f t="shared" si="2"/>
        <v>10</v>
      </c>
      <c r="R40" s="26">
        <v>4</v>
      </c>
      <c r="S40" s="27">
        <v>6</v>
      </c>
    </row>
    <row r="41" spans="1:19" s="8" customFormat="1" ht="37.5" customHeight="1" outlineLevel="2">
      <c r="A41" s="128"/>
      <c r="B41" s="4" t="s">
        <v>17</v>
      </c>
      <c r="C41" s="88">
        <f t="shared" si="3"/>
        <v>63</v>
      </c>
      <c r="D41" s="21">
        <v>0</v>
      </c>
      <c r="E41" s="63">
        <f t="shared" si="0"/>
        <v>16</v>
      </c>
      <c r="F41" s="22">
        <v>0</v>
      </c>
      <c r="G41" s="23">
        <v>10</v>
      </c>
      <c r="H41" s="23">
        <v>6</v>
      </c>
      <c r="I41" s="23"/>
      <c r="J41" s="23">
        <v>2</v>
      </c>
      <c r="K41" s="24">
        <v>0</v>
      </c>
      <c r="L41" s="69">
        <f t="shared" si="1"/>
        <v>3</v>
      </c>
      <c r="M41" s="26">
        <v>0</v>
      </c>
      <c r="N41" s="22">
        <v>3</v>
      </c>
      <c r="O41" s="25">
        <v>13</v>
      </c>
      <c r="P41" s="25">
        <v>25</v>
      </c>
      <c r="Q41" s="69">
        <f t="shared" si="2"/>
        <v>6</v>
      </c>
      <c r="R41" s="26">
        <v>2</v>
      </c>
      <c r="S41" s="27">
        <v>4</v>
      </c>
    </row>
    <row r="42" spans="1:19" s="8" customFormat="1" ht="37.5" customHeight="1" outlineLevel="2">
      <c r="A42" s="128"/>
      <c r="B42" s="4" t="s">
        <v>16</v>
      </c>
      <c r="C42" s="88">
        <f t="shared" si="3"/>
        <v>19</v>
      </c>
      <c r="D42" s="21">
        <v>0</v>
      </c>
      <c r="E42" s="63">
        <f t="shared" si="0"/>
        <v>9</v>
      </c>
      <c r="F42" s="22">
        <v>0</v>
      </c>
      <c r="G42" s="23">
        <v>5</v>
      </c>
      <c r="H42" s="23">
        <v>4</v>
      </c>
      <c r="I42" s="23"/>
      <c r="J42" s="23"/>
      <c r="K42" s="24">
        <v>0</v>
      </c>
      <c r="L42" s="69">
        <f t="shared" si="1"/>
        <v>0</v>
      </c>
      <c r="M42" s="26">
        <v>0</v>
      </c>
      <c r="N42" s="22">
        <v>0</v>
      </c>
      <c r="O42" s="25">
        <v>3</v>
      </c>
      <c r="P42" s="25">
        <v>6</v>
      </c>
      <c r="Q42" s="69">
        <f t="shared" si="2"/>
        <v>1</v>
      </c>
      <c r="R42" s="26">
        <v>0</v>
      </c>
      <c r="S42" s="27">
        <v>1</v>
      </c>
    </row>
    <row r="43" spans="1:19" s="8" customFormat="1" ht="37.5" customHeight="1" outlineLevel="2">
      <c r="A43" s="128"/>
      <c r="B43" s="4" t="s">
        <v>15</v>
      </c>
      <c r="C43" s="88">
        <f t="shared" si="3"/>
        <v>82</v>
      </c>
      <c r="D43" s="21">
        <v>0</v>
      </c>
      <c r="E43" s="63">
        <f t="shared" si="0"/>
        <v>4</v>
      </c>
      <c r="F43" s="22">
        <v>0</v>
      </c>
      <c r="G43" s="23">
        <v>4</v>
      </c>
      <c r="H43" s="23">
        <v>0</v>
      </c>
      <c r="I43" s="23"/>
      <c r="J43" s="23">
        <v>0</v>
      </c>
      <c r="K43" s="24">
        <v>0</v>
      </c>
      <c r="L43" s="69">
        <f t="shared" si="1"/>
        <v>9</v>
      </c>
      <c r="M43" s="26">
        <v>0</v>
      </c>
      <c r="N43" s="22">
        <v>9</v>
      </c>
      <c r="O43" s="25">
        <v>18</v>
      </c>
      <c r="P43" s="25">
        <v>30</v>
      </c>
      <c r="Q43" s="69">
        <f t="shared" si="2"/>
        <v>21</v>
      </c>
      <c r="R43" s="26">
        <v>3</v>
      </c>
      <c r="S43" s="27">
        <v>18</v>
      </c>
    </row>
    <row r="44" spans="1:19" s="8" customFormat="1" ht="37.5" customHeight="1" outlineLevel="1" thickBot="1">
      <c r="A44" s="130"/>
      <c r="B44" s="74" t="s">
        <v>54</v>
      </c>
      <c r="C44" s="89">
        <f>SUM(C34:C43)</f>
        <v>940</v>
      </c>
      <c r="D44" s="60">
        <f aca="true" t="shared" si="10" ref="D44:S44">SUM(D34:D43)</f>
        <v>3</v>
      </c>
      <c r="E44" s="64">
        <f t="shared" si="10"/>
        <v>81</v>
      </c>
      <c r="F44" s="75">
        <f t="shared" si="10"/>
        <v>15</v>
      </c>
      <c r="G44" s="76">
        <f t="shared" si="10"/>
        <v>53</v>
      </c>
      <c r="H44" s="76">
        <f t="shared" si="10"/>
        <v>13</v>
      </c>
      <c r="I44" s="76"/>
      <c r="J44" s="76">
        <f t="shared" si="10"/>
        <v>4</v>
      </c>
      <c r="K44" s="77">
        <f t="shared" si="10"/>
        <v>0</v>
      </c>
      <c r="L44" s="70">
        <f t="shared" si="10"/>
        <v>61</v>
      </c>
      <c r="M44" s="78">
        <f t="shared" si="10"/>
        <v>2</v>
      </c>
      <c r="N44" s="77">
        <f t="shared" si="10"/>
        <v>59</v>
      </c>
      <c r="O44" s="70">
        <f t="shared" si="10"/>
        <v>192</v>
      </c>
      <c r="P44" s="70">
        <f t="shared" si="10"/>
        <v>398</v>
      </c>
      <c r="Q44" s="70">
        <f t="shared" si="10"/>
        <v>205</v>
      </c>
      <c r="R44" s="78">
        <f t="shared" si="10"/>
        <v>47</v>
      </c>
      <c r="S44" s="79">
        <f t="shared" si="10"/>
        <v>158</v>
      </c>
    </row>
    <row r="45" spans="1:19" s="8" customFormat="1" ht="37.5" customHeight="1" outlineLevel="2" thickTop="1">
      <c r="A45" s="129" t="s">
        <v>12</v>
      </c>
      <c r="B45" s="5" t="s">
        <v>11</v>
      </c>
      <c r="C45" s="97">
        <f t="shared" si="3"/>
        <v>399</v>
      </c>
      <c r="D45" s="39">
        <v>0</v>
      </c>
      <c r="E45" s="67">
        <f t="shared" si="0"/>
        <v>20</v>
      </c>
      <c r="F45" s="40">
        <v>12</v>
      </c>
      <c r="G45" s="41">
        <v>7</v>
      </c>
      <c r="H45" s="41">
        <v>1</v>
      </c>
      <c r="I45" s="41"/>
      <c r="J45" s="41">
        <v>0</v>
      </c>
      <c r="K45" s="42">
        <v>0</v>
      </c>
      <c r="L45" s="73">
        <f t="shared" si="1"/>
        <v>24</v>
      </c>
      <c r="M45" s="44">
        <v>0</v>
      </c>
      <c r="N45" s="40">
        <v>24</v>
      </c>
      <c r="O45" s="43">
        <v>107</v>
      </c>
      <c r="P45" s="43">
        <v>169</v>
      </c>
      <c r="Q45" s="73">
        <f t="shared" si="2"/>
        <v>79</v>
      </c>
      <c r="R45" s="44">
        <v>18</v>
      </c>
      <c r="S45" s="45">
        <v>61</v>
      </c>
    </row>
    <row r="46" spans="1:19" s="8" customFormat="1" ht="37.5" customHeight="1" outlineLevel="2">
      <c r="A46" s="128"/>
      <c r="B46" s="4" t="s">
        <v>10</v>
      </c>
      <c r="C46" s="88">
        <f t="shared" si="3"/>
        <v>196</v>
      </c>
      <c r="D46" s="21">
        <v>0</v>
      </c>
      <c r="E46" s="63">
        <f t="shared" si="0"/>
        <v>20</v>
      </c>
      <c r="F46" s="22">
        <v>3</v>
      </c>
      <c r="G46" s="23">
        <v>16</v>
      </c>
      <c r="H46" s="23">
        <v>1</v>
      </c>
      <c r="I46" s="23"/>
      <c r="J46" s="23">
        <v>1</v>
      </c>
      <c r="K46" s="24">
        <v>0</v>
      </c>
      <c r="L46" s="69">
        <f t="shared" si="1"/>
        <v>25</v>
      </c>
      <c r="M46" s="26">
        <v>0</v>
      </c>
      <c r="N46" s="22">
        <v>25</v>
      </c>
      <c r="O46" s="25">
        <v>48</v>
      </c>
      <c r="P46" s="25">
        <v>64</v>
      </c>
      <c r="Q46" s="69">
        <f t="shared" si="2"/>
        <v>39</v>
      </c>
      <c r="R46" s="26">
        <v>9</v>
      </c>
      <c r="S46" s="27">
        <v>30</v>
      </c>
    </row>
    <row r="47" spans="1:19" s="8" customFormat="1" ht="37.5" customHeight="1" outlineLevel="2">
      <c r="A47" s="128"/>
      <c r="B47" s="4" t="s">
        <v>9</v>
      </c>
      <c r="C47" s="88">
        <f t="shared" si="3"/>
        <v>297</v>
      </c>
      <c r="D47" s="21">
        <v>0</v>
      </c>
      <c r="E47" s="63">
        <f t="shared" si="0"/>
        <v>19</v>
      </c>
      <c r="F47" s="22">
        <v>5</v>
      </c>
      <c r="G47" s="23">
        <v>13</v>
      </c>
      <c r="H47" s="23">
        <v>1</v>
      </c>
      <c r="I47" s="23"/>
      <c r="J47" s="23">
        <v>1</v>
      </c>
      <c r="K47" s="24">
        <v>0</v>
      </c>
      <c r="L47" s="69">
        <f t="shared" si="1"/>
        <v>20</v>
      </c>
      <c r="M47" s="26">
        <v>0</v>
      </c>
      <c r="N47" s="22">
        <v>20</v>
      </c>
      <c r="O47" s="25">
        <v>71</v>
      </c>
      <c r="P47" s="25">
        <v>125</v>
      </c>
      <c r="Q47" s="69">
        <f t="shared" si="2"/>
        <v>62</v>
      </c>
      <c r="R47" s="26">
        <v>9</v>
      </c>
      <c r="S47" s="27">
        <v>53</v>
      </c>
    </row>
    <row r="48" spans="1:19" s="8" customFormat="1" ht="37.5" customHeight="1" outlineLevel="1" thickBot="1">
      <c r="A48" s="130"/>
      <c r="B48" s="74" t="s">
        <v>54</v>
      </c>
      <c r="C48" s="89">
        <f>SUM(C45:C47)</f>
        <v>892</v>
      </c>
      <c r="D48" s="60">
        <f aca="true" t="shared" si="11" ref="D48:S48">SUM(D45:D47)</f>
        <v>0</v>
      </c>
      <c r="E48" s="64">
        <f t="shared" si="11"/>
        <v>59</v>
      </c>
      <c r="F48" s="75">
        <f t="shared" si="11"/>
        <v>20</v>
      </c>
      <c r="G48" s="76">
        <f t="shared" si="11"/>
        <v>36</v>
      </c>
      <c r="H48" s="76">
        <f t="shared" si="11"/>
        <v>3</v>
      </c>
      <c r="I48" s="76"/>
      <c r="J48" s="76">
        <f t="shared" si="11"/>
        <v>2</v>
      </c>
      <c r="K48" s="77">
        <f t="shared" si="11"/>
        <v>0</v>
      </c>
      <c r="L48" s="70">
        <f t="shared" si="11"/>
        <v>69</v>
      </c>
      <c r="M48" s="78">
        <f t="shared" si="11"/>
        <v>0</v>
      </c>
      <c r="N48" s="77">
        <f t="shared" si="11"/>
        <v>69</v>
      </c>
      <c r="O48" s="70">
        <f t="shared" si="11"/>
        <v>226</v>
      </c>
      <c r="P48" s="70">
        <f t="shared" si="11"/>
        <v>358</v>
      </c>
      <c r="Q48" s="70">
        <f t="shared" si="11"/>
        <v>180</v>
      </c>
      <c r="R48" s="78">
        <f t="shared" si="11"/>
        <v>36</v>
      </c>
      <c r="S48" s="79">
        <f t="shared" si="11"/>
        <v>144</v>
      </c>
    </row>
    <row r="49" spans="1:19" s="8" customFormat="1" ht="37.5" customHeight="1" outlineLevel="2" thickTop="1">
      <c r="A49" s="128" t="s">
        <v>8</v>
      </c>
      <c r="B49" s="3" t="s">
        <v>7</v>
      </c>
      <c r="C49" s="97">
        <f t="shared" si="3"/>
        <v>494</v>
      </c>
      <c r="D49" s="39">
        <v>2</v>
      </c>
      <c r="E49" s="65">
        <f>SUM(F49:H49,K49)</f>
        <v>92</v>
      </c>
      <c r="F49" s="35">
        <v>8</v>
      </c>
      <c r="G49" s="36">
        <v>42</v>
      </c>
      <c r="H49" s="57">
        <v>42</v>
      </c>
      <c r="I49" s="57">
        <v>1</v>
      </c>
      <c r="J49" s="36">
        <v>11</v>
      </c>
      <c r="K49" s="37">
        <v>0</v>
      </c>
      <c r="L49" s="71">
        <f t="shared" si="1"/>
        <v>29</v>
      </c>
      <c r="M49" s="19">
        <v>0</v>
      </c>
      <c r="N49" s="35">
        <v>29</v>
      </c>
      <c r="O49" s="18">
        <v>88</v>
      </c>
      <c r="P49" s="18">
        <v>176</v>
      </c>
      <c r="Q49" s="71">
        <f t="shared" si="2"/>
        <v>107</v>
      </c>
      <c r="R49" s="19">
        <v>19</v>
      </c>
      <c r="S49" s="20">
        <v>88</v>
      </c>
    </row>
    <row r="50" spans="1:19" s="8" customFormat="1" ht="37.5" customHeight="1" outlineLevel="2">
      <c r="A50" s="128"/>
      <c r="B50" s="6" t="s">
        <v>6</v>
      </c>
      <c r="C50" s="100">
        <f t="shared" si="3"/>
        <v>311</v>
      </c>
      <c r="D50" s="48">
        <v>0</v>
      </c>
      <c r="E50" s="66">
        <f>SUM(F50:H50,K50)</f>
        <v>55</v>
      </c>
      <c r="F50" s="49">
        <v>5</v>
      </c>
      <c r="G50" s="50">
        <v>29</v>
      </c>
      <c r="H50" s="58">
        <v>21</v>
      </c>
      <c r="I50" s="58">
        <v>2</v>
      </c>
      <c r="J50" s="50">
        <v>6</v>
      </c>
      <c r="K50" s="51">
        <v>0</v>
      </c>
      <c r="L50" s="72">
        <f t="shared" si="1"/>
        <v>23</v>
      </c>
      <c r="M50" s="53">
        <v>0</v>
      </c>
      <c r="N50" s="49">
        <v>23</v>
      </c>
      <c r="O50" s="52">
        <v>63</v>
      </c>
      <c r="P50" s="52">
        <v>106</v>
      </c>
      <c r="Q50" s="72">
        <f t="shared" si="2"/>
        <v>64</v>
      </c>
      <c r="R50" s="53">
        <v>22</v>
      </c>
      <c r="S50" s="54">
        <v>42</v>
      </c>
    </row>
    <row r="51" spans="1:19" s="8" customFormat="1" ht="37.5" customHeight="1" outlineLevel="1" thickBot="1">
      <c r="A51" s="128"/>
      <c r="B51" s="80" t="s">
        <v>54</v>
      </c>
      <c r="C51" s="99">
        <f t="shared" si="3"/>
        <v>805</v>
      </c>
      <c r="D51" s="61">
        <v>2</v>
      </c>
      <c r="E51" s="62">
        <f>SUM(F51:H51,K51)</f>
        <v>147</v>
      </c>
      <c r="F51" s="81">
        <f aca="true" t="shared" si="12" ref="F51:K51">SUM(F49:F50)</f>
        <v>13</v>
      </c>
      <c r="G51" s="82">
        <f t="shared" si="12"/>
        <v>71</v>
      </c>
      <c r="H51" s="83">
        <f t="shared" si="12"/>
        <v>63</v>
      </c>
      <c r="I51" s="83">
        <f t="shared" si="12"/>
        <v>3</v>
      </c>
      <c r="J51" s="82">
        <f t="shared" si="12"/>
        <v>17</v>
      </c>
      <c r="K51" s="84">
        <f t="shared" si="12"/>
        <v>0</v>
      </c>
      <c r="L51" s="68">
        <f t="shared" si="1"/>
        <v>52</v>
      </c>
      <c r="M51" s="85" t="s">
        <v>73</v>
      </c>
      <c r="N51" s="84">
        <f>SUM(N49:N50)</f>
        <v>52</v>
      </c>
      <c r="O51" s="68">
        <f>SUM(O49:O50)</f>
        <v>151</v>
      </c>
      <c r="P51" s="68">
        <f>SUM(P49:P50)</f>
        <v>282</v>
      </c>
      <c r="Q51" s="68">
        <f t="shared" si="2"/>
        <v>171</v>
      </c>
      <c r="R51" s="85">
        <f>SUM(R49:R50)</f>
        <v>41</v>
      </c>
      <c r="S51" s="86">
        <f>SUM(S49:S50)</f>
        <v>130</v>
      </c>
    </row>
    <row r="52" spans="1:19" s="8" customFormat="1" ht="37.5" customHeight="1" outlineLevel="2" thickTop="1">
      <c r="A52" s="129" t="s">
        <v>5</v>
      </c>
      <c r="B52" s="5" t="s">
        <v>4</v>
      </c>
      <c r="C52" s="97">
        <f t="shared" si="3"/>
        <v>923</v>
      </c>
      <c r="D52" s="39">
        <v>3</v>
      </c>
      <c r="E52" s="67">
        <f t="shared" si="0"/>
        <v>416</v>
      </c>
      <c r="F52" s="40">
        <v>29</v>
      </c>
      <c r="G52" s="41">
        <v>311</v>
      </c>
      <c r="H52" s="41">
        <v>68</v>
      </c>
      <c r="I52" s="41"/>
      <c r="J52" s="41">
        <v>11</v>
      </c>
      <c r="K52" s="42">
        <v>8</v>
      </c>
      <c r="L52" s="73">
        <f t="shared" si="1"/>
        <v>62</v>
      </c>
      <c r="M52" s="44">
        <v>5</v>
      </c>
      <c r="N52" s="40">
        <v>57</v>
      </c>
      <c r="O52" s="43">
        <v>111</v>
      </c>
      <c r="P52" s="43">
        <v>240</v>
      </c>
      <c r="Q52" s="73">
        <f t="shared" si="2"/>
        <v>91</v>
      </c>
      <c r="R52" s="44">
        <v>34</v>
      </c>
      <c r="S52" s="45">
        <v>57</v>
      </c>
    </row>
    <row r="53" spans="1:19" s="8" customFormat="1" ht="37.5" customHeight="1" outlineLevel="2">
      <c r="A53" s="128"/>
      <c r="B53" s="4" t="s">
        <v>3</v>
      </c>
      <c r="C53" s="88">
        <f t="shared" si="3"/>
        <v>224</v>
      </c>
      <c r="D53" s="21">
        <v>0</v>
      </c>
      <c r="E53" s="63">
        <f t="shared" si="0"/>
        <v>81</v>
      </c>
      <c r="F53" s="22">
        <v>0</v>
      </c>
      <c r="G53" s="23">
        <v>70</v>
      </c>
      <c r="H53" s="23">
        <v>10</v>
      </c>
      <c r="I53" s="23"/>
      <c r="J53" s="23">
        <v>0</v>
      </c>
      <c r="K53" s="24">
        <v>1</v>
      </c>
      <c r="L53" s="69">
        <f t="shared" si="1"/>
        <v>10</v>
      </c>
      <c r="M53" s="26">
        <v>0</v>
      </c>
      <c r="N53" s="22">
        <v>10</v>
      </c>
      <c r="O53" s="25">
        <v>40</v>
      </c>
      <c r="P53" s="25">
        <v>70</v>
      </c>
      <c r="Q53" s="69">
        <f t="shared" si="2"/>
        <v>23</v>
      </c>
      <c r="R53" s="26">
        <v>7</v>
      </c>
      <c r="S53" s="27">
        <v>16</v>
      </c>
    </row>
    <row r="54" spans="1:19" s="8" customFormat="1" ht="37.5" customHeight="1" outlineLevel="2">
      <c r="A54" s="128"/>
      <c r="B54" s="3" t="s">
        <v>2</v>
      </c>
      <c r="C54" s="98">
        <f t="shared" si="3"/>
        <v>56</v>
      </c>
      <c r="D54" s="38">
        <v>0</v>
      </c>
      <c r="E54" s="65">
        <f t="shared" si="0"/>
        <v>47</v>
      </c>
      <c r="F54" s="35">
        <v>0</v>
      </c>
      <c r="G54" s="36">
        <v>21</v>
      </c>
      <c r="H54" s="36">
        <v>26</v>
      </c>
      <c r="I54" s="36"/>
      <c r="J54" s="36">
        <v>0</v>
      </c>
      <c r="K54" s="37">
        <v>0</v>
      </c>
      <c r="L54" s="71">
        <f t="shared" si="1"/>
        <v>4</v>
      </c>
      <c r="M54" s="19">
        <v>0</v>
      </c>
      <c r="N54" s="35">
        <v>4</v>
      </c>
      <c r="O54" s="18">
        <v>3</v>
      </c>
      <c r="P54" s="18">
        <v>1</v>
      </c>
      <c r="Q54" s="71">
        <f t="shared" si="2"/>
        <v>1</v>
      </c>
      <c r="R54" s="19">
        <v>1</v>
      </c>
      <c r="S54" s="20">
        <v>0</v>
      </c>
    </row>
    <row r="55" spans="1:19" s="8" customFormat="1" ht="37.5" customHeight="1" outlineLevel="1" thickBot="1">
      <c r="A55" s="130"/>
      <c r="B55" s="74" t="s">
        <v>54</v>
      </c>
      <c r="C55" s="89">
        <f>SUM(C52:C54)</f>
        <v>1203</v>
      </c>
      <c r="D55" s="89">
        <f aca="true" t="shared" si="13" ref="D55:S55">SUM(D52:D54)</f>
        <v>3</v>
      </c>
      <c r="E55" s="90">
        <f t="shared" si="13"/>
        <v>544</v>
      </c>
      <c r="F55" s="91">
        <f t="shared" si="13"/>
        <v>29</v>
      </c>
      <c r="G55" s="92">
        <f t="shared" si="13"/>
        <v>402</v>
      </c>
      <c r="H55" s="92">
        <f t="shared" si="13"/>
        <v>104</v>
      </c>
      <c r="I55" s="92"/>
      <c r="J55" s="92">
        <f t="shared" si="13"/>
        <v>11</v>
      </c>
      <c r="K55" s="93">
        <f t="shared" si="13"/>
        <v>9</v>
      </c>
      <c r="L55" s="94">
        <f t="shared" si="13"/>
        <v>76</v>
      </c>
      <c r="M55" s="95">
        <f t="shared" si="13"/>
        <v>5</v>
      </c>
      <c r="N55" s="93">
        <f t="shared" si="13"/>
        <v>71</v>
      </c>
      <c r="O55" s="94">
        <f t="shared" si="13"/>
        <v>154</v>
      </c>
      <c r="P55" s="94">
        <f t="shared" si="13"/>
        <v>311</v>
      </c>
      <c r="Q55" s="94">
        <f t="shared" si="13"/>
        <v>115</v>
      </c>
      <c r="R55" s="95">
        <f t="shared" si="13"/>
        <v>42</v>
      </c>
      <c r="S55" s="96">
        <f t="shared" si="13"/>
        <v>73</v>
      </c>
    </row>
    <row r="56" spans="1:19" s="8" customFormat="1" ht="37.5" customHeight="1" outlineLevel="2" thickBot="1" thickTop="1">
      <c r="A56" s="11" t="s">
        <v>1</v>
      </c>
      <c r="B56" s="3" t="s">
        <v>0</v>
      </c>
      <c r="C56" s="97">
        <f t="shared" si="3"/>
        <v>330</v>
      </c>
      <c r="D56" s="39">
        <v>2</v>
      </c>
      <c r="E56" s="65">
        <f t="shared" si="0"/>
        <v>121</v>
      </c>
      <c r="F56" s="35">
        <v>3</v>
      </c>
      <c r="G56" s="36">
        <v>92</v>
      </c>
      <c r="H56" s="36">
        <v>25</v>
      </c>
      <c r="I56" s="36"/>
      <c r="J56" s="36">
        <v>2</v>
      </c>
      <c r="K56" s="37">
        <v>1</v>
      </c>
      <c r="L56" s="71">
        <f t="shared" si="1"/>
        <v>12</v>
      </c>
      <c r="M56" s="19">
        <v>2</v>
      </c>
      <c r="N56" s="35">
        <v>10</v>
      </c>
      <c r="O56" s="18">
        <v>56</v>
      </c>
      <c r="P56" s="18">
        <v>108</v>
      </c>
      <c r="Q56" s="71">
        <f t="shared" si="2"/>
        <v>31</v>
      </c>
      <c r="R56" s="19">
        <v>13</v>
      </c>
      <c r="S56" s="20">
        <v>18</v>
      </c>
    </row>
    <row r="57" spans="1:19" s="8" customFormat="1" ht="37.5" customHeight="1" thickBot="1">
      <c r="A57" s="126" t="s">
        <v>51</v>
      </c>
      <c r="B57" s="127"/>
      <c r="C57" s="101">
        <f aca="true" t="shared" si="14" ref="C57:S57">SUM(C56,C55,C51,C48,C44,C33,C32,C25,C29,C15,C10)</f>
        <v>8706</v>
      </c>
      <c r="D57" s="101">
        <f t="shared" si="14"/>
        <v>18</v>
      </c>
      <c r="E57" s="102">
        <f t="shared" si="14"/>
        <v>1469</v>
      </c>
      <c r="F57" s="103">
        <f t="shared" si="14"/>
        <v>154</v>
      </c>
      <c r="G57" s="104">
        <f t="shared" si="14"/>
        <v>956</v>
      </c>
      <c r="H57" s="105">
        <f t="shared" si="14"/>
        <v>349</v>
      </c>
      <c r="I57" s="105">
        <f t="shared" si="14"/>
        <v>22</v>
      </c>
      <c r="J57" s="104">
        <f t="shared" si="14"/>
        <v>52</v>
      </c>
      <c r="K57" s="106">
        <f t="shared" si="14"/>
        <v>10</v>
      </c>
      <c r="L57" s="107">
        <f t="shared" si="14"/>
        <v>570</v>
      </c>
      <c r="M57" s="108">
        <f t="shared" si="14"/>
        <v>20</v>
      </c>
      <c r="N57" s="106">
        <f t="shared" si="14"/>
        <v>550</v>
      </c>
      <c r="O57" s="109">
        <f t="shared" si="14"/>
        <v>1731</v>
      </c>
      <c r="P57" s="107">
        <f t="shared" si="14"/>
        <v>3269</v>
      </c>
      <c r="Q57" s="107">
        <f t="shared" si="14"/>
        <v>1649</v>
      </c>
      <c r="R57" s="108">
        <f t="shared" si="14"/>
        <v>400</v>
      </c>
      <c r="S57" s="110">
        <f t="shared" si="14"/>
        <v>1249</v>
      </c>
    </row>
    <row r="58" spans="1:19" ht="37.5" customHeight="1" thickBot="1" thickTop="1">
      <c r="A58" s="135" t="s">
        <v>50</v>
      </c>
      <c r="B58" s="136"/>
      <c r="C58" s="97">
        <f>SUM(D58,E58,L58,O58,P58,Q58)</f>
        <v>2356</v>
      </c>
      <c r="D58" s="39">
        <v>16</v>
      </c>
      <c r="E58" s="65">
        <f>SUM(F58:H58,K58)</f>
        <v>104</v>
      </c>
      <c r="F58" s="35">
        <v>49</v>
      </c>
      <c r="G58" s="36">
        <v>49</v>
      </c>
      <c r="H58" s="36">
        <v>6</v>
      </c>
      <c r="I58" s="36"/>
      <c r="J58" s="36">
        <v>0</v>
      </c>
      <c r="K58" s="37">
        <v>0</v>
      </c>
      <c r="L58" s="71">
        <f>SUM(M58:N58)</f>
        <v>172</v>
      </c>
      <c r="M58" s="19">
        <v>10</v>
      </c>
      <c r="N58" s="35">
        <v>162</v>
      </c>
      <c r="O58" s="55">
        <v>444</v>
      </c>
      <c r="P58" s="18">
        <v>1008</v>
      </c>
      <c r="Q58" s="71">
        <f>SUM(R58:S58)</f>
        <v>612</v>
      </c>
      <c r="R58" s="19">
        <v>147</v>
      </c>
      <c r="S58" s="20">
        <v>465</v>
      </c>
    </row>
    <row r="59" spans="1:19" ht="37.5" customHeight="1" thickBot="1">
      <c r="A59" s="137" t="s">
        <v>67</v>
      </c>
      <c r="B59" s="138"/>
      <c r="C59" s="111">
        <f>SUM(C57:C58)</f>
        <v>11062</v>
      </c>
      <c r="D59" s="111">
        <f aca="true" t="shared" si="15" ref="D59:S59">SUM(D57:D58)</f>
        <v>34</v>
      </c>
      <c r="E59" s="112">
        <f t="shared" si="15"/>
        <v>1573</v>
      </c>
      <c r="F59" s="113">
        <f t="shared" si="15"/>
        <v>203</v>
      </c>
      <c r="G59" s="114">
        <f t="shared" si="15"/>
        <v>1005</v>
      </c>
      <c r="H59" s="115">
        <f t="shared" si="15"/>
        <v>355</v>
      </c>
      <c r="I59" s="115">
        <f t="shared" si="15"/>
        <v>22</v>
      </c>
      <c r="J59" s="114">
        <f t="shared" si="15"/>
        <v>52</v>
      </c>
      <c r="K59" s="116">
        <f t="shared" si="15"/>
        <v>10</v>
      </c>
      <c r="L59" s="117">
        <f t="shared" si="15"/>
        <v>742</v>
      </c>
      <c r="M59" s="118">
        <f t="shared" si="15"/>
        <v>30</v>
      </c>
      <c r="N59" s="116">
        <f t="shared" si="15"/>
        <v>712</v>
      </c>
      <c r="O59" s="119">
        <f t="shared" si="15"/>
        <v>2175</v>
      </c>
      <c r="P59" s="117">
        <f t="shared" si="15"/>
        <v>4277</v>
      </c>
      <c r="Q59" s="117">
        <f t="shared" si="15"/>
        <v>2261</v>
      </c>
      <c r="R59" s="118">
        <f t="shared" si="15"/>
        <v>547</v>
      </c>
      <c r="S59" s="120">
        <f t="shared" si="15"/>
        <v>1714</v>
      </c>
    </row>
    <row r="60" ht="13.5">
      <c r="A60" s="1" t="s">
        <v>68</v>
      </c>
    </row>
  </sheetData>
  <sheetProtection selectLockedCells="1"/>
  <mergeCells count="33">
    <mergeCell ref="A49:A51"/>
    <mergeCell ref="A52:A55"/>
    <mergeCell ref="A57:B57"/>
    <mergeCell ref="A58:B58"/>
    <mergeCell ref="A59:B59"/>
    <mergeCell ref="A11:A15"/>
    <mergeCell ref="A16:A25"/>
    <mergeCell ref="A26:A29"/>
    <mergeCell ref="A30:A32"/>
    <mergeCell ref="A34:A44"/>
    <mergeCell ref="A45:A48"/>
    <mergeCell ref="M4:M5"/>
    <mergeCell ref="N4:N5"/>
    <mergeCell ref="Q4:Q5"/>
    <mergeCell ref="R4:R5"/>
    <mergeCell ref="S4:S5"/>
    <mergeCell ref="A6:A10"/>
    <mergeCell ref="E4:E5"/>
    <mergeCell ref="F4:F5"/>
    <mergeCell ref="G4:G5"/>
    <mergeCell ref="H4:I4"/>
    <mergeCell ref="K4:K5"/>
    <mergeCell ref="L4:L5"/>
    <mergeCell ref="A1:S1"/>
    <mergeCell ref="Q2:S2"/>
    <mergeCell ref="A3:B5"/>
    <mergeCell ref="C3:C5"/>
    <mergeCell ref="D3:D5"/>
    <mergeCell ref="E3:K3"/>
    <mergeCell ref="L3:N3"/>
    <mergeCell ref="O3:O5"/>
    <mergeCell ref="P3:P5"/>
    <mergeCell ref="Q3:S3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portrait" paperSize="9" scale="6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2013-06-28T05:51:00Z</cp:lastPrinted>
  <dcterms:created xsi:type="dcterms:W3CDTF">2005-04-18T11:39:59Z</dcterms:created>
  <dcterms:modified xsi:type="dcterms:W3CDTF">2015-03-25T05:26:17Z</dcterms:modified>
  <cp:category/>
  <cp:version/>
  <cp:contentType/>
  <cp:contentStatus/>
</cp:coreProperties>
</file>